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hard_drive_backup_1_2013\Melissa_school_new_lenovo\howard_kip3_model\"/>
    </mc:Choice>
  </mc:AlternateContent>
  <bookViews>
    <workbookView xWindow="120" yWindow="500" windowWidth="12930" windowHeight="7850" activeTab="1"/>
  </bookViews>
  <sheets>
    <sheet name="12 uM_" sheetId="1" r:id="rId1"/>
    <sheet name="multiple_concentrations_length" sheetId="2" r:id="rId2"/>
    <sheet name="mult_concentrations_time" sheetId="3" r:id="rId3"/>
    <sheet name="kip_conc_LENGTH" sheetId="4" r:id="rId4"/>
    <sheet name="kip_conc_TIME" sheetId="5" r:id="rId5"/>
    <sheet name="MCAK_conc_LENGTH" sheetId="6" r:id="rId6"/>
    <sheet name="MCAK_conc_TIME" sheetId="7" r:id="rId7"/>
    <sheet name="histograms" sheetId="8" r:id="rId8"/>
    <sheet name="time_interval_study" sheetId="9" r:id="rId9"/>
    <sheet name="DIC" sheetId="10" r:id="rId10"/>
    <sheet name="missed_event_analysis" sheetId="11" r:id="rId11"/>
    <sheet name="Sheet1" sheetId="12" r:id="rId12"/>
  </sheets>
  <calcPr calcId="162913"/>
</workbook>
</file>

<file path=xl/calcChain.xml><?xml version="1.0" encoding="utf-8"?>
<calcChain xmlns="http://schemas.openxmlformats.org/spreadsheetml/2006/main">
  <c r="BP3" i="1" l="1"/>
  <c r="BN3" i="1"/>
  <c r="J43" i="12" l="1"/>
  <c r="J44" i="12" s="1"/>
  <c r="G3" i="12"/>
  <c r="I85" i="12"/>
  <c r="I86" i="12" s="1"/>
  <c r="F3" i="12"/>
  <c r="G266" i="12" l="1"/>
  <c r="H266" i="12" s="1"/>
  <c r="G265" i="12"/>
  <c r="H265" i="12" s="1"/>
  <c r="H264" i="12"/>
  <c r="H268" i="12" s="1"/>
  <c r="G264" i="12"/>
  <c r="G268" i="12" s="1"/>
  <c r="E3" i="12"/>
  <c r="D3" i="12"/>
  <c r="C4" i="12"/>
  <c r="E4" i="12" s="1"/>
  <c r="J5" i="11"/>
  <c r="J6" i="11"/>
  <c r="J7" i="11"/>
  <c r="J8" i="11"/>
  <c r="J9" i="11"/>
  <c r="J10" i="11"/>
  <c r="J11" i="11"/>
  <c r="J12" i="11"/>
  <c r="J13" i="11"/>
  <c r="J14" i="11"/>
  <c r="D5" i="11"/>
  <c r="D6" i="11"/>
  <c r="D7" i="11"/>
  <c r="D8" i="11"/>
  <c r="D9" i="11"/>
  <c r="D10" i="11"/>
  <c r="M5" i="11" s="1"/>
  <c r="D11" i="11"/>
  <c r="D12" i="11"/>
  <c r="D13" i="11"/>
  <c r="D14" i="11"/>
  <c r="J15" i="11"/>
  <c r="W7" i="11" s="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D15" i="11"/>
  <c r="V7" i="11" s="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W8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4" i="11"/>
  <c r="V5" i="11" s="1"/>
  <c r="Z5" i="11" s="1"/>
  <c r="U5" i="11"/>
  <c r="U6" i="11"/>
  <c r="U7" i="11" s="1"/>
  <c r="X6" i="11"/>
  <c r="Y6" i="11"/>
  <c r="X5" i="11"/>
  <c r="Y5" i="11" s="1"/>
  <c r="J198" i="11"/>
  <c r="J199" i="11"/>
  <c r="J200" i="11"/>
  <c r="J201" i="11"/>
  <c r="J202" i="11"/>
  <c r="N8" i="11" s="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J4" i="11"/>
  <c r="N5" i="11" s="1"/>
  <c r="Q5" i="11" s="1"/>
  <c r="R5" i="11" s="1"/>
  <c r="L6" i="11"/>
  <c r="L7" i="11" s="1"/>
  <c r="O6" i="11"/>
  <c r="P6" i="11" s="1"/>
  <c r="O5" i="11"/>
  <c r="P5" i="11" s="1"/>
  <c r="D363" i="11"/>
  <c r="D364" i="11"/>
  <c r="D365" i="11"/>
  <c r="D366" i="11"/>
  <c r="D367" i="11"/>
  <c r="D368" i="11"/>
  <c r="M11" i="11" s="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198" i="11"/>
  <c r="M9" i="11" s="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M10" i="11"/>
  <c r="J695" i="11"/>
  <c r="J694" i="11"/>
  <c r="J693" i="11"/>
  <c r="J692" i="11"/>
  <c r="J691" i="11"/>
  <c r="J690" i="11"/>
  <c r="J689" i="11"/>
  <c r="J688" i="11"/>
  <c r="J687" i="11"/>
  <c r="J686" i="11"/>
  <c r="J685" i="11"/>
  <c r="J684" i="11"/>
  <c r="J683" i="11"/>
  <c r="J682" i="11"/>
  <c r="J681" i="11"/>
  <c r="J680" i="11"/>
  <c r="J679" i="11"/>
  <c r="J678" i="11"/>
  <c r="J677" i="11"/>
  <c r="J676" i="11"/>
  <c r="J675" i="11"/>
  <c r="J674" i="11"/>
  <c r="J673" i="11"/>
  <c r="J672" i="11"/>
  <c r="J671" i="11"/>
  <c r="J670" i="11"/>
  <c r="J669" i="11"/>
  <c r="J668" i="11"/>
  <c r="J667" i="11"/>
  <c r="J666" i="11"/>
  <c r="J665" i="11"/>
  <c r="J664" i="11"/>
  <c r="J663" i="11"/>
  <c r="J662" i="11"/>
  <c r="J661" i="11"/>
  <c r="J660" i="11"/>
  <c r="J659" i="11"/>
  <c r="J658" i="11"/>
  <c r="J657" i="11"/>
  <c r="J656" i="11"/>
  <c r="J655" i="11"/>
  <c r="J654" i="11"/>
  <c r="J653" i="11"/>
  <c r="J652" i="11"/>
  <c r="J651" i="11"/>
  <c r="J650" i="11"/>
  <c r="J649" i="11"/>
  <c r="J648" i="11"/>
  <c r="J647" i="11"/>
  <c r="J646" i="11"/>
  <c r="J645" i="11"/>
  <c r="J644" i="11"/>
  <c r="J643" i="11"/>
  <c r="J642" i="11"/>
  <c r="J641" i="11"/>
  <c r="J640" i="11"/>
  <c r="J639" i="11"/>
  <c r="J638" i="11"/>
  <c r="J637" i="11"/>
  <c r="J636" i="11"/>
  <c r="J635" i="11"/>
  <c r="J634" i="11"/>
  <c r="J633" i="11"/>
  <c r="J632" i="11"/>
  <c r="J631" i="11"/>
  <c r="J630" i="11"/>
  <c r="J629" i="11"/>
  <c r="J628" i="11"/>
  <c r="J627" i="11"/>
  <c r="J626" i="11"/>
  <c r="J625" i="11"/>
  <c r="J624" i="11"/>
  <c r="J623" i="11"/>
  <c r="J622" i="11"/>
  <c r="J621" i="11"/>
  <c r="J620" i="11"/>
  <c r="J619" i="11"/>
  <c r="J618" i="11"/>
  <c r="J617" i="11"/>
  <c r="J616" i="11"/>
  <c r="J615" i="11"/>
  <c r="J614" i="11"/>
  <c r="J613" i="11"/>
  <c r="J612" i="11"/>
  <c r="J611" i="11"/>
  <c r="J610" i="11"/>
  <c r="J609" i="11"/>
  <c r="J608" i="11"/>
  <c r="J607" i="11"/>
  <c r="J606" i="11"/>
  <c r="J605" i="11"/>
  <c r="J604" i="11"/>
  <c r="J603" i="11"/>
  <c r="J602" i="11"/>
  <c r="J601" i="1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D695" i="11"/>
  <c r="D694" i="11"/>
  <c r="D693" i="11"/>
  <c r="D692" i="11"/>
  <c r="D691" i="11"/>
  <c r="D690" i="11"/>
  <c r="D689" i="11"/>
  <c r="D688" i="11"/>
  <c r="D687" i="11"/>
  <c r="D686" i="11"/>
  <c r="D685" i="11"/>
  <c r="D684" i="11"/>
  <c r="D683" i="11"/>
  <c r="D682" i="11"/>
  <c r="D681" i="11"/>
  <c r="D680" i="11"/>
  <c r="D679" i="11"/>
  <c r="D678" i="11"/>
  <c r="D677" i="11"/>
  <c r="D676" i="11"/>
  <c r="D675" i="11"/>
  <c r="D674" i="11"/>
  <c r="D673" i="11"/>
  <c r="D672" i="11"/>
  <c r="D671" i="11"/>
  <c r="D670" i="11"/>
  <c r="D669" i="11"/>
  <c r="D668" i="11"/>
  <c r="D667" i="11"/>
  <c r="D666" i="11"/>
  <c r="D665" i="11"/>
  <c r="D664" i="11"/>
  <c r="D663" i="11"/>
  <c r="D662" i="11"/>
  <c r="D661" i="11"/>
  <c r="D660" i="11"/>
  <c r="D659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6" i="11"/>
  <c r="D645" i="11"/>
  <c r="D644" i="11"/>
  <c r="D643" i="11"/>
  <c r="D642" i="11"/>
  <c r="D641" i="11"/>
  <c r="D640" i="11"/>
  <c r="D639" i="11"/>
  <c r="D638" i="11"/>
  <c r="D637" i="11"/>
  <c r="D636" i="11"/>
  <c r="D635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2" i="11"/>
  <c r="D621" i="11"/>
  <c r="D620" i="11"/>
  <c r="D619" i="11"/>
  <c r="D618" i="11"/>
  <c r="D617" i="11"/>
  <c r="D616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9" i="11"/>
  <c r="D598" i="11"/>
  <c r="D597" i="11"/>
  <c r="D596" i="11"/>
  <c r="D595" i="11"/>
  <c r="D594" i="11"/>
  <c r="D593" i="11"/>
  <c r="D592" i="11"/>
  <c r="D591" i="11"/>
  <c r="D590" i="11"/>
  <c r="D589" i="11"/>
  <c r="D588" i="11"/>
  <c r="D587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A5" i="1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H3" i="11"/>
  <c r="O2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D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" i="3"/>
  <c r="D4" i="3"/>
  <c r="D693" i="3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8" i="1"/>
  <c r="AL559" i="1" s="1"/>
  <c r="AU98" i="10"/>
  <c r="AU97" i="10"/>
  <c r="AU96" i="10"/>
  <c r="AU95" i="10"/>
  <c r="AU94" i="10"/>
  <c r="AU93" i="10"/>
  <c r="AU92" i="10"/>
  <c r="AU91" i="10"/>
  <c r="AU90" i="10"/>
  <c r="AU89" i="10"/>
  <c r="AU88" i="10"/>
  <c r="AU87" i="10"/>
  <c r="AU86" i="10"/>
  <c r="AU85" i="10"/>
  <c r="AU84" i="10"/>
  <c r="AU83" i="10"/>
  <c r="AU82" i="10"/>
  <c r="AU81" i="10"/>
  <c r="AU80" i="10"/>
  <c r="AU79" i="10"/>
  <c r="AU78" i="10"/>
  <c r="AU77" i="10"/>
  <c r="AU76" i="10"/>
  <c r="AU75" i="10"/>
  <c r="AU74" i="10"/>
  <c r="AU73" i="10"/>
  <c r="AU72" i="10"/>
  <c r="AU71" i="10"/>
  <c r="AU70" i="10"/>
  <c r="AU69" i="10"/>
  <c r="AU68" i="10"/>
  <c r="AU67" i="10"/>
  <c r="AU66" i="10"/>
  <c r="AU65" i="10"/>
  <c r="AU64" i="10"/>
  <c r="AU63" i="10"/>
  <c r="AU62" i="10"/>
  <c r="AU61" i="10"/>
  <c r="AU60" i="10"/>
  <c r="AU59" i="10"/>
  <c r="AU58" i="10"/>
  <c r="AU57" i="10"/>
  <c r="AU56" i="10"/>
  <c r="AU55" i="10"/>
  <c r="AU54" i="10"/>
  <c r="AU53" i="10"/>
  <c r="AU52" i="10"/>
  <c r="AU51" i="10"/>
  <c r="AU50" i="10"/>
  <c r="AU49" i="10"/>
  <c r="AU48" i="10"/>
  <c r="AU47" i="10"/>
  <c r="AU46" i="10"/>
  <c r="AU45" i="10"/>
  <c r="AU44" i="10"/>
  <c r="AU43" i="10"/>
  <c r="AU42" i="10"/>
  <c r="AU41" i="10"/>
  <c r="AU40" i="10"/>
  <c r="AU39" i="10"/>
  <c r="AU38" i="10"/>
  <c r="AU37" i="10"/>
  <c r="AU36" i="10"/>
  <c r="AU35" i="10"/>
  <c r="AU34" i="10"/>
  <c r="AU33" i="10"/>
  <c r="AU32" i="10"/>
  <c r="AU31" i="10"/>
  <c r="AU30" i="10"/>
  <c r="AU29" i="10"/>
  <c r="AU28" i="10"/>
  <c r="AU27" i="10"/>
  <c r="AU26" i="10"/>
  <c r="AU25" i="10"/>
  <c r="AU24" i="10"/>
  <c r="AU23" i="10"/>
  <c r="AU22" i="10"/>
  <c r="AU21" i="10"/>
  <c r="AU20" i="10"/>
  <c r="AU19" i="10"/>
  <c r="AU18" i="10"/>
  <c r="AU17" i="10"/>
  <c r="AU16" i="10"/>
  <c r="AU15" i="10"/>
  <c r="AU14" i="10"/>
  <c r="AU13" i="10"/>
  <c r="AU12" i="10"/>
  <c r="AU11" i="10"/>
  <c r="AU10" i="10"/>
  <c r="AU9" i="10"/>
  <c r="AU8" i="10"/>
  <c r="AU7" i="10"/>
  <c r="AU6" i="10"/>
  <c r="AU5" i="10"/>
  <c r="AU4" i="10"/>
  <c r="L12" i="3"/>
  <c r="L13" i="3"/>
  <c r="C4" i="9"/>
  <c r="C5" i="9"/>
  <c r="C6" i="9"/>
  <c r="C7" i="9" s="1"/>
  <c r="C8" i="9" s="1"/>
  <c r="C9" i="9" s="1"/>
  <c r="C10" i="9" s="1"/>
  <c r="C11" i="9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P23" i="8"/>
  <c r="P24" i="8" s="1"/>
  <c r="P25" i="8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U24" i="8"/>
  <c r="U25" i="8"/>
  <c r="U26" i="8" s="1"/>
  <c r="V26" i="8" s="1"/>
  <c r="U27" i="8"/>
  <c r="T24" i="8"/>
  <c r="T25" i="8" s="1"/>
  <c r="T26" i="8"/>
  <c r="T27" i="8" s="1"/>
  <c r="T28" i="8" s="1"/>
  <c r="T29" i="8" s="1"/>
  <c r="T30" i="8" s="1"/>
  <c r="T31" i="8" s="1"/>
  <c r="T32" i="8" s="1"/>
  <c r="S23" i="8"/>
  <c r="S24" i="8" s="1"/>
  <c r="S25" i="8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Q24" i="8"/>
  <c r="Q25" i="8"/>
  <c r="H1" i="8"/>
  <c r="H33" i="8" s="1"/>
  <c r="I33" i="8" s="1"/>
  <c r="H38" i="8"/>
  <c r="I38" i="8" s="1"/>
  <c r="C38" i="8"/>
  <c r="D38" i="8" s="1"/>
  <c r="H37" i="8"/>
  <c r="I37" i="8"/>
  <c r="C37" i="8"/>
  <c r="D37" i="8"/>
  <c r="H36" i="8"/>
  <c r="I36" i="8" s="1"/>
  <c r="C36" i="8"/>
  <c r="D36" i="8" s="1"/>
  <c r="H35" i="8"/>
  <c r="I35" i="8" s="1"/>
  <c r="C35" i="8"/>
  <c r="D35" i="8"/>
  <c r="C34" i="8"/>
  <c r="D34" i="8" s="1"/>
  <c r="C33" i="8"/>
  <c r="D33" i="8" s="1"/>
  <c r="H32" i="8"/>
  <c r="I32" i="8" s="1"/>
  <c r="C32" i="8"/>
  <c r="D32" i="8"/>
  <c r="H31" i="8"/>
  <c r="I31" i="8"/>
  <c r="C31" i="8"/>
  <c r="D31" i="8"/>
  <c r="H30" i="8"/>
  <c r="I30" i="8" s="1"/>
  <c r="C30" i="8"/>
  <c r="D30" i="8" s="1"/>
  <c r="H29" i="8"/>
  <c r="I29" i="8"/>
  <c r="C29" i="8"/>
  <c r="D29" i="8"/>
  <c r="H28" i="8"/>
  <c r="I28" i="8" s="1"/>
  <c r="C28" i="8"/>
  <c r="D28" i="8" s="1"/>
  <c r="H27" i="8"/>
  <c r="I27" i="8" s="1"/>
  <c r="C27" i="8"/>
  <c r="D27" i="8"/>
  <c r="H26" i="8"/>
  <c r="I26" i="8"/>
  <c r="C26" i="8"/>
  <c r="D26" i="8" s="1"/>
  <c r="V25" i="8"/>
  <c r="H25" i="8"/>
  <c r="I25" i="8"/>
  <c r="C25" i="8"/>
  <c r="D25" i="8" s="1"/>
  <c r="V24" i="8"/>
  <c r="O24" i="8"/>
  <c r="N24" i="8" s="1"/>
  <c r="H24" i="8"/>
  <c r="I24" i="8" s="1"/>
  <c r="C24" i="8"/>
  <c r="D24" i="8"/>
  <c r="V23" i="8"/>
  <c r="O23" i="8"/>
  <c r="N23" i="8"/>
  <c r="H23" i="8"/>
  <c r="I23" i="8"/>
  <c r="C23" i="8"/>
  <c r="D23" i="8"/>
  <c r="O22" i="8"/>
  <c r="N22" i="8" s="1"/>
  <c r="H22" i="8"/>
  <c r="I22" i="8" s="1"/>
  <c r="C22" i="8"/>
  <c r="D22" i="8"/>
  <c r="O21" i="8"/>
  <c r="N21" i="8" s="1"/>
  <c r="H21" i="8"/>
  <c r="I21" i="8" s="1"/>
  <c r="C21" i="8"/>
  <c r="D21" i="8"/>
  <c r="O20" i="8"/>
  <c r="N20" i="8" s="1"/>
  <c r="H20" i="8"/>
  <c r="I20" i="8" s="1"/>
  <c r="C20" i="8"/>
  <c r="D20" i="8"/>
  <c r="O19" i="8"/>
  <c r="N19" i="8" s="1"/>
  <c r="H19" i="8"/>
  <c r="I19" i="8" s="1"/>
  <c r="C19" i="8"/>
  <c r="D19" i="8"/>
  <c r="O18" i="8"/>
  <c r="N18" i="8" s="1"/>
  <c r="H18" i="8"/>
  <c r="I18" i="8" s="1"/>
  <c r="C18" i="8"/>
  <c r="D18" i="8"/>
  <c r="O17" i="8"/>
  <c r="N17" i="8" s="1"/>
  <c r="H17" i="8"/>
  <c r="I17" i="8" s="1"/>
  <c r="C17" i="8"/>
  <c r="D17" i="8"/>
  <c r="O16" i="8"/>
  <c r="N16" i="8" s="1"/>
  <c r="H16" i="8"/>
  <c r="I16" i="8" s="1"/>
  <c r="C16" i="8"/>
  <c r="D16" i="8"/>
  <c r="O15" i="8"/>
  <c r="N15" i="8" s="1"/>
  <c r="H15" i="8"/>
  <c r="I15" i="8" s="1"/>
  <c r="C15" i="8"/>
  <c r="D15" i="8"/>
  <c r="O14" i="8"/>
  <c r="N14" i="8" s="1"/>
  <c r="H14" i="8"/>
  <c r="I14" i="8" s="1"/>
  <c r="C14" i="8"/>
  <c r="D14" i="8"/>
  <c r="O13" i="8"/>
  <c r="N13" i="8" s="1"/>
  <c r="H13" i="8"/>
  <c r="I13" i="8" s="1"/>
  <c r="C13" i="8"/>
  <c r="D13" i="8"/>
  <c r="O12" i="8"/>
  <c r="N12" i="8" s="1"/>
  <c r="H12" i="8"/>
  <c r="I12" i="8" s="1"/>
  <c r="C12" i="8"/>
  <c r="D12" i="8"/>
  <c r="O11" i="8"/>
  <c r="N11" i="8" s="1"/>
  <c r="H11" i="8"/>
  <c r="I11" i="8" s="1"/>
  <c r="C11" i="8"/>
  <c r="D11" i="8"/>
  <c r="O10" i="8"/>
  <c r="N10" i="8" s="1"/>
  <c r="H10" i="8"/>
  <c r="I10" i="8" s="1"/>
  <c r="C10" i="8"/>
  <c r="D10" i="8"/>
  <c r="O9" i="8"/>
  <c r="N9" i="8" s="1"/>
  <c r="H9" i="8"/>
  <c r="I9" i="8" s="1"/>
  <c r="C9" i="8"/>
  <c r="D9" i="8"/>
  <c r="O8" i="8"/>
  <c r="N8" i="8" s="1"/>
  <c r="H8" i="8"/>
  <c r="I8" i="8" s="1"/>
  <c r="C8" i="8"/>
  <c r="D8" i="8"/>
  <c r="O7" i="8"/>
  <c r="N7" i="8" s="1"/>
  <c r="H7" i="8"/>
  <c r="I7" i="8" s="1"/>
  <c r="C7" i="8"/>
  <c r="D7" i="8"/>
  <c r="O6" i="8"/>
  <c r="N6" i="8" s="1"/>
  <c r="H6" i="8"/>
  <c r="I6" i="8" s="1"/>
  <c r="C6" i="8"/>
  <c r="D6" i="8"/>
  <c r="O5" i="8"/>
  <c r="N5" i="8" s="1"/>
  <c r="H5" i="8"/>
  <c r="I5" i="8" s="1"/>
  <c r="C5" i="8"/>
  <c r="D5" i="8"/>
  <c r="O4" i="8"/>
  <c r="N4" i="8" s="1"/>
  <c r="H4" i="8"/>
  <c r="I4" i="8" s="1"/>
  <c r="C4" i="8"/>
  <c r="D4" i="8"/>
  <c r="O3" i="8"/>
  <c r="N3" i="8" s="1"/>
  <c r="H3" i="8"/>
  <c r="C3" i="8"/>
  <c r="D3" i="8"/>
  <c r="E1" i="8"/>
  <c r="C4" i="7"/>
  <c r="C5" i="7" s="1"/>
  <c r="C6" i="7" s="1"/>
  <c r="C7" i="7" s="1"/>
  <c r="C8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AE4" i="7"/>
  <c r="AE5" i="7" s="1"/>
  <c r="AE6" i="7" s="1"/>
  <c r="AE7" i="7" s="1"/>
  <c r="AE8" i="7" s="1"/>
  <c r="AE9" i="7" s="1"/>
  <c r="AE10" i="7" s="1"/>
  <c r="AE11" i="7" s="1"/>
  <c r="AE12" i="7"/>
  <c r="AE13" i="7" s="1"/>
  <c r="AE14" i="7" s="1"/>
  <c r="AE15" i="7" s="1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32" i="7" s="1"/>
  <c r="AE33" i="7" s="1"/>
  <c r="AE34" i="7" s="1"/>
  <c r="AE35" i="7" s="1"/>
  <c r="AE36" i="7" s="1"/>
  <c r="AE37" i="7" s="1"/>
  <c r="AE38" i="7" s="1"/>
  <c r="AE39" i="7" s="1"/>
  <c r="AE40" i="7" s="1"/>
  <c r="AE41" i="7" s="1"/>
  <c r="AE42" i="7" s="1"/>
  <c r="AE43" i="7" s="1"/>
  <c r="AE44" i="7"/>
  <c r="AE45" i="7" s="1"/>
  <c r="AE46" i="7" s="1"/>
  <c r="AE47" i="7" s="1"/>
  <c r="AE48" i="7" s="1"/>
  <c r="AE49" i="7" s="1"/>
  <c r="AE50" i="7" s="1"/>
  <c r="AE51" i="7" s="1"/>
  <c r="AE52" i="7" s="1"/>
  <c r="AE53" i="7" s="1"/>
  <c r="AE54" i="7" s="1"/>
  <c r="AE55" i="7" s="1"/>
  <c r="AE56" i="7" s="1"/>
  <c r="AE57" i="7" s="1"/>
  <c r="AE58" i="7" s="1"/>
  <c r="AE59" i="7" s="1"/>
  <c r="AE60" i="7" s="1"/>
  <c r="AE61" i="7" s="1"/>
  <c r="AE62" i="7" s="1"/>
  <c r="AE63" i="7" s="1"/>
  <c r="AE64" i="7" s="1"/>
  <c r="AE65" i="7" s="1"/>
  <c r="AE66" i="7" s="1"/>
  <c r="AE67" i="7" s="1"/>
  <c r="AE68" i="7" s="1"/>
  <c r="AE69" i="7" s="1"/>
  <c r="AE70" i="7" s="1"/>
  <c r="AE71" i="7" s="1"/>
  <c r="AE72" i="7" s="1"/>
  <c r="AE73" i="7" s="1"/>
  <c r="AE74" i="7" s="1"/>
  <c r="AE75" i="7" s="1"/>
  <c r="AE76" i="7" s="1"/>
  <c r="AE77" i="7" s="1"/>
  <c r="AE78" i="7" s="1"/>
  <c r="AE79" i="7" s="1"/>
  <c r="AE80" i="7" s="1"/>
  <c r="AE81" i="7" s="1"/>
  <c r="AE82" i="7" s="1"/>
  <c r="AE83" i="7" s="1"/>
  <c r="AE84" i="7" s="1"/>
  <c r="AE85" i="7" s="1"/>
  <c r="AE86" i="7" s="1"/>
  <c r="AE87" i="7" s="1"/>
  <c r="AE88" i="7" s="1"/>
  <c r="AE89" i="7" s="1"/>
  <c r="AE90" i="7" s="1"/>
  <c r="AE91" i="7" s="1"/>
  <c r="AE92" i="7" s="1"/>
  <c r="AE93" i="7" s="1"/>
  <c r="AE94" i="7" s="1"/>
  <c r="AE95" i="7" s="1"/>
  <c r="AE96" i="7" s="1"/>
  <c r="AE97" i="7" s="1"/>
  <c r="AE98" i="7" s="1"/>
  <c r="AE99" i="7" s="1"/>
  <c r="AE100" i="7" s="1"/>
  <c r="AE101" i="7" s="1"/>
  <c r="AE102" i="7" s="1"/>
  <c r="AE103" i="7" s="1"/>
  <c r="AE104" i="7" s="1"/>
  <c r="AE105" i="7" s="1"/>
  <c r="AE106" i="7" s="1"/>
  <c r="AE107" i="7" s="1"/>
  <c r="AE108" i="7" s="1"/>
  <c r="AE109" i="7" s="1"/>
  <c r="AE110" i="7" s="1"/>
  <c r="AE111" i="7" s="1"/>
  <c r="AE112" i="7" s="1"/>
  <c r="AE113" i="7" s="1"/>
  <c r="AE114" i="7" s="1"/>
  <c r="AE115" i="7" s="1"/>
  <c r="AE116" i="7" s="1"/>
  <c r="AE117" i="7" s="1"/>
  <c r="AE118" i="7" s="1"/>
  <c r="AE119" i="7" s="1"/>
  <c r="AE120" i="7" s="1"/>
  <c r="AE121" i="7" s="1"/>
  <c r="AE122" i="7" s="1"/>
  <c r="AE123" i="7" s="1"/>
  <c r="AE124" i="7" s="1"/>
  <c r="AE125" i="7" s="1"/>
  <c r="AE126" i="7" s="1"/>
  <c r="AE127" i="7" s="1"/>
  <c r="AE128" i="7" s="1"/>
  <c r="AE129" i="7" s="1"/>
  <c r="AE130" i="7" s="1"/>
  <c r="AE131" i="7" s="1"/>
  <c r="AE132" i="7" s="1"/>
  <c r="AE133" i="7" s="1"/>
  <c r="AE134" i="7" s="1"/>
  <c r="AE135" i="7" s="1"/>
  <c r="AE136" i="7" s="1"/>
  <c r="AE137" i="7" s="1"/>
  <c r="AE138" i="7" s="1"/>
  <c r="AE139" i="7" s="1"/>
  <c r="AE140" i="7" s="1"/>
  <c r="AE141" i="7" s="1"/>
  <c r="AE142" i="7" s="1"/>
  <c r="AE143" i="7" s="1"/>
  <c r="AE144" i="7" s="1"/>
  <c r="AE145" i="7" s="1"/>
  <c r="AE146" i="7" s="1"/>
  <c r="AE147" i="7" s="1"/>
  <c r="AE148" i="7" s="1"/>
  <c r="AE149" i="7" s="1"/>
  <c r="AE150" i="7" s="1"/>
  <c r="AE151" i="7" s="1"/>
  <c r="AE152" i="7" s="1"/>
  <c r="AE153" i="7" s="1"/>
  <c r="AE154" i="7" s="1"/>
  <c r="AE155" i="7" s="1"/>
  <c r="AE156" i="7" s="1"/>
  <c r="AE157" i="7" s="1"/>
  <c r="AE158" i="7" s="1"/>
  <c r="AE159" i="7" s="1"/>
  <c r="AE160" i="7" s="1"/>
  <c r="AE161" i="7" s="1"/>
  <c r="AE162" i="7" s="1"/>
  <c r="AE163" i="7" s="1"/>
  <c r="AE164" i="7" s="1"/>
  <c r="AE165" i="7" s="1"/>
  <c r="AE166" i="7" s="1"/>
  <c r="AE167" i="7" s="1"/>
  <c r="AE168" i="7" s="1"/>
  <c r="AE169" i="7" s="1"/>
  <c r="AE170" i="7" s="1"/>
  <c r="AE171" i="7" s="1"/>
  <c r="AE172" i="7" s="1"/>
  <c r="AE173" i="7" s="1"/>
  <c r="AE174" i="7" s="1"/>
  <c r="AE175" i="7" s="1"/>
  <c r="AE176" i="7" s="1"/>
  <c r="AE177" i="7" s="1"/>
  <c r="AE178" i="7" s="1"/>
  <c r="AE179" i="7" s="1"/>
  <c r="AE180" i="7" s="1"/>
  <c r="AE181" i="7" s="1"/>
  <c r="AE182" i="7" s="1"/>
  <c r="AE183" i="7" s="1"/>
  <c r="AE184" i="7" s="1"/>
  <c r="AE185" i="7" s="1"/>
  <c r="AE186" i="7" s="1"/>
  <c r="AE187" i="7" s="1"/>
  <c r="AE188" i="7" s="1"/>
  <c r="AE189" i="7" s="1"/>
  <c r="AE190" i="7" s="1"/>
  <c r="AE191" i="7" s="1"/>
  <c r="AE192" i="7" s="1"/>
  <c r="AE193" i="7" s="1"/>
  <c r="AE194" i="7" s="1"/>
  <c r="AE195" i="7" s="1"/>
  <c r="AE196" i="7" s="1"/>
  <c r="AE197" i="7" s="1"/>
  <c r="AE198" i="7" s="1"/>
  <c r="AE199" i="7" s="1"/>
  <c r="AE200" i="7" s="1"/>
  <c r="AE201" i="7" s="1"/>
  <c r="AE202" i="7" s="1"/>
  <c r="AE203" i="7" s="1"/>
  <c r="AE204" i="7" s="1"/>
  <c r="AE205" i="7" s="1"/>
  <c r="AE206" i="7" s="1"/>
  <c r="AE207" i="7" s="1"/>
  <c r="AE208" i="7" s="1"/>
  <c r="AE209" i="7" s="1"/>
  <c r="AE210" i="7" s="1"/>
  <c r="AE211" i="7" s="1"/>
  <c r="AE212" i="7" s="1"/>
  <c r="AE213" i="7" s="1"/>
  <c r="AE214" i="7" s="1"/>
  <c r="AE215" i="7" s="1"/>
  <c r="AE216" i="7" s="1"/>
  <c r="AE217" i="7" s="1"/>
  <c r="AE218" i="7" s="1"/>
  <c r="AE219" i="7" s="1"/>
  <c r="AE220" i="7" s="1"/>
  <c r="AE221" i="7" s="1"/>
  <c r="AE222" i="7" s="1"/>
  <c r="AE223" i="7" s="1"/>
  <c r="AE224" i="7" s="1"/>
  <c r="AE225" i="7" s="1"/>
  <c r="AE226" i="7" s="1"/>
  <c r="AE227" i="7" s="1"/>
  <c r="AE228" i="7" s="1"/>
  <c r="AE229" i="7" s="1"/>
  <c r="AE230" i="7" s="1"/>
  <c r="AE231" i="7" s="1"/>
  <c r="AE232" i="7" s="1"/>
  <c r="AE233" i="7" s="1"/>
  <c r="AE234" i="7" s="1"/>
  <c r="AE235" i="7" s="1"/>
  <c r="AE236" i="7" s="1"/>
  <c r="AE237" i="7" s="1"/>
  <c r="AE238" i="7" s="1"/>
  <c r="AE239" i="7" s="1"/>
  <c r="AE240" i="7" s="1"/>
  <c r="AE241" i="7" s="1"/>
  <c r="AE242" i="7" s="1"/>
  <c r="AE243" i="7" s="1"/>
  <c r="AE244" i="7" s="1"/>
  <c r="AE245" i="7" s="1"/>
  <c r="AE246" i="7" s="1"/>
  <c r="AE247" i="7" s="1"/>
  <c r="AE248" i="7" s="1"/>
  <c r="AE249" i="7" s="1"/>
  <c r="AE250" i="7" s="1"/>
  <c r="AE251" i="7" s="1"/>
  <c r="AE252" i="7" s="1"/>
  <c r="AE253" i="7" s="1"/>
  <c r="AE254" i="7" s="1"/>
  <c r="AE255" i="7" s="1"/>
  <c r="AE256" i="7" s="1"/>
  <c r="AE257" i="7" s="1"/>
  <c r="AE258" i="7" s="1"/>
  <c r="AE259" i="7" s="1"/>
  <c r="AE260" i="7" s="1"/>
  <c r="AE261" i="7" s="1"/>
  <c r="AE262" i="7" s="1"/>
  <c r="AE263" i="7" s="1"/>
  <c r="AE264" i="7" s="1"/>
  <c r="AE265" i="7" s="1"/>
  <c r="AE266" i="7" s="1"/>
  <c r="AE267" i="7" s="1"/>
  <c r="AE268" i="7" s="1"/>
  <c r="AE269" i="7" s="1"/>
  <c r="AE270" i="7" s="1"/>
  <c r="AE271" i="7" s="1"/>
  <c r="AE272" i="7" s="1"/>
  <c r="AE273" i="7" s="1"/>
  <c r="AE274" i="7" s="1"/>
  <c r="AE275" i="7" s="1"/>
  <c r="AE276" i="7" s="1"/>
  <c r="AE277" i="7" s="1"/>
  <c r="AE278" i="7" s="1"/>
  <c r="AE279" i="7" s="1"/>
  <c r="AE280" i="7" s="1"/>
  <c r="AE281" i="7" s="1"/>
  <c r="AE282" i="7" s="1"/>
  <c r="AE283" i="7" s="1"/>
  <c r="AE284" i="7" s="1"/>
  <c r="AE285" i="7" s="1"/>
  <c r="AE286" i="7" s="1"/>
  <c r="AE287" i="7" s="1"/>
  <c r="AE288" i="7" s="1"/>
  <c r="AE289" i="7" s="1"/>
  <c r="AE290" i="7" s="1"/>
  <c r="AE291" i="7" s="1"/>
  <c r="AE292" i="7" s="1"/>
  <c r="AE293" i="7" s="1"/>
  <c r="AE294" i="7" s="1"/>
  <c r="AE295" i="7" s="1"/>
  <c r="AE296" i="7" s="1"/>
  <c r="AE297" i="7" s="1"/>
  <c r="AE298" i="7" s="1"/>
  <c r="AE299" i="7" s="1"/>
  <c r="AE300" i="7" s="1"/>
  <c r="AE301" i="7" s="1"/>
  <c r="AE302" i="7" s="1"/>
  <c r="AE303" i="7" s="1"/>
  <c r="AE304" i="7" s="1"/>
  <c r="AE305" i="7" s="1"/>
  <c r="AE306" i="7" s="1"/>
  <c r="AE307" i="7" s="1"/>
  <c r="AE308" i="7" s="1"/>
  <c r="AE309" i="7" s="1"/>
  <c r="AE310" i="7" s="1"/>
  <c r="AE311" i="7" s="1"/>
  <c r="AE312" i="7" s="1"/>
  <c r="AE313" i="7" s="1"/>
  <c r="AE314" i="7" s="1"/>
  <c r="AE315" i="7" s="1"/>
  <c r="AE316" i="7" s="1"/>
  <c r="AE317" i="7" s="1"/>
  <c r="AE318" i="7" s="1"/>
  <c r="AE319" i="7" s="1"/>
  <c r="AE320" i="7" s="1"/>
  <c r="AE321" i="7" s="1"/>
  <c r="AE322" i="7" s="1"/>
  <c r="AE323" i="7" s="1"/>
  <c r="AE324" i="7" s="1"/>
  <c r="AE325" i="7" s="1"/>
  <c r="AE326" i="7" s="1"/>
  <c r="AE327" i="7" s="1"/>
  <c r="AE328" i="7" s="1"/>
  <c r="AE329" i="7" s="1"/>
  <c r="AE330" i="7" s="1"/>
  <c r="AE331" i="7" s="1"/>
  <c r="AE332" i="7" s="1"/>
  <c r="AE333" i="7" s="1"/>
  <c r="AE334" i="7" s="1"/>
  <c r="AE335" i="7" s="1"/>
  <c r="AE336" i="7" s="1"/>
  <c r="AE337" i="7" s="1"/>
  <c r="AE338" i="7" s="1"/>
  <c r="AE339" i="7" s="1"/>
  <c r="AE340" i="7" s="1"/>
  <c r="AE341" i="7" s="1"/>
  <c r="AE342" i="7" s="1"/>
  <c r="AE343" i="7" s="1"/>
  <c r="AE344" i="7" s="1"/>
  <c r="AE345" i="7" s="1"/>
  <c r="AE346" i="7" s="1"/>
  <c r="AE347" i="7" s="1"/>
  <c r="AE348" i="7" s="1"/>
  <c r="AE349" i="7" s="1"/>
  <c r="V4" i="7"/>
  <c r="V5" i="7"/>
  <c r="V6" i="7" s="1"/>
  <c r="V7" i="7"/>
  <c r="V8" i="7" s="1"/>
  <c r="V9" i="7" s="1"/>
  <c r="V10" i="7" s="1"/>
  <c r="V11" i="7" s="1"/>
  <c r="V12" i="7" s="1"/>
  <c r="V13" i="7" s="1"/>
  <c r="V14" i="7" s="1"/>
  <c r="V15" i="7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4" i="7" s="1"/>
  <c r="V85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4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7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V130" i="7" s="1"/>
  <c r="V131" i="7" s="1"/>
  <c r="V132" i="7" s="1"/>
  <c r="V133" i="7" s="1"/>
  <c r="V134" i="7" s="1"/>
  <c r="V135" i="7" s="1"/>
  <c r="V136" i="7" s="1"/>
  <c r="V137" i="7" s="1"/>
  <c r="V138" i="7" s="1"/>
  <c r="V139" i="7" s="1"/>
  <c r="V140" i="7" s="1"/>
  <c r="V141" i="7" s="1"/>
  <c r="V142" i="7" s="1"/>
  <c r="V143" i="7" s="1"/>
  <c r="V144" i="7" s="1"/>
  <c r="V145" i="7" s="1"/>
  <c r="V146" i="7" s="1"/>
  <c r="V147" i="7" s="1"/>
  <c r="V148" i="7" s="1"/>
  <c r="V149" i="7" s="1"/>
  <c r="V150" i="7" s="1"/>
  <c r="V151" i="7" s="1"/>
  <c r="V152" i="7" s="1"/>
  <c r="V153" i="7" s="1"/>
  <c r="V154" i="7" s="1"/>
  <c r="V155" i="7" s="1"/>
  <c r="V156" i="7" s="1"/>
  <c r="V157" i="7" s="1"/>
  <c r="V158" i="7" s="1"/>
  <c r="V159" i="7" s="1"/>
  <c r="V160" i="7" s="1"/>
  <c r="V161" i="7" s="1"/>
  <c r="V162" i="7" s="1"/>
  <c r="V163" i="7" s="1"/>
  <c r="V164" i="7" s="1"/>
  <c r="V165" i="7" s="1"/>
  <c r="V166" i="7" s="1"/>
  <c r="V167" i="7" s="1"/>
  <c r="V168" i="7" s="1"/>
  <c r="V169" i="7" s="1"/>
  <c r="V170" i="7" s="1"/>
  <c r="V171" i="7" s="1"/>
  <c r="V172" i="7" s="1"/>
  <c r="V173" i="7" s="1"/>
  <c r="V174" i="7" s="1"/>
  <c r="V175" i="7" s="1"/>
  <c r="V176" i="7" s="1"/>
  <c r="V177" i="7" s="1"/>
  <c r="V178" i="7" s="1"/>
  <c r="V179" i="7" s="1"/>
  <c r="V180" i="7" s="1"/>
  <c r="V181" i="7" s="1"/>
  <c r="V182" i="7" s="1"/>
  <c r="V183" i="7" s="1"/>
  <c r="V184" i="7" s="1"/>
  <c r="V185" i="7" s="1"/>
  <c r="V186" i="7" s="1"/>
  <c r="V187" i="7" s="1"/>
  <c r="V188" i="7" s="1"/>
  <c r="V189" i="7" s="1"/>
  <c r="V190" i="7" s="1"/>
  <c r="V191" i="7" s="1"/>
  <c r="V192" i="7" s="1"/>
  <c r="V193" i="7" s="1"/>
  <c r="V194" i="7" s="1"/>
  <c r="V195" i="7" s="1"/>
  <c r="V196" i="7" s="1"/>
  <c r="V197" i="7" s="1"/>
  <c r="V198" i="7" s="1"/>
  <c r="V199" i="7" s="1"/>
  <c r="V200" i="7" s="1"/>
  <c r="V201" i="7" s="1"/>
  <c r="V202" i="7" s="1"/>
  <c r="V203" i="7" s="1"/>
  <c r="V204" i="7" s="1"/>
  <c r="V205" i="7" s="1"/>
  <c r="V206" i="7" s="1"/>
  <c r="V207" i="7" s="1"/>
  <c r="V208" i="7" s="1"/>
  <c r="V209" i="7" s="1"/>
  <c r="V210" i="7" s="1"/>
  <c r="V211" i="7" s="1"/>
  <c r="V212" i="7" s="1"/>
  <c r="V213" i="7" s="1"/>
  <c r="V214" i="7" s="1"/>
  <c r="V215" i="7" s="1"/>
  <c r="V216" i="7" s="1"/>
  <c r="V217" i="7" s="1"/>
  <c r="V218" i="7" s="1"/>
  <c r="V219" i="7" s="1"/>
  <c r="V220" i="7" s="1"/>
  <c r="V221" i="7" s="1"/>
  <c r="V222" i="7" s="1"/>
  <c r="V223" i="7" s="1"/>
  <c r="V224" i="7" s="1"/>
  <c r="V225" i="7" s="1"/>
  <c r="V226" i="7" s="1"/>
  <c r="V227" i="7" s="1"/>
  <c r="V228" i="7" s="1"/>
  <c r="V229" i="7" s="1"/>
  <c r="V230" i="7" s="1"/>
  <c r="V231" i="7" s="1"/>
  <c r="V232" i="7" s="1"/>
  <c r="V233" i="7" s="1"/>
  <c r="V234" i="7" s="1"/>
  <c r="V235" i="7" s="1"/>
  <c r="V236" i="7" s="1"/>
  <c r="V237" i="7" s="1"/>
  <c r="V238" i="7" s="1"/>
  <c r="V239" i="7" s="1"/>
  <c r="V240" i="7" s="1"/>
  <c r="V241" i="7" s="1"/>
  <c r="V242" i="7" s="1"/>
  <c r="V243" i="7" s="1"/>
  <c r="V244" i="7" s="1"/>
  <c r="V245" i="7" s="1"/>
  <c r="V246" i="7" s="1"/>
  <c r="V247" i="7" s="1"/>
  <c r="V248" i="7" s="1"/>
  <c r="V249" i="7" s="1"/>
  <c r="V250" i="7" s="1"/>
  <c r="V251" i="7" s="1"/>
  <c r="V252" i="7" s="1"/>
  <c r="V253" i="7" s="1"/>
  <c r="V254" i="7" s="1"/>
  <c r="V255" i="7" s="1"/>
  <c r="V256" i="7" s="1"/>
  <c r="V257" i="7" s="1"/>
  <c r="V258" i="7" s="1"/>
  <c r="V259" i="7" s="1"/>
  <c r="V260" i="7" s="1"/>
  <c r="V261" i="7" s="1"/>
  <c r="V262" i="7" s="1"/>
  <c r="V263" i="7" s="1"/>
  <c r="V264" i="7" s="1"/>
  <c r="V265" i="7" s="1"/>
  <c r="V266" i="7" s="1"/>
  <c r="V267" i="7" s="1"/>
  <c r="V268" i="7" s="1"/>
  <c r="V269" i="7" s="1"/>
  <c r="V270" i="7" s="1"/>
  <c r="V271" i="7" s="1"/>
  <c r="V272" i="7" s="1"/>
  <c r="V273" i="7" s="1"/>
  <c r="V274" i="7" s="1"/>
  <c r="V275" i="7" s="1"/>
  <c r="V276" i="7" s="1"/>
  <c r="V277" i="7" s="1"/>
  <c r="V278" i="7" s="1"/>
  <c r="V279" i="7" s="1"/>
  <c r="D1" i="6"/>
  <c r="E1" i="6" s="1"/>
  <c r="C1" i="6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W3" i="5"/>
  <c r="W4" i="5" s="1"/>
  <c r="W5" i="5" s="1"/>
  <c r="W6" i="5" s="1"/>
  <c r="W7" i="5" s="1"/>
  <c r="W8" i="5" s="1"/>
  <c r="W9" i="5" s="1"/>
  <c r="W10" i="5" s="1"/>
  <c r="W11" i="5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255" i="5" s="1"/>
  <c r="W256" i="5" s="1"/>
  <c r="W257" i="5" s="1"/>
  <c r="W258" i="5" s="1"/>
  <c r="W259" i="5" s="1"/>
  <c r="W260" i="5" s="1"/>
  <c r="W261" i="5" s="1"/>
  <c r="W262" i="5" s="1"/>
  <c r="W263" i="5" s="1"/>
  <c r="W264" i="5" s="1"/>
  <c r="W265" i="5" s="1"/>
  <c r="W266" i="5" s="1"/>
  <c r="W267" i="5" s="1"/>
  <c r="S3" i="5"/>
  <c r="S4" i="5" s="1"/>
  <c r="S5" i="5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S103" i="5" s="1"/>
  <c r="S104" i="5" s="1"/>
  <c r="S105" i="5" s="1"/>
  <c r="S106" i="5" s="1"/>
  <c r="S107" i="5" s="1"/>
  <c r="S108" i="5" s="1"/>
  <c r="S109" i="5" s="1"/>
  <c r="S110" i="5" s="1"/>
  <c r="S111" i="5" s="1"/>
  <c r="S112" i="5" s="1"/>
  <c r="S113" i="5" s="1"/>
  <c r="S114" i="5" s="1"/>
  <c r="S115" i="5" s="1"/>
  <c r="S116" i="5" s="1"/>
  <c r="S117" i="5" s="1"/>
  <c r="S118" i="5" s="1"/>
  <c r="S119" i="5" s="1"/>
  <c r="S120" i="5" s="1"/>
  <c r="S121" i="5" s="1"/>
  <c r="S122" i="5" s="1"/>
  <c r="S123" i="5" s="1"/>
  <c r="S124" i="5" s="1"/>
  <c r="S125" i="5" s="1"/>
  <c r="S126" i="5" s="1"/>
  <c r="S127" i="5" s="1"/>
  <c r="S128" i="5" s="1"/>
  <c r="S129" i="5" s="1"/>
  <c r="S130" i="5" s="1"/>
  <c r="S131" i="5" s="1"/>
  <c r="S132" i="5" s="1"/>
  <c r="S133" i="5" s="1"/>
  <c r="S134" i="5" s="1"/>
  <c r="S135" i="5" s="1"/>
  <c r="S136" i="5" s="1"/>
  <c r="S137" i="5" s="1"/>
  <c r="S138" i="5" s="1"/>
  <c r="S139" i="5" s="1"/>
  <c r="S140" i="5" s="1"/>
  <c r="S141" i="5" s="1"/>
  <c r="S142" i="5" s="1"/>
  <c r="S143" i="5" s="1"/>
  <c r="S144" i="5" s="1"/>
  <c r="S145" i="5" s="1"/>
  <c r="S146" i="5" s="1"/>
  <c r="S147" i="5" s="1"/>
  <c r="S148" i="5" s="1"/>
  <c r="S149" i="5" s="1"/>
  <c r="S150" i="5" s="1"/>
  <c r="S151" i="5" s="1"/>
  <c r="S152" i="5" s="1"/>
  <c r="S153" i="5" s="1"/>
  <c r="S154" i="5" s="1"/>
  <c r="S155" i="5" s="1"/>
  <c r="S156" i="5" s="1"/>
  <c r="S157" i="5" s="1"/>
  <c r="S158" i="5" s="1"/>
  <c r="S159" i="5" s="1"/>
  <c r="S160" i="5" s="1"/>
  <c r="S161" i="5" s="1"/>
  <c r="S162" i="5" s="1"/>
  <c r="S163" i="5" s="1"/>
  <c r="S164" i="5" s="1"/>
  <c r="S165" i="5" s="1"/>
  <c r="S166" i="5" s="1"/>
  <c r="S167" i="5" s="1"/>
  <c r="S168" i="5" s="1"/>
  <c r="S169" i="5" s="1"/>
  <c r="S170" i="5" s="1"/>
  <c r="S171" i="5" s="1"/>
  <c r="S172" i="5" s="1"/>
  <c r="S173" i="5" s="1"/>
  <c r="S174" i="5" s="1"/>
  <c r="S175" i="5" s="1"/>
  <c r="S176" i="5" s="1"/>
  <c r="S177" i="5" s="1"/>
  <c r="S178" i="5" s="1"/>
  <c r="S179" i="5" s="1"/>
  <c r="S180" i="5" s="1"/>
  <c r="S181" i="5" s="1"/>
  <c r="S182" i="5" s="1"/>
  <c r="S183" i="5" s="1"/>
  <c r="S184" i="5" s="1"/>
  <c r="S185" i="5" s="1"/>
  <c r="S186" i="5" s="1"/>
  <c r="S187" i="5" s="1"/>
  <c r="S188" i="5" s="1"/>
  <c r="S189" i="5" s="1"/>
  <c r="S190" i="5" s="1"/>
  <c r="S191" i="5" s="1"/>
  <c r="S192" i="5" s="1"/>
  <c r="S193" i="5" s="1"/>
  <c r="S194" i="5" s="1"/>
  <c r="S195" i="5" s="1"/>
  <c r="S196" i="5" s="1"/>
  <c r="S197" i="5" s="1"/>
  <c r="S198" i="5" s="1"/>
  <c r="S199" i="5" s="1"/>
  <c r="S200" i="5" s="1"/>
  <c r="S201" i="5" s="1"/>
  <c r="S202" i="5" s="1"/>
  <c r="S203" i="5" s="1"/>
  <c r="S204" i="5" s="1"/>
  <c r="S205" i="5" s="1"/>
  <c r="S206" i="5" s="1"/>
  <c r="S207" i="5" s="1"/>
  <c r="S208" i="5" s="1"/>
  <c r="S209" i="5" s="1"/>
  <c r="S210" i="5" s="1"/>
  <c r="S211" i="5" s="1"/>
  <c r="S212" i="5" s="1"/>
  <c r="S213" i="5" s="1"/>
  <c r="S214" i="5" s="1"/>
  <c r="S215" i="5" s="1"/>
  <c r="S216" i="5" s="1"/>
  <c r="S217" i="5" s="1"/>
  <c r="S218" i="5" s="1"/>
  <c r="S219" i="5" s="1"/>
  <c r="S220" i="5" s="1"/>
  <c r="S221" i="5" s="1"/>
  <c r="S222" i="5" s="1"/>
  <c r="S223" i="5" s="1"/>
  <c r="S224" i="5" s="1"/>
  <c r="S225" i="5" s="1"/>
  <c r="S226" i="5" s="1"/>
  <c r="S227" i="5" s="1"/>
  <c r="S228" i="5" s="1"/>
  <c r="S229" i="5" s="1"/>
  <c r="S230" i="5" s="1"/>
  <c r="S231" i="5" s="1"/>
  <c r="S232" i="5" s="1"/>
  <c r="S233" i="5" s="1"/>
  <c r="S234" i="5" s="1"/>
  <c r="S235" i="5" s="1"/>
  <c r="S236" i="5" s="1"/>
  <c r="S237" i="5" s="1"/>
  <c r="S238" i="5" s="1"/>
  <c r="S239" i="5" s="1"/>
  <c r="S240" i="5" s="1"/>
  <c r="S241" i="5" s="1"/>
  <c r="S242" i="5" s="1"/>
  <c r="S243" i="5" s="1"/>
  <c r="S244" i="5" s="1"/>
  <c r="S245" i="5" s="1"/>
  <c r="S246" i="5" s="1"/>
  <c r="S247" i="5" s="1"/>
  <c r="S248" i="5" s="1"/>
  <c r="S249" i="5" s="1"/>
  <c r="S250" i="5" s="1"/>
  <c r="AE3" i="5"/>
  <c r="AE4" i="5" s="1"/>
  <c r="AE5" i="5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E106" i="5" s="1"/>
  <c r="AE107" i="5" s="1"/>
  <c r="AE108" i="5" s="1"/>
  <c r="AE109" i="5" s="1"/>
  <c r="AE110" i="5" s="1"/>
  <c r="AE111" i="5" s="1"/>
  <c r="AE112" i="5" s="1"/>
  <c r="AE113" i="5" s="1"/>
  <c r="AE114" i="5" s="1"/>
  <c r="AE115" i="5" s="1"/>
  <c r="AE116" i="5" s="1"/>
  <c r="AE117" i="5" s="1"/>
  <c r="AE118" i="5" s="1"/>
  <c r="AE119" i="5" s="1"/>
  <c r="AE120" i="5" s="1"/>
  <c r="AE121" i="5" s="1"/>
  <c r="AE122" i="5" s="1"/>
  <c r="AE123" i="5" s="1"/>
  <c r="AE124" i="5" s="1"/>
  <c r="AE125" i="5" s="1"/>
  <c r="AE126" i="5" s="1"/>
  <c r="AE127" i="5" s="1"/>
  <c r="AE128" i="5" s="1"/>
  <c r="AE129" i="5" s="1"/>
  <c r="AE130" i="5" s="1"/>
  <c r="AE131" i="5" s="1"/>
  <c r="AE132" i="5" s="1"/>
  <c r="AE133" i="5" s="1"/>
  <c r="AE134" i="5" s="1"/>
  <c r="AE135" i="5" s="1"/>
  <c r="AE136" i="5" s="1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E155" i="5" s="1"/>
  <c r="AE156" i="5" s="1"/>
  <c r="AE157" i="5" s="1"/>
  <c r="AE158" i="5" s="1"/>
  <c r="AE159" i="5" s="1"/>
  <c r="AE160" i="5" s="1"/>
  <c r="AE161" i="5" s="1"/>
  <c r="AE162" i="5" s="1"/>
  <c r="AE163" i="5" s="1"/>
  <c r="AE164" i="5" s="1"/>
  <c r="AE165" i="5" s="1"/>
  <c r="AE166" i="5" s="1"/>
  <c r="AE167" i="5" s="1"/>
  <c r="AE168" i="5" s="1"/>
  <c r="AE169" i="5" s="1"/>
  <c r="AE170" i="5" s="1"/>
  <c r="AE171" i="5" s="1"/>
  <c r="AE172" i="5" s="1"/>
  <c r="AE173" i="5" s="1"/>
  <c r="AE174" i="5" s="1"/>
  <c r="AE175" i="5" s="1"/>
  <c r="AE176" i="5" s="1"/>
  <c r="AE177" i="5" s="1"/>
  <c r="AE178" i="5" s="1"/>
  <c r="AE179" i="5" s="1"/>
  <c r="AE180" i="5" s="1"/>
  <c r="AE181" i="5" s="1"/>
  <c r="AE182" i="5" s="1"/>
  <c r="AE183" i="5" s="1"/>
  <c r="AE184" i="5" s="1"/>
  <c r="AE185" i="5" s="1"/>
  <c r="AE186" i="5" s="1"/>
  <c r="AE187" i="5" s="1"/>
  <c r="G7" i="4"/>
  <c r="G8" i="4"/>
  <c r="G4" i="4"/>
  <c r="G5" i="4" s="1"/>
  <c r="G1" i="4"/>
  <c r="G2" i="4"/>
  <c r="U1" i="4"/>
  <c r="V1" i="4" s="1"/>
  <c r="T1" i="4"/>
  <c r="S1" i="4"/>
  <c r="A3" i="3"/>
  <c r="A4" i="3" s="1"/>
  <c r="A5" i="3"/>
  <c r="A6" i="3" s="1"/>
  <c r="A7" i="3" s="1"/>
  <c r="A8" i="3" s="1"/>
  <c r="A9" i="3" s="1"/>
  <c r="A10" i="3" s="1"/>
  <c r="A11" i="3" s="1"/>
  <c r="A12" i="3" s="1"/>
  <c r="A13" i="3" s="1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Q3" i="3"/>
  <c r="Q4" i="3" s="1"/>
  <c r="Q5" i="3" s="1"/>
  <c r="Q6" i="3" s="1"/>
  <c r="Q7" i="3" s="1"/>
  <c r="Q8" i="3" s="1"/>
  <c r="Q9" i="3" s="1"/>
  <c r="Q10" i="3" s="1"/>
  <c r="Q11" i="3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/>
  <c r="X17" i="3" s="1"/>
  <c r="X18" i="3" s="1"/>
  <c r="X19" i="3" s="1"/>
  <c r="X20" i="3" s="1"/>
  <c r="X21" i="3" s="1"/>
  <c r="X22" i="3" s="1"/>
  <c r="X23" i="3" s="1"/>
  <c r="X24" i="3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AE3" i="3"/>
  <c r="AE4" i="3"/>
  <c r="AE5" i="3"/>
  <c r="AE6" i="3" s="1"/>
  <c r="AE7" i="3" s="1"/>
  <c r="AE8" i="3" s="1"/>
  <c r="AE9" i="3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L3" i="3"/>
  <c r="AL4" i="3" s="1"/>
  <c r="AL5" i="3" s="1"/>
  <c r="AL6" i="3" s="1"/>
  <c r="AL7" i="3" s="1"/>
  <c r="AL8" i="3" s="1"/>
  <c r="AL9" i="3" s="1"/>
  <c r="AL10" i="3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N5" i="3"/>
  <c r="N6" i="3"/>
  <c r="H1" i="3"/>
  <c r="A4" i="2"/>
  <c r="A5" i="2"/>
  <c r="A6" i="2" s="1"/>
  <c r="A7" i="2" s="1"/>
  <c r="A8" i="2" s="1"/>
  <c r="A9" i="2" s="1"/>
  <c r="A10" i="2" s="1"/>
  <c r="A11" i="2"/>
  <c r="A12" i="2"/>
  <c r="A13" i="2" s="1"/>
  <c r="A14" i="2" s="1"/>
  <c r="A15" i="2" s="1"/>
  <c r="A16" i="2" s="1"/>
  <c r="A17" i="2" s="1"/>
  <c r="A18" i="2" s="1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K4" i="2"/>
  <c r="K5" i="2" s="1"/>
  <c r="K6" i="2" s="1"/>
  <c r="K7" i="2"/>
  <c r="K8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J10" i="2"/>
  <c r="J9" i="2"/>
  <c r="J5" i="2"/>
  <c r="G4" i="2"/>
  <c r="H4" i="2" s="1"/>
  <c r="H5" i="2" s="1"/>
  <c r="G5" i="2"/>
  <c r="J4" i="2"/>
  <c r="AI1" i="2"/>
  <c r="AK1" i="2" s="1"/>
  <c r="AJ1" i="2"/>
  <c r="AH1" i="2"/>
  <c r="AC1" i="2"/>
  <c r="M1" i="2"/>
  <c r="N1" i="2" s="1"/>
  <c r="L1" i="2"/>
  <c r="C1" i="2"/>
  <c r="D1" i="2" s="1"/>
  <c r="B1" i="2"/>
  <c r="AI4" i="1"/>
  <c r="AI5" i="1" s="1"/>
  <c r="AI6" i="1" s="1"/>
  <c r="AI7" i="1" s="1"/>
  <c r="AI8" i="1"/>
  <c r="AI9" i="1"/>
  <c r="AI10" i="1" s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I406" i="1" s="1"/>
  <c r="AI407" i="1" s="1"/>
  <c r="AI408" i="1" s="1"/>
  <c r="AI409" i="1" s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I456" i="1" s="1"/>
  <c r="AI457" i="1" s="1"/>
  <c r="AI458" i="1" s="1"/>
  <c r="AI459" i="1" s="1"/>
  <c r="AI460" i="1" s="1"/>
  <c r="AI461" i="1" s="1"/>
  <c r="AI462" i="1" s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I484" i="1" s="1"/>
  <c r="AI485" i="1" s="1"/>
  <c r="AI486" i="1" s="1"/>
  <c r="AI487" i="1" s="1"/>
  <c r="AI488" i="1" s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27" i="1" s="1"/>
  <c r="AI528" i="1" s="1"/>
  <c r="AI529" i="1" s="1"/>
  <c r="AI530" i="1" s="1"/>
  <c r="AI531" i="1" s="1"/>
  <c r="AI532" i="1" s="1"/>
  <c r="AI533" i="1" s="1"/>
  <c r="AI534" i="1" s="1"/>
  <c r="AI535" i="1" s="1"/>
  <c r="AI536" i="1" s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I547" i="1" s="1"/>
  <c r="AI548" i="1" s="1"/>
  <c r="AI549" i="1" s="1"/>
  <c r="AI550" i="1" s="1"/>
  <c r="AI551" i="1" s="1"/>
  <c r="AI552" i="1" s="1"/>
  <c r="AI553" i="1" s="1"/>
  <c r="AI554" i="1" s="1"/>
  <c r="AI555" i="1" s="1"/>
  <c r="AI556" i="1" s="1"/>
  <c r="U1" i="1"/>
  <c r="U38" i="1" s="1"/>
  <c r="U39" i="1"/>
  <c r="C1" i="1"/>
  <c r="C16" i="1" s="1"/>
  <c r="C39" i="1"/>
  <c r="C38" i="1"/>
  <c r="U37" i="1"/>
  <c r="U36" i="1"/>
  <c r="U35" i="1"/>
  <c r="C35" i="1"/>
  <c r="C34" i="1"/>
  <c r="U33" i="1"/>
  <c r="U32" i="1"/>
  <c r="U31" i="1"/>
  <c r="C31" i="1"/>
  <c r="C30" i="1"/>
  <c r="U29" i="1"/>
  <c r="C29" i="1"/>
  <c r="U28" i="1"/>
  <c r="U27" i="1"/>
  <c r="C27" i="1"/>
  <c r="C26" i="1"/>
  <c r="U25" i="1"/>
  <c r="C25" i="1"/>
  <c r="U24" i="1"/>
  <c r="U23" i="1"/>
  <c r="C23" i="1"/>
  <c r="C22" i="1"/>
  <c r="U21" i="1"/>
  <c r="C21" i="1"/>
  <c r="U20" i="1"/>
  <c r="U19" i="1"/>
  <c r="C19" i="1"/>
  <c r="U18" i="1"/>
  <c r="C18" i="1"/>
  <c r="U17" i="1"/>
  <c r="C17" i="1"/>
  <c r="U16" i="1"/>
  <c r="U15" i="1"/>
  <c r="C15" i="1"/>
  <c r="U14" i="1"/>
  <c r="C14" i="1"/>
  <c r="U13" i="1"/>
  <c r="C13" i="1"/>
  <c r="U12" i="1"/>
  <c r="U11" i="1"/>
  <c r="C11" i="1"/>
  <c r="U10" i="1"/>
  <c r="C10" i="1"/>
  <c r="U9" i="1"/>
  <c r="C9" i="1"/>
  <c r="U8" i="1"/>
  <c r="U7" i="1"/>
  <c r="C7" i="1"/>
  <c r="U6" i="1"/>
  <c r="C6" i="1"/>
  <c r="AO4" i="1"/>
  <c r="AP4" i="1" s="1"/>
  <c r="AP5" i="1" s="1"/>
  <c r="AO5" i="1"/>
  <c r="U5" i="1"/>
  <c r="C5" i="1"/>
  <c r="U4" i="1"/>
  <c r="C4" i="1"/>
  <c r="AV1" i="1"/>
  <c r="X1" i="1"/>
  <c r="F1" i="1"/>
  <c r="C33" i="1" l="1"/>
  <c r="C37" i="1"/>
  <c r="U22" i="1"/>
  <c r="V1" i="1" s="1"/>
  <c r="U26" i="1"/>
  <c r="U30" i="1"/>
  <c r="U34" i="1"/>
  <c r="C8" i="1"/>
  <c r="D1" i="1" s="1"/>
  <c r="C12" i="1"/>
  <c r="C20" i="1"/>
  <c r="C24" i="1"/>
  <c r="C28" i="1"/>
  <c r="C32" i="1"/>
  <c r="C36" i="1"/>
  <c r="E41" i="8"/>
  <c r="P39" i="8"/>
  <c r="T33" i="8"/>
  <c r="T34" i="8" s="1"/>
  <c r="T35" i="8" s="1"/>
  <c r="T36" i="8" s="1"/>
  <c r="T37" i="8" s="1"/>
  <c r="T38" i="8" s="1"/>
  <c r="T39" i="8" s="1"/>
  <c r="U1" i="8"/>
  <c r="I3" i="8"/>
  <c r="I1" i="8"/>
  <c r="U28" i="8"/>
  <c r="V27" i="8"/>
  <c r="Q26" i="8"/>
  <c r="O25" i="8"/>
  <c r="N25" i="8" s="1"/>
  <c r="Q8" i="11"/>
  <c r="R8" i="11" s="1"/>
  <c r="H34" i="8"/>
  <c r="I34" i="8" s="1"/>
  <c r="D695" i="3"/>
  <c r="Z8" i="11"/>
  <c r="L8" i="11"/>
  <c r="O7" i="11"/>
  <c r="P7" i="11" s="1"/>
  <c r="V8" i="11"/>
  <c r="M8" i="11"/>
  <c r="X7" i="11"/>
  <c r="Y7" i="11" s="1"/>
  <c r="U8" i="11"/>
  <c r="N6" i="11"/>
  <c r="Q6" i="11" s="1"/>
  <c r="R6" i="11" s="1"/>
  <c r="W6" i="11"/>
  <c r="Z6" i="11" s="1"/>
  <c r="AB9" i="11" s="1"/>
  <c r="M7" i="11"/>
  <c r="W9" i="11"/>
  <c r="Z9" i="11" s="1"/>
  <c r="N7" i="11"/>
  <c r="V9" i="11"/>
  <c r="V6" i="11"/>
  <c r="M6" i="11"/>
  <c r="Z7" i="11"/>
  <c r="G4" i="12"/>
  <c r="F4" i="12"/>
  <c r="D4" i="12"/>
  <c r="C5" i="12"/>
  <c r="Q27" i="8" l="1"/>
  <c r="O26" i="8"/>
  <c r="N26" i="8" s="1"/>
  <c r="O8" i="11"/>
  <c r="P8" i="11" s="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X8" i="11"/>
  <c r="Y8" i="11" s="1"/>
  <c r="U9" i="11"/>
  <c r="V28" i="8"/>
  <c r="U29" i="8"/>
  <c r="U22" i="8"/>
  <c r="V22" i="8" s="1"/>
  <c r="U21" i="8"/>
  <c r="V21" i="8" s="1"/>
  <c r="U20" i="8"/>
  <c r="V20" i="8" s="1"/>
  <c r="U19" i="8"/>
  <c r="V19" i="8" s="1"/>
  <c r="U18" i="8"/>
  <c r="V18" i="8" s="1"/>
  <c r="U17" i="8"/>
  <c r="V17" i="8" s="1"/>
  <c r="U16" i="8"/>
  <c r="V16" i="8" s="1"/>
  <c r="U15" i="8"/>
  <c r="V15" i="8" s="1"/>
  <c r="U14" i="8"/>
  <c r="V14" i="8" s="1"/>
  <c r="U13" i="8"/>
  <c r="V13" i="8" s="1"/>
  <c r="U12" i="8"/>
  <c r="V12" i="8" s="1"/>
  <c r="U11" i="8"/>
  <c r="V11" i="8" s="1"/>
  <c r="U10" i="8"/>
  <c r="V10" i="8" s="1"/>
  <c r="U9" i="8"/>
  <c r="V9" i="8" s="1"/>
  <c r="U8" i="8"/>
  <c r="V8" i="8" s="1"/>
  <c r="U7" i="8"/>
  <c r="V7" i="8" s="1"/>
  <c r="U6" i="8"/>
  <c r="V6" i="8" s="1"/>
  <c r="U5" i="8"/>
  <c r="V5" i="8" s="1"/>
  <c r="U4" i="8"/>
  <c r="V4" i="8" s="1"/>
  <c r="U3" i="8"/>
  <c r="G5" i="12"/>
  <c r="F5" i="12"/>
  <c r="D5" i="12"/>
  <c r="C6" i="12"/>
  <c r="E5" i="12"/>
  <c r="Q7" i="11"/>
  <c r="R7" i="11" s="1"/>
  <c r="V29" i="8" l="1"/>
  <c r="U30" i="8"/>
  <c r="V3" i="8"/>
  <c r="G6" i="12"/>
  <c r="F6" i="12"/>
  <c r="E6" i="12"/>
  <c r="C7" i="12"/>
  <c r="D6" i="12"/>
  <c r="U10" i="11"/>
  <c r="U11" i="11" s="1"/>
  <c r="U12" i="11" s="1"/>
  <c r="U13" i="11" s="1"/>
  <c r="U14" i="11" s="1"/>
  <c r="U15" i="11" s="1"/>
  <c r="U16" i="11" s="1"/>
  <c r="U17" i="11" s="1"/>
  <c r="X9" i="11"/>
  <c r="Y9" i="11" s="1"/>
  <c r="O27" i="8"/>
  <c r="N27" i="8" s="1"/>
  <c r="Q28" i="8"/>
  <c r="F7" i="12" l="1"/>
  <c r="G7" i="12"/>
  <c r="E7" i="12"/>
  <c r="D7" i="12"/>
  <c r="C8" i="12"/>
  <c r="O28" i="8"/>
  <c r="N28" i="8" s="1"/>
  <c r="Q29" i="8"/>
  <c r="U31" i="8"/>
  <c r="V30" i="8"/>
  <c r="Q30" i="8" l="1"/>
  <c r="O29" i="8"/>
  <c r="N29" i="8" s="1"/>
  <c r="F8" i="12"/>
  <c r="G8" i="12"/>
  <c r="E8" i="12"/>
  <c r="D8" i="12"/>
  <c r="C9" i="12"/>
  <c r="V31" i="8"/>
  <c r="U32" i="8"/>
  <c r="G9" i="12" l="1"/>
  <c r="F9" i="12"/>
  <c r="C10" i="12"/>
  <c r="E9" i="12"/>
  <c r="D9" i="12"/>
  <c r="V32" i="8"/>
  <c r="U33" i="8"/>
  <c r="O30" i="8"/>
  <c r="N30" i="8" s="1"/>
  <c r="Q31" i="8"/>
  <c r="F10" i="12" l="1"/>
  <c r="G10" i="12"/>
  <c r="E10" i="12"/>
  <c r="C11" i="12"/>
  <c r="D10" i="12"/>
  <c r="U34" i="8"/>
  <c r="V33" i="8"/>
  <c r="O31" i="8"/>
  <c r="N31" i="8" s="1"/>
  <c r="Q32" i="8"/>
  <c r="F11" i="12" l="1"/>
  <c r="G11" i="12"/>
  <c r="D11" i="12"/>
  <c r="C12" i="12"/>
  <c r="E11" i="12"/>
  <c r="O32" i="8"/>
  <c r="N32" i="8" s="1"/>
  <c r="Q33" i="8"/>
  <c r="V34" i="8"/>
  <c r="U35" i="8"/>
  <c r="G12" i="12" l="1"/>
  <c r="F12" i="12"/>
  <c r="D12" i="12"/>
  <c r="C13" i="12"/>
  <c r="E12" i="12"/>
  <c r="U36" i="8"/>
  <c r="V35" i="8"/>
  <c r="Q34" i="8"/>
  <c r="O33" i="8"/>
  <c r="N33" i="8" s="1"/>
  <c r="V36" i="8" l="1"/>
  <c r="U37" i="8"/>
  <c r="G13" i="12"/>
  <c r="F13" i="12"/>
  <c r="D13" i="12"/>
  <c r="C14" i="12"/>
  <c r="E13" i="12"/>
  <c r="Q35" i="8"/>
  <c r="O34" i="8"/>
  <c r="N34" i="8" s="1"/>
  <c r="V37" i="8" l="1"/>
  <c r="U38" i="8"/>
  <c r="G14" i="12"/>
  <c r="F14" i="12"/>
  <c r="E14" i="12"/>
  <c r="C15" i="12"/>
  <c r="D14" i="12"/>
  <c r="O35" i="8"/>
  <c r="N35" i="8" s="1"/>
  <c r="Q36" i="8"/>
  <c r="F15" i="12" l="1"/>
  <c r="G15" i="12"/>
  <c r="E15" i="12"/>
  <c r="C16" i="12"/>
  <c r="D15" i="12"/>
  <c r="V38" i="8"/>
  <c r="U39" i="8"/>
  <c r="V39" i="8" s="1"/>
  <c r="V1" i="8"/>
  <c r="O36" i="8"/>
  <c r="N36" i="8" s="1"/>
  <c r="Q37" i="8"/>
  <c r="F16" i="12" l="1"/>
  <c r="G16" i="12"/>
  <c r="E16" i="12"/>
  <c r="D16" i="12"/>
  <c r="C17" i="12"/>
  <c r="O37" i="8"/>
  <c r="N37" i="8" s="1"/>
  <c r="Q38" i="8"/>
  <c r="G17" i="12" l="1"/>
  <c r="F17" i="12"/>
  <c r="C18" i="12"/>
  <c r="E17" i="12"/>
  <c r="D17" i="12"/>
  <c r="O38" i="8"/>
  <c r="N38" i="8" s="1"/>
  <c r="Q39" i="8"/>
  <c r="O39" i="8" s="1"/>
  <c r="N39" i="8" s="1"/>
  <c r="R1" i="8"/>
  <c r="F18" i="12" l="1"/>
  <c r="G18" i="12"/>
  <c r="E18" i="12"/>
  <c r="C19" i="12"/>
  <c r="D18" i="12"/>
  <c r="F19" i="12" l="1"/>
  <c r="G19" i="12"/>
  <c r="D19" i="12"/>
  <c r="C20" i="12"/>
  <c r="E19" i="12"/>
  <c r="G20" i="12" l="1"/>
  <c r="F20" i="12"/>
  <c r="D20" i="12"/>
  <c r="C21" i="12"/>
  <c r="E20" i="12"/>
  <c r="G21" i="12" l="1"/>
  <c r="F21" i="12"/>
  <c r="D21" i="12"/>
  <c r="C22" i="12"/>
  <c r="E21" i="12"/>
  <c r="G22" i="12" l="1"/>
  <c r="F22" i="12"/>
  <c r="E22" i="12"/>
  <c r="C23" i="12"/>
  <c r="D22" i="12"/>
  <c r="F23" i="12" l="1"/>
  <c r="G23" i="12"/>
  <c r="E23" i="12"/>
  <c r="C24" i="12"/>
  <c r="D23" i="12"/>
  <c r="F24" i="12" l="1"/>
  <c r="G24" i="12"/>
  <c r="E24" i="12"/>
  <c r="D24" i="12"/>
  <c r="C25" i="12"/>
  <c r="G25" i="12" l="1"/>
  <c r="F25" i="12"/>
  <c r="C26" i="12"/>
  <c r="E25" i="12"/>
  <c r="D25" i="12"/>
  <c r="G26" i="12" l="1"/>
  <c r="F26" i="12"/>
  <c r="E26" i="12"/>
  <c r="C27" i="12"/>
  <c r="D26" i="12"/>
  <c r="G27" i="12" l="1"/>
  <c r="F27" i="12"/>
  <c r="D27" i="12"/>
  <c r="C28" i="12"/>
  <c r="E27" i="12"/>
  <c r="G28" i="12" l="1"/>
  <c r="F28" i="12"/>
  <c r="D28" i="12"/>
  <c r="C29" i="12"/>
  <c r="E28" i="12"/>
  <c r="G29" i="12" l="1"/>
  <c r="F29" i="12"/>
  <c r="D29" i="12"/>
  <c r="C30" i="12"/>
  <c r="E29" i="12"/>
  <c r="G30" i="12" l="1"/>
  <c r="F30" i="12"/>
  <c r="E30" i="12"/>
  <c r="C31" i="12"/>
  <c r="D30" i="12"/>
  <c r="F31" i="12" l="1"/>
  <c r="G31" i="12"/>
  <c r="E31" i="12"/>
  <c r="C32" i="12"/>
  <c r="D31" i="12"/>
  <c r="F32" i="12" l="1"/>
  <c r="G32" i="12"/>
  <c r="E32" i="12"/>
  <c r="D32" i="12"/>
  <c r="C33" i="12"/>
  <c r="G33" i="12" l="1"/>
  <c r="F33" i="12"/>
  <c r="C34" i="12"/>
  <c r="E33" i="12"/>
  <c r="D33" i="12"/>
  <c r="F34" i="12" l="1"/>
  <c r="G34" i="12"/>
  <c r="E34" i="12"/>
  <c r="C35" i="12"/>
  <c r="D34" i="12"/>
  <c r="G35" i="12" l="1"/>
  <c r="F35" i="12"/>
  <c r="D35" i="12"/>
  <c r="C36" i="12"/>
  <c r="E35" i="12"/>
  <c r="G36" i="12" l="1"/>
  <c r="F36" i="12"/>
  <c r="D36" i="12"/>
  <c r="C37" i="12"/>
  <c r="E36" i="12"/>
  <c r="G37" i="12" l="1"/>
  <c r="F37" i="12"/>
  <c r="D37" i="12"/>
  <c r="C38" i="12"/>
  <c r="E37" i="12"/>
  <c r="G38" i="12" l="1"/>
  <c r="F38" i="12"/>
  <c r="E38" i="12"/>
  <c r="C39" i="12"/>
  <c r="D38" i="12"/>
  <c r="F39" i="12" l="1"/>
  <c r="G39" i="12"/>
  <c r="E39" i="12"/>
  <c r="D39" i="12"/>
  <c r="C40" i="12"/>
  <c r="F40" i="12" l="1"/>
  <c r="G40" i="12"/>
  <c r="E40" i="12"/>
  <c r="D40" i="12"/>
  <c r="C41" i="12"/>
  <c r="G41" i="12" l="1"/>
  <c r="F41" i="12"/>
  <c r="C42" i="12"/>
  <c r="E41" i="12"/>
  <c r="D41" i="12"/>
  <c r="F42" i="12" l="1"/>
  <c r="G42" i="12"/>
  <c r="E42" i="12"/>
  <c r="C43" i="12"/>
  <c r="D42" i="12"/>
  <c r="G43" i="12" l="1"/>
  <c r="F43" i="12"/>
  <c r="D43" i="12"/>
  <c r="C44" i="12"/>
  <c r="E43" i="12"/>
  <c r="G44" i="12" l="1"/>
  <c r="F44" i="12"/>
  <c r="D44" i="12"/>
  <c r="C45" i="12"/>
  <c r="E44" i="12"/>
  <c r="G45" i="12" l="1"/>
  <c r="F45" i="12"/>
  <c r="D45" i="12"/>
  <c r="C46" i="12"/>
  <c r="E45" i="12"/>
  <c r="G46" i="12" l="1"/>
  <c r="F46" i="12"/>
  <c r="E46" i="12"/>
  <c r="C47" i="12"/>
  <c r="D46" i="12"/>
  <c r="F47" i="12" l="1"/>
  <c r="G47" i="12"/>
  <c r="E47" i="12"/>
  <c r="D47" i="12"/>
  <c r="C48" i="12"/>
  <c r="F48" i="12" l="1"/>
  <c r="G48" i="12"/>
  <c r="E48" i="12"/>
  <c r="D48" i="12"/>
  <c r="C49" i="12"/>
  <c r="G49" i="12" l="1"/>
  <c r="F49" i="12"/>
  <c r="C50" i="12"/>
  <c r="E49" i="12"/>
  <c r="D49" i="12"/>
  <c r="G50" i="12" l="1"/>
  <c r="F50" i="12"/>
  <c r="E50" i="12"/>
  <c r="C51" i="12"/>
  <c r="D50" i="12"/>
  <c r="F51" i="12" l="1"/>
  <c r="G51" i="12"/>
  <c r="D51" i="12"/>
  <c r="C52" i="12"/>
  <c r="E51" i="12"/>
  <c r="G52" i="12" l="1"/>
  <c r="F52" i="12"/>
  <c r="D52" i="12"/>
  <c r="C53" i="12"/>
  <c r="E52" i="12"/>
  <c r="F53" i="12" l="1"/>
  <c r="D53" i="12"/>
  <c r="C54" i="12"/>
  <c r="E53" i="12"/>
  <c r="F54" i="12" l="1"/>
  <c r="E54" i="12"/>
  <c r="D54" i="12"/>
  <c r="C55" i="12"/>
  <c r="F55" i="12" l="1"/>
  <c r="E55" i="12"/>
  <c r="C56" i="12"/>
  <c r="D55" i="12"/>
  <c r="F56" i="12" l="1"/>
  <c r="E56" i="12"/>
  <c r="D56" i="12"/>
  <c r="C57" i="12"/>
  <c r="F57" i="12" l="1"/>
  <c r="C58" i="12"/>
  <c r="E57" i="12"/>
  <c r="D57" i="12"/>
  <c r="F58" i="12" l="1"/>
  <c r="E58" i="12"/>
  <c r="C59" i="12"/>
  <c r="D58" i="12"/>
  <c r="F59" i="12" l="1"/>
  <c r="D59" i="12"/>
  <c r="C60" i="12"/>
  <c r="E59" i="12"/>
  <c r="F60" i="12" l="1"/>
  <c r="D60" i="12"/>
  <c r="C61" i="12"/>
  <c r="E60" i="12"/>
  <c r="F61" i="12" l="1"/>
  <c r="D61" i="12"/>
  <c r="C62" i="12"/>
  <c r="E61" i="12"/>
  <c r="F62" i="12" l="1"/>
  <c r="E62" i="12"/>
  <c r="C63" i="12"/>
  <c r="D62" i="12"/>
  <c r="F63" i="12" l="1"/>
  <c r="E63" i="12"/>
  <c r="D63" i="12"/>
  <c r="C64" i="12"/>
  <c r="F64" i="12" l="1"/>
  <c r="E64" i="12"/>
  <c r="D64" i="12"/>
  <c r="C65" i="12"/>
  <c r="F65" i="12" l="1"/>
  <c r="C66" i="12"/>
  <c r="E65" i="12"/>
  <c r="D65" i="12"/>
  <c r="F66" i="12" l="1"/>
  <c r="E66" i="12"/>
  <c r="C67" i="12"/>
  <c r="D66" i="12"/>
  <c r="F67" i="12" l="1"/>
  <c r="D67" i="12"/>
  <c r="C68" i="12"/>
  <c r="E67" i="12"/>
  <c r="F68" i="12" l="1"/>
  <c r="D68" i="12"/>
  <c r="C69" i="12"/>
  <c r="E68" i="12"/>
  <c r="F69" i="12" l="1"/>
  <c r="D69" i="12"/>
  <c r="C70" i="12"/>
  <c r="E69" i="12"/>
  <c r="F70" i="12" l="1"/>
  <c r="E70" i="12"/>
  <c r="C71" i="12"/>
  <c r="D70" i="12"/>
  <c r="F71" i="12" l="1"/>
  <c r="E71" i="12"/>
  <c r="C72" i="12"/>
  <c r="D71" i="12"/>
  <c r="F72" i="12" l="1"/>
  <c r="E72" i="12"/>
  <c r="D72" i="12"/>
  <c r="C73" i="12"/>
  <c r="F73" i="12" l="1"/>
  <c r="C74" i="12"/>
  <c r="E73" i="12"/>
  <c r="D73" i="12"/>
  <c r="F74" i="12" l="1"/>
  <c r="E74" i="12"/>
  <c r="C75" i="12"/>
  <c r="D74" i="12"/>
  <c r="F75" i="12" l="1"/>
  <c r="D75" i="12"/>
  <c r="C76" i="12"/>
  <c r="E75" i="12"/>
  <c r="F76" i="12" l="1"/>
  <c r="D76" i="12"/>
  <c r="C77" i="12"/>
  <c r="E76" i="12"/>
  <c r="F77" i="12" l="1"/>
  <c r="D77" i="12"/>
  <c r="C78" i="12"/>
  <c r="E77" i="12"/>
  <c r="F78" i="12" l="1"/>
  <c r="E78" i="12"/>
  <c r="D78" i="12"/>
  <c r="C79" i="12"/>
  <c r="F79" i="12" l="1"/>
  <c r="E79" i="12"/>
  <c r="D79" i="12"/>
  <c r="C80" i="12"/>
  <c r="F80" i="12" l="1"/>
  <c r="E80" i="12"/>
  <c r="D80" i="12"/>
  <c r="C81" i="12"/>
  <c r="F81" i="12" l="1"/>
  <c r="C82" i="12"/>
  <c r="E81" i="12"/>
  <c r="D81" i="12"/>
  <c r="F82" i="12" l="1"/>
  <c r="E82" i="12"/>
  <c r="C83" i="12"/>
  <c r="D82" i="12"/>
  <c r="F83" i="12" l="1"/>
  <c r="D83" i="12"/>
  <c r="C84" i="12"/>
  <c r="E83" i="12"/>
  <c r="F84" i="12" l="1"/>
  <c r="D84" i="12"/>
  <c r="E84" i="12"/>
  <c r="C85" i="12"/>
  <c r="F85" i="12" l="1"/>
  <c r="D85" i="12"/>
  <c r="C86" i="12"/>
  <c r="E85" i="12"/>
  <c r="F86" i="12" l="1"/>
  <c r="E86" i="12"/>
  <c r="D86" i="12"/>
  <c r="C87" i="12"/>
  <c r="F87" i="12" l="1"/>
  <c r="E87" i="12"/>
  <c r="C88" i="12"/>
  <c r="D87" i="12"/>
  <c r="F88" i="12" l="1"/>
  <c r="E88" i="12"/>
  <c r="D88" i="12"/>
  <c r="C89" i="12"/>
  <c r="F89" i="12" l="1"/>
  <c r="C90" i="12"/>
  <c r="E89" i="12"/>
  <c r="D89" i="12"/>
  <c r="F90" i="12" l="1"/>
  <c r="E90" i="12"/>
  <c r="C91" i="12"/>
  <c r="D90" i="12"/>
  <c r="D91" i="12" l="1"/>
  <c r="C92" i="12"/>
  <c r="E91" i="12"/>
  <c r="D92" i="12" l="1"/>
  <c r="C93" i="12"/>
  <c r="E92" i="12"/>
  <c r="D93" i="12" l="1"/>
  <c r="E93" i="12"/>
  <c r="C94" i="12"/>
  <c r="E94" i="12" l="1"/>
  <c r="C95" i="12"/>
  <c r="D94" i="12"/>
  <c r="E95" i="12" l="1"/>
  <c r="D95" i="12"/>
  <c r="C96" i="12"/>
  <c r="E96" i="12" l="1"/>
  <c r="D96" i="12"/>
  <c r="C97" i="12"/>
  <c r="C98" i="12" l="1"/>
  <c r="E97" i="12"/>
  <c r="D97" i="12"/>
  <c r="E98" i="12" l="1"/>
  <c r="C99" i="12"/>
  <c r="D98" i="12"/>
  <c r="D99" i="12" l="1"/>
  <c r="C100" i="12"/>
  <c r="E99" i="12"/>
  <c r="D100" i="12" l="1"/>
  <c r="C101" i="12"/>
  <c r="E100" i="12"/>
  <c r="D101" i="12" l="1"/>
  <c r="E101" i="12"/>
  <c r="C102" i="12"/>
  <c r="E102" i="12" l="1"/>
  <c r="C103" i="12"/>
  <c r="D102" i="12"/>
  <c r="E103" i="12" l="1"/>
  <c r="D103" i="12"/>
  <c r="C104" i="12"/>
  <c r="E104" i="12" l="1"/>
  <c r="D104" i="12"/>
  <c r="C105" i="12"/>
  <c r="C106" i="12" l="1"/>
  <c r="E105" i="12"/>
  <c r="D105" i="12"/>
  <c r="E106" i="12" l="1"/>
  <c r="C107" i="12"/>
  <c r="D106" i="12"/>
  <c r="D107" i="12" l="1"/>
  <c r="E107" i="12"/>
  <c r="C108" i="12"/>
  <c r="D108" i="12" l="1"/>
  <c r="E108" i="12"/>
  <c r="C109" i="12"/>
  <c r="D109" i="12" l="1"/>
  <c r="E109" i="12"/>
  <c r="C110" i="12"/>
  <c r="E110" i="12" l="1"/>
  <c r="C111" i="12"/>
  <c r="D110" i="12"/>
  <c r="E111" i="12" l="1"/>
  <c r="D111" i="12"/>
  <c r="C112" i="12"/>
  <c r="E112" i="12" l="1"/>
  <c r="D112" i="12"/>
  <c r="C113" i="12"/>
  <c r="C114" i="12" l="1"/>
  <c r="E113" i="12"/>
  <c r="D113" i="12"/>
  <c r="E114" i="12" l="1"/>
  <c r="C115" i="12"/>
  <c r="D114" i="12"/>
  <c r="D115" i="12" l="1"/>
  <c r="E115" i="12"/>
  <c r="C116" i="12"/>
  <c r="D116" i="12" l="1"/>
  <c r="E116" i="12"/>
  <c r="C117" i="12"/>
  <c r="D117" i="12" l="1"/>
  <c r="E117" i="12"/>
  <c r="C118" i="12"/>
  <c r="E118" i="12" l="1"/>
  <c r="D118" i="12"/>
  <c r="C119" i="12"/>
  <c r="E119" i="12" l="1"/>
  <c r="D119" i="12"/>
  <c r="C120" i="12"/>
  <c r="E120" i="12" l="1"/>
  <c r="D120" i="12"/>
  <c r="C121" i="12"/>
  <c r="C122" i="12" l="1"/>
  <c r="E121" i="12"/>
  <c r="D121" i="12"/>
  <c r="E122" i="12" l="1"/>
  <c r="C123" i="12"/>
  <c r="D122" i="12"/>
  <c r="D123" i="12" l="1"/>
  <c r="E123" i="12"/>
  <c r="C124" i="12"/>
  <c r="D124" i="12" l="1"/>
  <c r="E124" i="12"/>
  <c r="C125" i="12"/>
  <c r="D125" i="12" l="1"/>
  <c r="E125" i="12"/>
  <c r="C126" i="12"/>
  <c r="E126" i="12" l="1"/>
  <c r="C127" i="12"/>
  <c r="D126" i="12"/>
  <c r="E127" i="12" l="1"/>
  <c r="D127" i="12"/>
  <c r="C128" i="12"/>
  <c r="E128" i="12" l="1"/>
  <c r="D128" i="12"/>
  <c r="C129" i="12"/>
  <c r="C130" i="12" l="1"/>
  <c r="E129" i="12"/>
  <c r="D129" i="12"/>
  <c r="E130" i="12" l="1"/>
  <c r="C131" i="12"/>
  <c r="D130" i="12"/>
  <c r="D131" i="12" l="1"/>
  <c r="E131" i="12"/>
  <c r="C132" i="12"/>
  <c r="D132" i="12" l="1"/>
  <c r="C133" i="12"/>
  <c r="E132" i="12"/>
  <c r="D133" i="12" l="1"/>
  <c r="E133" i="12"/>
  <c r="C134" i="12"/>
  <c r="E134" i="12" l="1"/>
  <c r="C135" i="12"/>
  <c r="D134" i="12"/>
  <c r="E135" i="12" l="1"/>
  <c r="D135" i="12"/>
  <c r="C136" i="12"/>
  <c r="E136" i="12" l="1"/>
  <c r="D136" i="12"/>
  <c r="C137" i="12"/>
  <c r="C138" i="12" l="1"/>
  <c r="E137" i="12"/>
  <c r="D137" i="12"/>
  <c r="E138" i="12" l="1"/>
  <c r="C139" i="12"/>
  <c r="D138" i="12"/>
  <c r="D139" i="12" l="1"/>
  <c r="E139" i="12"/>
  <c r="C140" i="12"/>
  <c r="D140" i="12" l="1"/>
  <c r="C141" i="12"/>
  <c r="E140" i="12"/>
  <c r="D141" i="12" l="1"/>
  <c r="E141" i="12"/>
  <c r="C142" i="12"/>
  <c r="E142" i="12" l="1"/>
  <c r="C143" i="12"/>
  <c r="D142" i="12"/>
  <c r="E143" i="12" l="1"/>
  <c r="D143" i="12"/>
  <c r="C144" i="12"/>
  <c r="E144" i="12" l="1"/>
  <c r="D144" i="12"/>
  <c r="C145" i="12"/>
  <c r="C146" i="12" l="1"/>
  <c r="E145" i="12"/>
  <c r="D145" i="12"/>
  <c r="E146" i="12" l="1"/>
  <c r="C147" i="12"/>
  <c r="D146" i="12"/>
  <c r="D147" i="12" l="1"/>
  <c r="E147" i="12"/>
  <c r="C148" i="12"/>
  <c r="D148" i="12" l="1"/>
  <c r="C149" i="12"/>
  <c r="E148" i="12"/>
  <c r="D149" i="12" l="1"/>
  <c r="E149" i="12"/>
  <c r="C150" i="12"/>
  <c r="E150" i="12" l="1"/>
  <c r="D150" i="12"/>
  <c r="C151" i="12"/>
  <c r="E151" i="12" l="1"/>
  <c r="D151" i="12"/>
  <c r="C152" i="12"/>
  <c r="E152" i="12" l="1"/>
  <c r="D152" i="12"/>
  <c r="C153" i="12"/>
  <c r="C154" i="12" l="1"/>
  <c r="E153" i="12"/>
  <c r="D153" i="12"/>
  <c r="E154" i="12" l="1"/>
  <c r="C155" i="12"/>
  <c r="D154" i="12"/>
  <c r="D155" i="12" l="1"/>
  <c r="E155" i="12"/>
  <c r="C156" i="12"/>
  <c r="D156" i="12" l="1"/>
  <c r="C157" i="12"/>
  <c r="E156" i="12"/>
  <c r="D157" i="12" l="1"/>
  <c r="E157" i="12"/>
  <c r="C158" i="12"/>
  <c r="E158" i="12" l="1"/>
  <c r="C159" i="12"/>
  <c r="D158" i="12"/>
  <c r="E159" i="12" l="1"/>
  <c r="D159" i="12"/>
  <c r="C160" i="12"/>
  <c r="E160" i="12" l="1"/>
  <c r="D160" i="12"/>
  <c r="C161" i="12"/>
  <c r="C162" i="12" l="1"/>
  <c r="E161" i="12"/>
  <c r="D161" i="12"/>
  <c r="E162" i="12" l="1"/>
  <c r="C163" i="12"/>
  <c r="D162" i="12"/>
  <c r="D163" i="12" l="1"/>
  <c r="C164" i="12"/>
  <c r="D164" i="12" l="1"/>
  <c r="C165" i="12"/>
  <c r="D165" i="12" l="1"/>
  <c r="C166" i="12"/>
  <c r="C167" i="12" l="1"/>
  <c r="D166" i="12"/>
  <c r="D167" i="12" l="1"/>
  <c r="C168" i="12"/>
  <c r="D168" i="12" l="1"/>
  <c r="C169" i="12"/>
  <c r="C170" i="12" l="1"/>
  <c r="D169" i="12"/>
  <c r="C171" i="12" l="1"/>
  <c r="D170" i="12"/>
  <c r="D171" i="12" l="1"/>
  <c r="C172" i="12"/>
  <c r="D172" i="12" l="1"/>
  <c r="C173" i="12"/>
  <c r="D173" i="12" l="1"/>
  <c r="C174" i="12"/>
  <c r="C175" i="12" l="1"/>
  <c r="D174" i="12"/>
  <c r="D175" i="12" l="1"/>
  <c r="C176" i="12"/>
  <c r="D176" i="12" l="1"/>
  <c r="C177" i="12"/>
  <c r="C178" i="12" l="1"/>
  <c r="D177" i="12"/>
  <c r="C179" i="12" l="1"/>
  <c r="D178" i="12"/>
  <c r="D179" i="12" l="1"/>
  <c r="C180" i="12"/>
  <c r="D180" i="12" l="1"/>
  <c r="C181" i="12"/>
  <c r="D181" i="12" l="1"/>
  <c r="C182" i="12"/>
  <c r="D182" i="12" l="1"/>
  <c r="C183" i="12"/>
  <c r="D183" i="12" l="1"/>
  <c r="C184" i="12"/>
  <c r="D184" i="12" l="1"/>
  <c r="C185" i="12"/>
  <c r="C186" i="12" l="1"/>
  <c r="D185" i="12"/>
  <c r="C187" i="12" l="1"/>
  <c r="D186" i="12"/>
  <c r="D187" i="12" l="1"/>
  <c r="C188" i="12"/>
  <c r="D188" i="12" l="1"/>
  <c r="C189" i="12"/>
  <c r="D189" i="12" l="1"/>
  <c r="C190" i="12"/>
  <c r="C191" i="12" l="1"/>
  <c r="D190" i="12"/>
  <c r="D191" i="12" l="1"/>
  <c r="C192" i="12"/>
  <c r="D192" i="12" l="1"/>
  <c r="C193" i="12"/>
  <c r="C194" i="12" l="1"/>
  <c r="D193" i="12"/>
  <c r="C195" i="12" l="1"/>
  <c r="D194" i="12"/>
  <c r="D195" i="12" l="1"/>
  <c r="C196" i="12"/>
  <c r="D196" i="12" l="1"/>
  <c r="C197" i="12"/>
  <c r="D197" i="12" l="1"/>
  <c r="C198" i="12"/>
  <c r="C199" i="12" l="1"/>
  <c r="D198" i="12"/>
  <c r="D199" i="12" l="1"/>
  <c r="C200" i="12"/>
  <c r="D200" i="12" l="1"/>
  <c r="C201" i="12"/>
  <c r="C202" i="12" l="1"/>
  <c r="D201" i="12"/>
  <c r="C203" i="12" l="1"/>
  <c r="D202" i="12"/>
  <c r="D203" i="12" l="1"/>
  <c r="C204" i="12"/>
  <c r="D204" i="12" l="1"/>
  <c r="C205" i="12"/>
  <c r="D205" i="12" l="1"/>
  <c r="C206" i="12"/>
  <c r="C207" i="12" l="1"/>
  <c r="D206" i="12"/>
  <c r="D207" i="12" l="1"/>
  <c r="C208" i="12"/>
  <c r="D208" i="12" l="1"/>
  <c r="C209" i="12"/>
  <c r="D209" i="12" l="1"/>
  <c r="C210" i="12"/>
  <c r="C211" i="12" l="1"/>
  <c r="D210" i="12"/>
  <c r="D211" i="12" l="1"/>
  <c r="C212" i="12"/>
  <c r="D212" i="12" l="1"/>
  <c r="C213" i="12"/>
  <c r="D213" i="12" l="1"/>
  <c r="C214" i="12"/>
  <c r="D214" i="12" l="1"/>
  <c r="C215" i="12"/>
  <c r="C216" i="12" l="1"/>
  <c r="D215" i="12"/>
  <c r="D216" i="12" l="1"/>
  <c r="C217" i="12"/>
  <c r="D217" i="12" l="1"/>
  <c r="C218" i="12"/>
  <c r="C219" i="12" l="1"/>
  <c r="D218" i="12"/>
  <c r="D219" i="12" l="1"/>
  <c r="C220" i="12"/>
  <c r="D220" i="12" l="1"/>
  <c r="C221" i="12"/>
  <c r="D221" i="12" l="1"/>
  <c r="C222" i="12"/>
  <c r="D222" i="12" l="1"/>
  <c r="C223" i="12"/>
  <c r="D223" i="12" l="1"/>
  <c r="C224" i="12"/>
  <c r="D224" i="12" l="1"/>
  <c r="C225" i="12"/>
  <c r="D225" i="12" l="1"/>
  <c r="C226" i="12"/>
  <c r="C227" i="12" l="1"/>
  <c r="D226" i="12"/>
  <c r="D227" i="12" l="1"/>
  <c r="C228" i="12"/>
  <c r="D228" i="12" l="1"/>
  <c r="C229" i="12"/>
  <c r="D229" i="12" l="1"/>
  <c r="C230" i="12"/>
  <c r="D230" i="12" l="1"/>
  <c r="C231" i="12"/>
  <c r="D231" i="12" l="1"/>
  <c r="C232" i="12"/>
  <c r="D232" i="12" l="1"/>
  <c r="C233" i="12"/>
  <c r="D233" i="12" l="1"/>
  <c r="C234" i="12"/>
  <c r="C235" i="12" l="1"/>
  <c r="D234" i="12"/>
  <c r="D235" i="12" l="1"/>
  <c r="C236" i="12"/>
  <c r="D236" i="12" l="1"/>
  <c r="C237" i="12"/>
  <c r="D237" i="12" l="1"/>
  <c r="C238" i="12"/>
  <c r="D238" i="12" l="1"/>
  <c r="C239" i="12"/>
  <c r="D239" i="12" l="1"/>
  <c r="C240" i="12"/>
  <c r="D240" i="12" l="1"/>
  <c r="C241" i="12"/>
  <c r="D241" i="12" l="1"/>
  <c r="C242" i="12"/>
  <c r="D242" i="12" l="1"/>
  <c r="C243" i="12"/>
  <c r="D243" i="12" l="1"/>
  <c r="C244" i="12"/>
  <c r="D244" i="12" l="1"/>
  <c r="C245" i="12"/>
  <c r="D245" i="12" l="1"/>
  <c r="C246" i="12"/>
  <c r="D246" i="12" l="1"/>
  <c r="C247" i="12"/>
  <c r="C248" i="12" l="1"/>
  <c r="D247" i="12"/>
  <c r="D248" i="12" l="1"/>
  <c r="C249" i="12"/>
  <c r="D249" i="12" l="1"/>
  <c r="C250" i="12"/>
  <c r="D250" i="12" l="1"/>
  <c r="C251" i="12"/>
  <c r="D251" i="12" l="1"/>
  <c r="C252" i="12"/>
  <c r="D252" i="12" l="1"/>
  <c r="C253" i="12"/>
  <c r="D253" i="12" l="1"/>
  <c r="C254" i="12"/>
  <c r="C255" i="12" l="1"/>
  <c r="D254" i="12"/>
  <c r="D255" i="12" l="1"/>
  <c r="C256" i="12"/>
  <c r="D256" i="12" l="1"/>
  <c r="C257" i="12"/>
  <c r="D257" i="12" l="1"/>
  <c r="C258" i="12"/>
  <c r="D258" i="12" l="1"/>
  <c r="C259" i="12"/>
  <c r="D259" i="12" l="1"/>
  <c r="C260" i="12"/>
  <c r="D260" i="12" l="1"/>
  <c r="C261" i="12"/>
  <c r="D261" i="12" l="1"/>
  <c r="C262" i="12"/>
  <c r="D262" i="12" l="1"/>
  <c r="C263" i="12"/>
  <c r="D263" i="12" l="1"/>
  <c r="C264" i="12"/>
  <c r="D264" i="12" l="1"/>
  <c r="C265" i="12"/>
  <c r="D265" i="12" l="1"/>
  <c r="C266" i="12"/>
  <c r="D266" i="12" l="1"/>
  <c r="C267" i="12"/>
  <c r="D267" i="12" l="1"/>
  <c r="C268" i="12"/>
  <c r="D268" i="12" l="1"/>
  <c r="C269" i="12"/>
  <c r="D269" i="12" l="1"/>
  <c r="C270" i="12"/>
  <c r="D270" i="12" l="1"/>
  <c r="C271" i="12"/>
  <c r="D271" i="12" l="1"/>
  <c r="C272" i="12"/>
  <c r="D272" i="12" l="1"/>
  <c r="C273" i="12"/>
  <c r="D273" i="12" l="1"/>
  <c r="C274" i="12"/>
  <c r="D274" i="12" l="1"/>
  <c r="C275" i="12"/>
  <c r="D275" i="12" l="1"/>
  <c r="C276" i="12"/>
  <c r="D276" i="12" l="1"/>
  <c r="C277" i="12"/>
  <c r="D277" i="12" l="1"/>
  <c r="C278" i="12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</calcChain>
</file>

<file path=xl/sharedStrings.xml><?xml version="1.0" encoding="utf-8"?>
<sst xmlns="http://schemas.openxmlformats.org/spreadsheetml/2006/main" count="289" uniqueCount="119">
  <si>
    <t>12 uM Tubulin LENGTH</t>
  </si>
  <si>
    <t>theory hist</t>
  </si>
  <si>
    <t>data hist</t>
  </si>
  <si>
    <t>theory hist EXPONENTIAL</t>
  </si>
  <si>
    <t>p&lt;0.0001</t>
  </si>
  <si>
    <t>chi2=51, crit=47</t>
  </si>
  <si>
    <t>p&gt;0.04</t>
  </si>
  <si>
    <t>12 uM RAW DATA CDF</t>
  </si>
  <si>
    <t>12 uM THEORY GAMMA CDF</t>
  </si>
  <si>
    <t>12 uM THEORY EXP</t>
  </si>
  <si>
    <t>Theory, Exponential Fit, p&lt;0.0001</t>
  </si>
  <si>
    <r>
      <t>Theory, Gamma Fit, n</t>
    </r>
    <r>
      <rPr>
        <vertAlign val="subscript"/>
        <sz val="11"/>
        <color theme="1"/>
        <rFont val="Calibri"/>
        <family val="2"/>
        <scheme val="minor"/>
      </rPr>
      <t xml:space="preserve">d </t>
    </r>
    <r>
      <rPr>
        <sz val="11"/>
        <color theme="1"/>
        <rFont val="Calibri"/>
        <family val="2"/>
        <scheme val="minor"/>
      </rPr>
      <t>= 2.8</t>
    </r>
    <r>
      <rPr>
        <sz val="11"/>
        <color theme="1"/>
        <rFont val="Calibri"/>
        <family val="2"/>
      </rPr>
      <t>±0.34</t>
    </r>
  </si>
  <si>
    <t>7 uM RAW DATA CDF</t>
  </si>
  <si>
    <t>7 uM THEORY GAMMA CDF</t>
  </si>
  <si>
    <t>14 uM RAW DATA GAMMA CDF</t>
  </si>
  <si>
    <t>10 uM RAW DATA GAMMA CDF</t>
  </si>
  <si>
    <t>9 uM RAW DATA CDF</t>
  </si>
  <si>
    <r>
      <t xml:space="preserve">Exp 12 </t>
    </r>
    <r>
      <rPr>
        <sz val="11"/>
        <color theme="1"/>
        <rFont val="Calibri"/>
        <family val="2"/>
      </rPr>
      <t>μM Tub, N=554 MTs</t>
    </r>
  </si>
  <si>
    <r>
      <t xml:space="preserve">Exp 7 </t>
    </r>
    <r>
      <rPr>
        <sz val="11"/>
        <color theme="1"/>
        <rFont val="Calibri"/>
        <family val="2"/>
      </rPr>
      <t>μM Tub, N=377 MTs</t>
    </r>
  </si>
  <si>
    <r>
      <t xml:space="preserve">Exp 10 </t>
    </r>
    <r>
      <rPr>
        <sz val="11"/>
        <color theme="1"/>
        <rFont val="Calibri"/>
        <family val="2"/>
      </rPr>
      <t>μM Tub, N=187 MTs</t>
    </r>
  </si>
  <si>
    <r>
      <t xml:space="preserve">Exp 9 </t>
    </r>
    <r>
      <rPr>
        <sz val="11"/>
        <color theme="1"/>
        <rFont val="Calibri"/>
        <family val="2"/>
      </rPr>
      <t>μM Tub, N=464 MTs</t>
    </r>
  </si>
  <si>
    <t>12 uM Tub Raw Data</t>
  </si>
  <si>
    <t>12 uM Tub Theory</t>
  </si>
  <si>
    <t>raw data 7 uM</t>
  </si>
  <si>
    <t>theory 7 uM</t>
  </si>
  <si>
    <t>9 uM raw data</t>
  </si>
  <si>
    <t>9 uM theory</t>
  </si>
  <si>
    <t>10 uM raw data</t>
  </si>
  <si>
    <t>10 uM theory</t>
  </si>
  <si>
    <t>14 uM raw data</t>
  </si>
  <si>
    <t>14 um Theory</t>
  </si>
  <si>
    <r>
      <t xml:space="preserve">Exp 12 </t>
    </r>
    <r>
      <rPr>
        <sz val="11"/>
        <color theme="1"/>
        <rFont val="Calibri"/>
        <family val="2"/>
      </rPr>
      <t>μM Tub, N=692 MTs</t>
    </r>
  </si>
  <si>
    <r>
      <t xml:space="preserve">Exp 7 </t>
    </r>
    <r>
      <rPr>
        <sz val="11"/>
        <color theme="1"/>
        <rFont val="Calibri"/>
        <family val="2"/>
      </rPr>
      <t>μM Tub, N=608 MTs</t>
    </r>
  </si>
  <si>
    <r>
      <t xml:space="preserve">Exp 9 </t>
    </r>
    <r>
      <rPr>
        <sz val="11"/>
        <color theme="1"/>
        <rFont val="Calibri"/>
        <family val="2"/>
      </rPr>
      <t>μM Tub, N=255 MTs</t>
    </r>
  </si>
  <si>
    <r>
      <t xml:space="preserve">Exp 10 </t>
    </r>
    <r>
      <rPr>
        <sz val="11"/>
        <color theme="1"/>
        <rFont val="Calibri"/>
        <family val="2"/>
      </rPr>
      <t>μM Tub, N=224 MTs</t>
    </r>
  </si>
  <si>
    <r>
      <t xml:space="preserve">Exp 14 </t>
    </r>
    <r>
      <rPr>
        <sz val="11"/>
        <color theme="1"/>
        <rFont val="Calibri"/>
        <family val="2"/>
      </rPr>
      <t>μM Tub, N=88 MTs</t>
    </r>
  </si>
  <si>
    <t>8 uL Kip3</t>
  </si>
  <si>
    <t>10 uL Kip3</t>
  </si>
  <si>
    <t>4 uL Kip3</t>
  </si>
  <si>
    <r>
      <t xml:space="preserve">Exp 12 </t>
    </r>
    <r>
      <rPr>
        <sz val="11"/>
        <color theme="1"/>
        <rFont val="Calibri"/>
        <family val="2"/>
      </rPr>
      <t>μM Tub, 18 nM Kip3, N=290 MTs</t>
    </r>
  </si>
  <si>
    <r>
      <t xml:space="preserve">Exp 12 </t>
    </r>
    <r>
      <rPr>
        <sz val="11"/>
        <color theme="1"/>
        <rFont val="Calibri"/>
        <family val="2"/>
      </rPr>
      <t>μM Tub, 14 nM Kip3, N=452 MTs</t>
    </r>
  </si>
  <si>
    <r>
      <t xml:space="preserve">Exp 12 </t>
    </r>
    <r>
      <rPr>
        <sz val="11"/>
        <color theme="1"/>
        <rFont val="Calibri"/>
        <family val="2"/>
      </rPr>
      <t>μM Tub, 7 nM Kip3, N=192 MTs</t>
    </r>
  </si>
  <si>
    <t>18 nM Kip3</t>
  </si>
  <si>
    <t>Raw Data</t>
  </si>
  <si>
    <t>18 nM Kip3 Theory</t>
  </si>
  <si>
    <r>
      <t xml:space="preserve">Exp 12 </t>
    </r>
    <r>
      <rPr>
        <sz val="11"/>
        <color theme="1"/>
        <rFont val="Calibri"/>
        <family val="2"/>
      </rPr>
      <t>μM Tub, 18 nM Kip3, N=249 MTs</t>
    </r>
  </si>
  <si>
    <t>14 nM Kip3</t>
  </si>
  <si>
    <r>
      <t xml:space="preserve">Exp 12 </t>
    </r>
    <r>
      <rPr>
        <sz val="11"/>
        <color theme="1"/>
        <rFont val="Calibri"/>
        <family val="2"/>
      </rPr>
      <t>μM Tub, 14 nM Kip3, N=266 MTs</t>
    </r>
  </si>
  <si>
    <t>7 nM Kip3</t>
  </si>
  <si>
    <t>7 nM Kip3 Theory</t>
  </si>
  <si>
    <r>
      <t xml:space="preserve">Exp 12 </t>
    </r>
    <r>
      <rPr>
        <sz val="11"/>
        <color theme="1"/>
        <rFont val="Calibri"/>
        <family val="2"/>
      </rPr>
      <t>μM Tub, 7 nM Kip3, N=186 MTs</t>
    </r>
  </si>
  <si>
    <t>9 nM MCAK</t>
  </si>
  <si>
    <r>
      <t xml:space="preserve">Exp 12 </t>
    </r>
    <r>
      <rPr>
        <sz val="11"/>
        <color theme="1"/>
        <rFont val="Calibri"/>
        <family val="2"/>
      </rPr>
      <t>μM Tub, 9 nM MCAK, N=456 MTs</t>
    </r>
  </si>
  <si>
    <t>7 nM MCAK</t>
  </si>
  <si>
    <t>5 nM MCAK</t>
  </si>
  <si>
    <r>
      <t xml:space="preserve">Exp 12 </t>
    </r>
    <r>
      <rPr>
        <sz val="11"/>
        <color theme="1"/>
        <rFont val="Calibri"/>
        <family val="2"/>
      </rPr>
      <t>μM Tub, 7 nM MCAK, N=268 MTs</t>
    </r>
  </si>
  <si>
    <r>
      <t xml:space="preserve">Exp 12 </t>
    </r>
    <r>
      <rPr>
        <sz val="11"/>
        <color theme="1"/>
        <rFont val="Calibri"/>
        <family val="2"/>
      </rPr>
      <t>μM Tub, 5 nM MCAK, N=320 MTs</t>
    </r>
  </si>
  <si>
    <t>Theory</t>
  </si>
  <si>
    <r>
      <t xml:space="preserve">Exp 12 </t>
    </r>
    <r>
      <rPr>
        <sz val="11"/>
        <color theme="1"/>
        <rFont val="Calibri"/>
        <family val="2"/>
      </rPr>
      <t>μM Tub, 9 nM MCAK, N=404 MTs</t>
    </r>
  </si>
  <si>
    <r>
      <t xml:space="preserve">Exp 12 </t>
    </r>
    <r>
      <rPr>
        <sz val="11"/>
        <color theme="1"/>
        <rFont val="Calibri"/>
        <family val="2"/>
      </rPr>
      <t>μM Tub, 7 nM MCAK, N=277 MTs</t>
    </r>
  </si>
  <si>
    <r>
      <t xml:space="preserve">Exp 12 </t>
    </r>
    <r>
      <rPr>
        <sz val="11"/>
        <color theme="1"/>
        <rFont val="Calibri"/>
        <family val="2"/>
      </rPr>
      <t>μM Tub, 5 nM MCAK, N=347 MTs</t>
    </r>
  </si>
  <si>
    <t>pdf raw data</t>
  </si>
  <si>
    <t>pdf theory</t>
  </si>
  <si>
    <t>hist loc</t>
  </si>
  <si>
    <t>count</t>
  </si>
  <si>
    <t>cat freq</t>
  </si>
  <si>
    <t>cat freq SD</t>
  </si>
  <si>
    <t>gamm cat freq</t>
  </si>
  <si>
    <t>exp cat frequ</t>
  </si>
  <si>
    <r>
      <t xml:space="preserve">Experiment 12 </t>
    </r>
    <r>
      <rPr>
        <sz val="11"/>
        <color theme="1"/>
        <rFont val="Calibri"/>
        <family val="2"/>
      </rPr>
      <t>μM Tubulin, n=692 MTs</t>
    </r>
  </si>
  <si>
    <t>18 nm kip3</t>
  </si>
  <si>
    <t>14 nm kip3</t>
  </si>
  <si>
    <t>7 nm kip3</t>
  </si>
  <si>
    <t>9 nm MCAK</t>
  </si>
  <si>
    <t>CHANGE TO NUMBER</t>
  </si>
  <si>
    <r>
      <t xml:space="preserve">Exp 14 </t>
    </r>
    <r>
      <rPr>
        <sz val="11"/>
        <color theme="1"/>
        <rFont val="Calibri"/>
        <family val="2"/>
      </rPr>
      <t>μM Tub, N=239 MTs</t>
    </r>
  </si>
  <si>
    <t>2.4 nM MCAK</t>
  </si>
  <si>
    <t>10 sec interval</t>
  </si>
  <si>
    <r>
      <t xml:space="preserve">5 sec Interval,  12 </t>
    </r>
    <r>
      <rPr>
        <sz val="11"/>
        <color theme="1"/>
        <rFont val="Calibri"/>
        <family val="2"/>
      </rPr>
      <t>μM Tub, N=692 MTs</t>
    </r>
  </si>
  <si>
    <r>
      <t xml:space="preserve">10 sec Interval 12 </t>
    </r>
    <r>
      <rPr>
        <sz val="11"/>
        <color theme="1"/>
        <rFont val="Calibri"/>
        <family val="2"/>
      </rPr>
      <t>μM Tub, N=236 MTs</t>
    </r>
  </si>
  <si>
    <t>15 sec interval</t>
  </si>
  <si>
    <r>
      <t xml:space="preserve">15 sec Interval 12 </t>
    </r>
    <r>
      <rPr>
        <sz val="11"/>
        <color theme="1"/>
        <rFont val="Calibri"/>
        <family val="2"/>
      </rPr>
      <t>μM Tub, N=305 MTs</t>
    </r>
  </si>
  <si>
    <t>20 sec interval</t>
  </si>
  <si>
    <r>
      <t xml:space="preserve">20 sec Interval 12 </t>
    </r>
    <r>
      <rPr>
        <sz val="11"/>
        <color theme="1"/>
        <rFont val="Calibri"/>
        <family val="2"/>
      </rPr>
      <t>μM Tub, N=202 MTs</t>
    </r>
  </si>
  <si>
    <t>12 uM DIC</t>
  </si>
  <si>
    <r>
      <t xml:space="preserve">TIRF 12 </t>
    </r>
    <r>
      <rPr>
        <sz val="11"/>
        <color theme="1"/>
        <rFont val="Calibri"/>
        <family val="2"/>
      </rPr>
      <t>μM Tub, N=692 MTs</t>
    </r>
  </si>
  <si>
    <r>
      <t xml:space="preserve">DIC 12 </t>
    </r>
    <r>
      <rPr>
        <sz val="11"/>
        <color theme="1"/>
        <rFont val="Calibri"/>
        <family val="2"/>
      </rPr>
      <t>μM Tub, N=211 MTs</t>
    </r>
  </si>
  <si>
    <t>THEORY EXP</t>
  </si>
  <si>
    <t>7 uM sim</t>
  </si>
  <si>
    <t>raw data</t>
  </si>
  <si>
    <t>14 nm Kip3 AGAIN</t>
  </si>
  <si>
    <t>UNLABELED</t>
  </si>
  <si>
    <t>12 uM Unlabeled DIC</t>
  </si>
  <si>
    <t>Theory EXP</t>
  </si>
  <si>
    <t>5 nm MCAK</t>
  </si>
  <si>
    <t>7 nm MCAK</t>
  </si>
  <si>
    <t>7 uM</t>
  </si>
  <si>
    <t>9 uM</t>
  </si>
  <si>
    <t>10 uM</t>
  </si>
  <si>
    <t>14 uM</t>
  </si>
  <si>
    <t>EXP QTY</t>
  </si>
  <si>
    <t>Gamma</t>
  </si>
  <si>
    <t>QTY</t>
  </si>
  <si>
    <t>nm</t>
  </si>
  <si>
    <t>pixels</t>
  </si>
  <si>
    <t>missed events</t>
  </si>
  <si>
    <t>time</t>
  </si>
  <si>
    <t>exp</t>
  </si>
  <si>
    <t>data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</si>
  <si>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900 nm (14 pixels)</t>
    </r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</si>
  <si>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>1800 nm (28 pixels)</t>
    </r>
  </si>
  <si>
    <t>missed</t>
  </si>
  <si>
    <t>30 s</t>
  </si>
  <si>
    <t>60 s</t>
  </si>
  <si>
    <t>90 s</t>
  </si>
  <si>
    <t>120 s</t>
  </si>
  <si>
    <t>150 s</t>
  </si>
  <si>
    <t>6.5548 to 11.7076</t>
  </si>
  <si>
    <t>7.1197 to 15.405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</si>
</sst>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00FF00"/>
      <color rgb="FFFF0000"/>
      <color rgb="FFCC66FF"/>
      <color rgb="FF6600CC"/>
      <color rgb="FFFF7C80"/>
      <color rgb="FFC00000"/>
      <color rgb="FFE026E4"/>
      <color rgb="FF00FFFF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217177142382"/>
          <c:y val="3.5330213794874762E-2"/>
          <c:w val="0.81078696786299476"/>
          <c:h val="0.75267017262928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 uM_'!$AF$6</c:f>
              <c:strCache>
                <c:ptCount val="1"/>
                <c:pt idx="0">
                  <c:v>Theory, Gamma Fit, nd = 2.8±0.34</c:v>
                </c:pt>
              </c:strCache>
            </c:strRef>
          </c:tx>
          <c:spPr>
            <a:solidFill>
              <a:srgbClr val="00FFFF"/>
            </a:solidFill>
            <a:ln>
              <a:solidFill>
                <a:srgbClr val="4F81BD"/>
              </a:solidFill>
            </a:ln>
          </c:spPr>
          <c:invertIfNegative val="0"/>
          <c:cat>
            <c:numRef>
              <c:f>'12 uM_'!$A$4:$A$33</c:f>
              <c:numCache>
                <c:formatCode>General</c:formatCode>
                <c:ptCount val="30"/>
                <c:pt idx="0">
                  <c:v>538.66666699999996</c:v>
                </c:pt>
                <c:pt idx="1">
                  <c:v>976</c:v>
                </c:pt>
                <c:pt idx="2">
                  <c:v>1413.333333</c:v>
                </c:pt>
                <c:pt idx="3">
                  <c:v>1850.666667</c:v>
                </c:pt>
                <c:pt idx="4">
                  <c:v>2288</c:v>
                </c:pt>
                <c:pt idx="5">
                  <c:v>2725.333333</c:v>
                </c:pt>
                <c:pt idx="6">
                  <c:v>3162.666667</c:v>
                </c:pt>
                <c:pt idx="7">
                  <c:v>3600</c:v>
                </c:pt>
                <c:pt idx="8">
                  <c:v>4037.333333</c:v>
                </c:pt>
                <c:pt idx="9">
                  <c:v>4474.6666670000004</c:v>
                </c:pt>
                <c:pt idx="10">
                  <c:v>4912</c:v>
                </c:pt>
                <c:pt idx="11">
                  <c:v>5349.3333329999996</c:v>
                </c:pt>
                <c:pt idx="12">
                  <c:v>5786.6666670000004</c:v>
                </c:pt>
                <c:pt idx="13">
                  <c:v>6224</c:v>
                </c:pt>
                <c:pt idx="14">
                  <c:v>6661.3333329999996</c:v>
                </c:pt>
                <c:pt idx="15">
                  <c:v>7098.6666670000004</c:v>
                </c:pt>
                <c:pt idx="16">
                  <c:v>7536</c:v>
                </c:pt>
                <c:pt idx="17">
                  <c:v>7973.3333329999996</c:v>
                </c:pt>
                <c:pt idx="18">
                  <c:v>8410.6666669999995</c:v>
                </c:pt>
                <c:pt idx="19">
                  <c:v>8848</c:v>
                </c:pt>
                <c:pt idx="20">
                  <c:v>9285.3333330000005</c:v>
                </c:pt>
                <c:pt idx="21">
                  <c:v>9722.6666669999995</c:v>
                </c:pt>
                <c:pt idx="22">
                  <c:v>10160</c:v>
                </c:pt>
                <c:pt idx="23">
                  <c:v>10597.333333</c:v>
                </c:pt>
                <c:pt idx="24">
                  <c:v>11034.666667</c:v>
                </c:pt>
                <c:pt idx="25">
                  <c:v>11472</c:v>
                </c:pt>
                <c:pt idx="26">
                  <c:v>11909.333333</c:v>
                </c:pt>
                <c:pt idx="27">
                  <c:v>12346.666667</c:v>
                </c:pt>
                <c:pt idx="28">
                  <c:v>12784</c:v>
                </c:pt>
                <c:pt idx="29">
                  <c:v>13221.333333</c:v>
                </c:pt>
              </c:numCache>
            </c:numRef>
          </c:cat>
          <c:val>
            <c:numRef>
              <c:f>'12 uM_'!$C$4:$C$33</c:f>
              <c:numCache>
                <c:formatCode>General</c:formatCode>
                <c:ptCount val="30"/>
                <c:pt idx="0">
                  <c:v>1.712028094820018E-2</c:v>
                </c:pt>
                <c:pt idx="1">
                  <c:v>3.7752414398595273E-2</c:v>
                </c:pt>
                <c:pt idx="2">
                  <c:v>5.5311676909569819E-2</c:v>
                </c:pt>
                <c:pt idx="3">
                  <c:v>6.7603160667251999E-2</c:v>
                </c:pt>
                <c:pt idx="4">
                  <c:v>7.5065847234416186E-2</c:v>
                </c:pt>
                <c:pt idx="5">
                  <c:v>7.7699736611062359E-2</c:v>
                </c:pt>
                <c:pt idx="6">
                  <c:v>7.7260755048287999E-2</c:v>
                </c:pt>
                <c:pt idx="7">
                  <c:v>7.4187884108867452E-2</c:v>
                </c:pt>
                <c:pt idx="8">
                  <c:v>6.8920105355575093E-2</c:v>
                </c:pt>
                <c:pt idx="9">
                  <c:v>6.3213345039508359E-2</c:v>
                </c:pt>
                <c:pt idx="10">
                  <c:v>5.6628621597892906E-2</c:v>
                </c:pt>
                <c:pt idx="11">
                  <c:v>5.0482879719051819E-2</c:v>
                </c:pt>
                <c:pt idx="12">
                  <c:v>4.3898156277436366E-2</c:v>
                </c:pt>
                <c:pt idx="13">
                  <c:v>3.8191395961369633E-2</c:v>
                </c:pt>
                <c:pt idx="14">
                  <c:v>3.2923617208077266E-2</c:v>
                </c:pt>
                <c:pt idx="15">
                  <c:v>2.809482001755927E-2</c:v>
                </c:pt>
                <c:pt idx="16">
                  <c:v>2.3705004389815636E-2</c:v>
                </c:pt>
                <c:pt idx="17">
                  <c:v>2.0193151887620726E-2</c:v>
                </c:pt>
                <c:pt idx="18">
                  <c:v>1.668129938542582E-2</c:v>
                </c:pt>
                <c:pt idx="19">
                  <c:v>1.4047410008779635E-2</c:v>
                </c:pt>
                <c:pt idx="20">
                  <c:v>1.1413520632133453E-2</c:v>
                </c:pt>
                <c:pt idx="21">
                  <c:v>9.6575943810359999E-3</c:v>
                </c:pt>
                <c:pt idx="22">
                  <c:v>7.9016681299385449E-3</c:v>
                </c:pt>
                <c:pt idx="23">
                  <c:v>6.5847234416154549E-3</c:v>
                </c:pt>
                <c:pt idx="24">
                  <c:v>5.2677787532923633E-3</c:v>
                </c:pt>
                <c:pt idx="25">
                  <c:v>4.3898156277436366E-3</c:v>
                </c:pt>
                <c:pt idx="26">
                  <c:v>3.5118525021949087E-3</c:v>
                </c:pt>
                <c:pt idx="27">
                  <c:v>3.0728709394205454E-3</c:v>
                </c:pt>
                <c:pt idx="28">
                  <c:v>2.1949078138718183E-3</c:v>
                </c:pt>
                <c:pt idx="29">
                  <c:v>1.7559262510974543E-3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5-4BFD-BADE-ADB511F6D959}"/>
            </c:ext>
          </c:extLst>
        </c:ser>
        <c:ser>
          <c:idx val="1"/>
          <c:order val="1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invertIfNegative val="0"/>
          <c:cat>
            <c:numRef>
              <c:f>'12 uM_'!$A$4:$A$33</c:f>
              <c:numCache>
                <c:formatCode>General</c:formatCode>
                <c:ptCount val="30"/>
                <c:pt idx="0">
                  <c:v>538.66666699999996</c:v>
                </c:pt>
                <c:pt idx="1">
                  <c:v>976</c:v>
                </c:pt>
                <c:pt idx="2">
                  <c:v>1413.333333</c:v>
                </c:pt>
                <c:pt idx="3">
                  <c:v>1850.666667</c:v>
                </c:pt>
                <c:pt idx="4">
                  <c:v>2288</c:v>
                </c:pt>
                <c:pt idx="5">
                  <c:v>2725.333333</c:v>
                </c:pt>
                <c:pt idx="6">
                  <c:v>3162.666667</c:v>
                </c:pt>
                <c:pt idx="7">
                  <c:v>3600</c:v>
                </c:pt>
                <c:pt idx="8">
                  <c:v>4037.333333</c:v>
                </c:pt>
                <c:pt idx="9">
                  <c:v>4474.6666670000004</c:v>
                </c:pt>
                <c:pt idx="10">
                  <c:v>4912</c:v>
                </c:pt>
                <c:pt idx="11">
                  <c:v>5349.3333329999996</c:v>
                </c:pt>
                <c:pt idx="12">
                  <c:v>5786.6666670000004</c:v>
                </c:pt>
                <c:pt idx="13">
                  <c:v>6224</c:v>
                </c:pt>
                <c:pt idx="14">
                  <c:v>6661.3333329999996</c:v>
                </c:pt>
                <c:pt idx="15">
                  <c:v>7098.6666670000004</c:v>
                </c:pt>
                <c:pt idx="16">
                  <c:v>7536</c:v>
                </c:pt>
                <c:pt idx="17">
                  <c:v>7973.3333329999996</c:v>
                </c:pt>
                <c:pt idx="18">
                  <c:v>8410.6666669999995</c:v>
                </c:pt>
                <c:pt idx="19">
                  <c:v>8848</c:v>
                </c:pt>
                <c:pt idx="20">
                  <c:v>9285.3333330000005</c:v>
                </c:pt>
                <c:pt idx="21">
                  <c:v>9722.6666669999995</c:v>
                </c:pt>
                <c:pt idx="22">
                  <c:v>10160</c:v>
                </c:pt>
                <c:pt idx="23">
                  <c:v>10597.333333</c:v>
                </c:pt>
                <c:pt idx="24">
                  <c:v>11034.666667</c:v>
                </c:pt>
                <c:pt idx="25">
                  <c:v>11472</c:v>
                </c:pt>
                <c:pt idx="26">
                  <c:v>11909.333333</c:v>
                </c:pt>
                <c:pt idx="27">
                  <c:v>12346.666667</c:v>
                </c:pt>
                <c:pt idx="28">
                  <c:v>12784</c:v>
                </c:pt>
                <c:pt idx="29">
                  <c:v>13221.333333</c:v>
                </c:pt>
              </c:numCache>
            </c:numRef>
          </c:cat>
          <c:val>
            <c:numRef>
              <c:f>'12 uM_'!$E$4:$E$33</c:f>
              <c:numCache>
                <c:formatCode>General</c:formatCode>
                <c:ptCount val="30"/>
                <c:pt idx="0">
                  <c:v>2.1661E-2</c:v>
                </c:pt>
                <c:pt idx="1">
                  <c:v>3.9711000000000003E-2</c:v>
                </c:pt>
                <c:pt idx="2">
                  <c:v>5.2346999999999998E-2</c:v>
                </c:pt>
                <c:pt idx="3">
                  <c:v>9.0253E-2</c:v>
                </c:pt>
                <c:pt idx="4">
                  <c:v>6.1372000000000003E-2</c:v>
                </c:pt>
                <c:pt idx="5">
                  <c:v>7.4007000000000003E-2</c:v>
                </c:pt>
                <c:pt idx="6">
                  <c:v>5.9567000000000002E-2</c:v>
                </c:pt>
                <c:pt idx="7">
                  <c:v>3.9711000000000003E-2</c:v>
                </c:pt>
                <c:pt idx="8">
                  <c:v>6.4981999999999998E-2</c:v>
                </c:pt>
                <c:pt idx="9">
                  <c:v>6.8592E-2</c:v>
                </c:pt>
                <c:pt idx="10">
                  <c:v>6.4981999999999998E-2</c:v>
                </c:pt>
                <c:pt idx="11">
                  <c:v>7.4007000000000003E-2</c:v>
                </c:pt>
                <c:pt idx="12">
                  <c:v>5.5957E-2</c:v>
                </c:pt>
                <c:pt idx="13">
                  <c:v>4.3320999999999998E-2</c:v>
                </c:pt>
                <c:pt idx="14">
                  <c:v>2.8881E-2</c:v>
                </c:pt>
                <c:pt idx="15">
                  <c:v>3.0686000000000001E-2</c:v>
                </c:pt>
                <c:pt idx="16">
                  <c:v>2.5270999999999998E-2</c:v>
                </c:pt>
                <c:pt idx="17">
                  <c:v>2.1661E-2</c:v>
                </c:pt>
                <c:pt idx="18">
                  <c:v>1.8051000000000001E-2</c:v>
                </c:pt>
                <c:pt idx="19">
                  <c:v>1.9855999999999999E-2</c:v>
                </c:pt>
                <c:pt idx="20">
                  <c:v>1.0829999999999999E-2</c:v>
                </c:pt>
                <c:pt idx="21">
                  <c:v>0</c:v>
                </c:pt>
                <c:pt idx="22">
                  <c:v>7.2199999999999999E-3</c:v>
                </c:pt>
                <c:pt idx="23">
                  <c:v>1.805E-3</c:v>
                </c:pt>
                <c:pt idx="24">
                  <c:v>1.805E-3</c:v>
                </c:pt>
                <c:pt idx="25">
                  <c:v>7.2199999999999999E-3</c:v>
                </c:pt>
                <c:pt idx="26">
                  <c:v>5.4149999999999997E-3</c:v>
                </c:pt>
                <c:pt idx="27">
                  <c:v>1.805E-3</c:v>
                </c:pt>
                <c:pt idx="28">
                  <c:v>1.805E-3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5-4BFD-BADE-ADB511F6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49"/>
        <c:axId val="188389248"/>
        <c:axId val="188391424"/>
      </c:barChart>
      <c:catAx>
        <c:axId val="1883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8391424"/>
        <c:crosses val="autoZero"/>
        <c:auto val="1"/>
        <c:lblAlgn val="ctr"/>
        <c:lblOffset val="100"/>
        <c:noMultiLvlLbl val="0"/>
      </c:catAx>
      <c:valAx>
        <c:axId val="188391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389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63302811431984"/>
          <c:y val="3.5220063301020489E-2"/>
          <c:w val="0.52468490673369872"/>
          <c:h val="0.137894702567857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131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F-40A8-8BD8-BC8F244960E8}"/>
            </c:ext>
          </c:extLst>
        </c:ser>
        <c:ser>
          <c:idx val="1"/>
          <c:order val="1"/>
          <c:tx>
            <c:v>Gamma Fit 12 uM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mult_concentrations_time!$E$2:$E$693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mult_concentrations_time!$F$2:$F$693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F-40A8-8BD8-BC8F244960E8}"/>
            </c:ext>
          </c:extLst>
        </c:ser>
        <c:ser>
          <c:idx val="2"/>
          <c:order val="2"/>
          <c:tx>
            <c:strRef>
              <c:f>kip_conc_TIME!$K$4</c:f>
              <c:strCache>
                <c:ptCount val="1"/>
                <c:pt idx="0">
                  <c:v>Exp 12 μM Tub, 18 nM Kip3, N=249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noFill/>
              </a:ln>
            </c:spPr>
          </c:marker>
          <c:xVal>
            <c:numRef>
              <c:f>kip_conc_TIME!$Q$2:$Q$250</c:f>
              <c:numCache>
                <c:formatCode>General</c:formatCode>
                <c:ptCount val="249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155</c:v>
                </c:pt>
                <c:pt idx="141">
                  <c:v>155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180</c:v>
                </c:pt>
                <c:pt idx="159">
                  <c:v>180</c:v>
                </c:pt>
                <c:pt idx="160">
                  <c:v>185</c:v>
                </c:pt>
                <c:pt idx="161">
                  <c:v>185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200</c:v>
                </c:pt>
                <c:pt idx="172">
                  <c:v>200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215</c:v>
                </c:pt>
                <c:pt idx="181">
                  <c:v>215</c:v>
                </c:pt>
                <c:pt idx="182">
                  <c:v>220</c:v>
                </c:pt>
                <c:pt idx="183">
                  <c:v>220</c:v>
                </c:pt>
                <c:pt idx="184">
                  <c:v>220</c:v>
                </c:pt>
                <c:pt idx="185">
                  <c:v>225</c:v>
                </c:pt>
                <c:pt idx="186">
                  <c:v>225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235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245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250</c:v>
                </c:pt>
                <c:pt idx="203">
                  <c:v>250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260</c:v>
                </c:pt>
                <c:pt idx="208">
                  <c:v>260</c:v>
                </c:pt>
                <c:pt idx="209">
                  <c:v>265</c:v>
                </c:pt>
                <c:pt idx="210">
                  <c:v>270</c:v>
                </c:pt>
                <c:pt idx="211">
                  <c:v>270</c:v>
                </c:pt>
                <c:pt idx="212">
                  <c:v>275</c:v>
                </c:pt>
                <c:pt idx="213">
                  <c:v>275</c:v>
                </c:pt>
                <c:pt idx="214">
                  <c:v>280</c:v>
                </c:pt>
                <c:pt idx="215">
                  <c:v>285</c:v>
                </c:pt>
                <c:pt idx="216">
                  <c:v>285</c:v>
                </c:pt>
                <c:pt idx="217">
                  <c:v>285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295</c:v>
                </c:pt>
                <c:pt idx="222">
                  <c:v>295</c:v>
                </c:pt>
                <c:pt idx="223">
                  <c:v>295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310</c:v>
                </c:pt>
                <c:pt idx="228">
                  <c:v>315</c:v>
                </c:pt>
                <c:pt idx="229">
                  <c:v>320</c:v>
                </c:pt>
                <c:pt idx="230">
                  <c:v>330</c:v>
                </c:pt>
                <c:pt idx="231">
                  <c:v>330</c:v>
                </c:pt>
                <c:pt idx="232">
                  <c:v>330</c:v>
                </c:pt>
                <c:pt idx="233">
                  <c:v>360</c:v>
                </c:pt>
                <c:pt idx="234">
                  <c:v>360</c:v>
                </c:pt>
                <c:pt idx="235">
                  <c:v>370</c:v>
                </c:pt>
                <c:pt idx="236">
                  <c:v>370</c:v>
                </c:pt>
                <c:pt idx="237">
                  <c:v>380</c:v>
                </c:pt>
                <c:pt idx="238">
                  <c:v>395</c:v>
                </c:pt>
                <c:pt idx="239">
                  <c:v>400</c:v>
                </c:pt>
                <c:pt idx="240">
                  <c:v>400</c:v>
                </c:pt>
                <c:pt idx="241">
                  <c:v>415</c:v>
                </c:pt>
                <c:pt idx="242">
                  <c:v>415</c:v>
                </c:pt>
                <c:pt idx="243">
                  <c:v>425</c:v>
                </c:pt>
                <c:pt idx="244">
                  <c:v>455</c:v>
                </c:pt>
                <c:pt idx="245">
                  <c:v>535</c:v>
                </c:pt>
                <c:pt idx="246">
                  <c:v>685</c:v>
                </c:pt>
                <c:pt idx="247">
                  <c:v>695</c:v>
                </c:pt>
                <c:pt idx="248">
                  <c:v>725</c:v>
                </c:pt>
              </c:numCache>
            </c:numRef>
          </c:xVal>
          <c:yVal>
            <c:numRef>
              <c:f>kip_conc_TIME!$R$2:$R$250</c:f>
              <c:numCache>
                <c:formatCode>General</c:formatCode>
                <c:ptCount val="249"/>
                <c:pt idx="0">
                  <c:v>4.0159999999999996E-3</c:v>
                </c:pt>
                <c:pt idx="1">
                  <c:v>8.0319999999999992E-3</c:v>
                </c:pt>
                <c:pt idx="2">
                  <c:v>1.2048E-2</c:v>
                </c:pt>
                <c:pt idx="3">
                  <c:v>1.6063999999999998E-2</c:v>
                </c:pt>
                <c:pt idx="4">
                  <c:v>2.0080000000000001E-2</c:v>
                </c:pt>
                <c:pt idx="5">
                  <c:v>2.4095999999999999E-2</c:v>
                </c:pt>
                <c:pt idx="6">
                  <c:v>2.8112000000000002E-2</c:v>
                </c:pt>
                <c:pt idx="7">
                  <c:v>3.2128999999999998E-2</c:v>
                </c:pt>
                <c:pt idx="8">
                  <c:v>3.6144999999999997E-2</c:v>
                </c:pt>
                <c:pt idx="9">
                  <c:v>4.0161000000000002E-2</c:v>
                </c:pt>
                <c:pt idx="10">
                  <c:v>4.4177000000000001E-2</c:v>
                </c:pt>
                <c:pt idx="11">
                  <c:v>4.8193E-2</c:v>
                </c:pt>
                <c:pt idx="12">
                  <c:v>5.2208999999999998E-2</c:v>
                </c:pt>
                <c:pt idx="13">
                  <c:v>5.6224999999999997E-2</c:v>
                </c:pt>
                <c:pt idx="14">
                  <c:v>6.0241000000000003E-2</c:v>
                </c:pt>
                <c:pt idx="15">
                  <c:v>6.4256999999999995E-2</c:v>
                </c:pt>
                <c:pt idx="16">
                  <c:v>6.8273E-2</c:v>
                </c:pt>
                <c:pt idx="17">
                  <c:v>7.2289000000000006E-2</c:v>
                </c:pt>
                <c:pt idx="18">
                  <c:v>7.6304999999999998E-2</c:v>
                </c:pt>
                <c:pt idx="19">
                  <c:v>8.0321000000000004E-2</c:v>
                </c:pt>
                <c:pt idx="20">
                  <c:v>8.4336999999999995E-2</c:v>
                </c:pt>
                <c:pt idx="21">
                  <c:v>8.8353000000000001E-2</c:v>
                </c:pt>
                <c:pt idx="22">
                  <c:v>9.2369000000000007E-2</c:v>
                </c:pt>
                <c:pt idx="23">
                  <c:v>9.6385999999999999E-2</c:v>
                </c:pt>
                <c:pt idx="24">
                  <c:v>0.10040200000000001</c:v>
                </c:pt>
                <c:pt idx="25">
                  <c:v>0.104418</c:v>
                </c:pt>
                <c:pt idx="26">
                  <c:v>0.108434</c:v>
                </c:pt>
                <c:pt idx="27">
                  <c:v>0.11244999999999999</c:v>
                </c:pt>
                <c:pt idx="28">
                  <c:v>0.116466</c:v>
                </c:pt>
                <c:pt idx="29">
                  <c:v>0.12048200000000001</c:v>
                </c:pt>
                <c:pt idx="30">
                  <c:v>0.124498</c:v>
                </c:pt>
                <c:pt idx="31">
                  <c:v>0.12851399999999999</c:v>
                </c:pt>
                <c:pt idx="32">
                  <c:v>0.13253000000000001</c:v>
                </c:pt>
                <c:pt idx="33">
                  <c:v>0.136546</c:v>
                </c:pt>
                <c:pt idx="34">
                  <c:v>0.14056199999999999</c:v>
                </c:pt>
                <c:pt idx="35">
                  <c:v>0.14457800000000001</c:v>
                </c:pt>
                <c:pt idx="36">
                  <c:v>0.148594</c:v>
                </c:pt>
                <c:pt idx="37">
                  <c:v>0.15261</c:v>
                </c:pt>
                <c:pt idx="38">
                  <c:v>0.15662699999999999</c:v>
                </c:pt>
                <c:pt idx="39">
                  <c:v>0.16064300000000001</c:v>
                </c:pt>
                <c:pt idx="40">
                  <c:v>0.164659</c:v>
                </c:pt>
                <c:pt idx="41">
                  <c:v>0.16867499999999999</c:v>
                </c:pt>
                <c:pt idx="42">
                  <c:v>0.17269100000000001</c:v>
                </c:pt>
                <c:pt idx="43">
                  <c:v>0.176707</c:v>
                </c:pt>
                <c:pt idx="44">
                  <c:v>0.18072299999999999</c:v>
                </c:pt>
                <c:pt idx="45">
                  <c:v>0.18473899999999999</c:v>
                </c:pt>
                <c:pt idx="46">
                  <c:v>0.18875500000000001</c:v>
                </c:pt>
                <c:pt idx="47">
                  <c:v>0.192771</c:v>
                </c:pt>
                <c:pt idx="48">
                  <c:v>0.19678699999999999</c:v>
                </c:pt>
                <c:pt idx="49">
                  <c:v>0.20080300000000001</c:v>
                </c:pt>
                <c:pt idx="50">
                  <c:v>0.204819</c:v>
                </c:pt>
                <c:pt idx="51">
                  <c:v>0.20883499999999999</c:v>
                </c:pt>
                <c:pt idx="52">
                  <c:v>0.21285100000000001</c:v>
                </c:pt>
                <c:pt idx="53">
                  <c:v>0.216867</c:v>
                </c:pt>
                <c:pt idx="54">
                  <c:v>0.220884</c:v>
                </c:pt>
                <c:pt idx="55">
                  <c:v>0.22489999999999999</c:v>
                </c:pt>
                <c:pt idx="56">
                  <c:v>0.22891600000000001</c:v>
                </c:pt>
                <c:pt idx="57">
                  <c:v>0.232932</c:v>
                </c:pt>
                <c:pt idx="58">
                  <c:v>0.23694799999999999</c:v>
                </c:pt>
                <c:pt idx="59">
                  <c:v>0.24096400000000001</c:v>
                </c:pt>
                <c:pt idx="60">
                  <c:v>0.24498</c:v>
                </c:pt>
                <c:pt idx="61">
                  <c:v>0.248996</c:v>
                </c:pt>
                <c:pt idx="62">
                  <c:v>0.25301200000000001</c:v>
                </c:pt>
                <c:pt idx="63">
                  <c:v>0.25702799999999998</c:v>
                </c:pt>
                <c:pt idx="64">
                  <c:v>0.261044</c:v>
                </c:pt>
                <c:pt idx="65">
                  <c:v>0.26506000000000002</c:v>
                </c:pt>
                <c:pt idx="66">
                  <c:v>0.26907599999999998</c:v>
                </c:pt>
                <c:pt idx="67">
                  <c:v>0.273092</c:v>
                </c:pt>
                <c:pt idx="68">
                  <c:v>0.27710800000000002</c:v>
                </c:pt>
                <c:pt idx="69">
                  <c:v>0.28112399999999999</c:v>
                </c:pt>
                <c:pt idx="70">
                  <c:v>0.28514099999999998</c:v>
                </c:pt>
                <c:pt idx="71">
                  <c:v>0.289157</c:v>
                </c:pt>
                <c:pt idx="72">
                  <c:v>0.29317300000000002</c:v>
                </c:pt>
                <c:pt idx="73">
                  <c:v>0.29718899999999998</c:v>
                </c:pt>
                <c:pt idx="74">
                  <c:v>0.301205</c:v>
                </c:pt>
                <c:pt idx="75">
                  <c:v>0.30522100000000002</c:v>
                </c:pt>
                <c:pt idx="76">
                  <c:v>0.30923699999999998</c:v>
                </c:pt>
                <c:pt idx="77">
                  <c:v>0.313253</c:v>
                </c:pt>
                <c:pt idx="78">
                  <c:v>0.31726900000000002</c:v>
                </c:pt>
                <c:pt idx="79">
                  <c:v>0.32128499999999999</c:v>
                </c:pt>
                <c:pt idx="80">
                  <c:v>0.32530100000000001</c:v>
                </c:pt>
                <c:pt idx="81">
                  <c:v>0.32931700000000003</c:v>
                </c:pt>
                <c:pt idx="82">
                  <c:v>0.33333299999999999</c:v>
                </c:pt>
                <c:pt idx="83">
                  <c:v>0.33734900000000001</c:v>
                </c:pt>
                <c:pt idx="84">
                  <c:v>0.34136499999999997</c:v>
                </c:pt>
                <c:pt idx="85">
                  <c:v>0.34538200000000002</c:v>
                </c:pt>
                <c:pt idx="86">
                  <c:v>0.34939799999999999</c:v>
                </c:pt>
                <c:pt idx="87">
                  <c:v>0.35341400000000001</c:v>
                </c:pt>
                <c:pt idx="88">
                  <c:v>0.35743000000000003</c:v>
                </c:pt>
                <c:pt idx="89">
                  <c:v>0.36144599999999999</c:v>
                </c:pt>
                <c:pt idx="90">
                  <c:v>0.36546200000000001</c:v>
                </c:pt>
                <c:pt idx="91">
                  <c:v>0.36947799999999997</c:v>
                </c:pt>
                <c:pt idx="92">
                  <c:v>0.37349399999999999</c:v>
                </c:pt>
                <c:pt idx="93">
                  <c:v>0.37751000000000001</c:v>
                </c:pt>
                <c:pt idx="94">
                  <c:v>0.38152599999999998</c:v>
                </c:pt>
                <c:pt idx="95">
                  <c:v>0.385542</c:v>
                </c:pt>
                <c:pt idx="96">
                  <c:v>0.38955800000000002</c:v>
                </c:pt>
                <c:pt idx="97">
                  <c:v>0.39357399999999998</c:v>
                </c:pt>
                <c:pt idx="98">
                  <c:v>0.39759</c:v>
                </c:pt>
                <c:pt idx="99">
                  <c:v>0.40160600000000002</c:v>
                </c:pt>
                <c:pt idx="100">
                  <c:v>0.40562199999999998</c:v>
                </c:pt>
                <c:pt idx="101">
                  <c:v>0.40963899999999998</c:v>
                </c:pt>
                <c:pt idx="102">
                  <c:v>0.41365499999999999</c:v>
                </c:pt>
                <c:pt idx="103">
                  <c:v>0.41767100000000001</c:v>
                </c:pt>
                <c:pt idx="104">
                  <c:v>0.42168699999999998</c:v>
                </c:pt>
                <c:pt idx="105">
                  <c:v>0.425703</c:v>
                </c:pt>
                <c:pt idx="106">
                  <c:v>0.42971900000000002</c:v>
                </c:pt>
                <c:pt idx="107">
                  <c:v>0.43373499999999998</c:v>
                </c:pt>
                <c:pt idx="108">
                  <c:v>0.437751</c:v>
                </c:pt>
                <c:pt idx="109">
                  <c:v>0.44176700000000002</c:v>
                </c:pt>
                <c:pt idx="110">
                  <c:v>0.44578299999999998</c:v>
                </c:pt>
                <c:pt idx="111">
                  <c:v>0.449799</c:v>
                </c:pt>
                <c:pt idx="112">
                  <c:v>0.45381500000000002</c:v>
                </c:pt>
                <c:pt idx="113">
                  <c:v>0.45783099999999999</c:v>
                </c:pt>
                <c:pt idx="114">
                  <c:v>0.46184700000000001</c:v>
                </c:pt>
                <c:pt idx="115">
                  <c:v>0.46586300000000003</c:v>
                </c:pt>
                <c:pt idx="116">
                  <c:v>0.46988000000000002</c:v>
                </c:pt>
                <c:pt idx="117">
                  <c:v>0.47389599999999998</c:v>
                </c:pt>
                <c:pt idx="118">
                  <c:v>0.477912</c:v>
                </c:pt>
                <c:pt idx="119">
                  <c:v>0.48192800000000002</c:v>
                </c:pt>
                <c:pt idx="120">
                  <c:v>0.48594399999999999</c:v>
                </c:pt>
                <c:pt idx="121">
                  <c:v>0.48996000000000001</c:v>
                </c:pt>
                <c:pt idx="122">
                  <c:v>0.49397600000000003</c:v>
                </c:pt>
                <c:pt idx="123">
                  <c:v>0.49799199999999999</c:v>
                </c:pt>
                <c:pt idx="124">
                  <c:v>0.50200800000000001</c:v>
                </c:pt>
                <c:pt idx="125">
                  <c:v>0.50602400000000003</c:v>
                </c:pt>
                <c:pt idx="126">
                  <c:v>0.51004000000000005</c:v>
                </c:pt>
                <c:pt idx="127">
                  <c:v>0.51405599999999996</c:v>
                </c:pt>
                <c:pt idx="128">
                  <c:v>0.51807199999999998</c:v>
                </c:pt>
                <c:pt idx="129">
                  <c:v>0.522088</c:v>
                </c:pt>
                <c:pt idx="130">
                  <c:v>0.52610400000000002</c:v>
                </c:pt>
                <c:pt idx="131">
                  <c:v>0.53012000000000004</c:v>
                </c:pt>
                <c:pt idx="132">
                  <c:v>0.53413699999999997</c:v>
                </c:pt>
                <c:pt idx="133">
                  <c:v>0.53815299999999999</c:v>
                </c:pt>
                <c:pt idx="134">
                  <c:v>0.54216900000000001</c:v>
                </c:pt>
                <c:pt idx="135">
                  <c:v>0.54618500000000003</c:v>
                </c:pt>
                <c:pt idx="136">
                  <c:v>0.55020100000000005</c:v>
                </c:pt>
                <c:pt idx="137">
                  <c:v>0.55421699999999996</c:v>
                </c:pt>
                <c:pt idx="138">
                  <c:v>0.55823299999999998</c:v>
                </c:pt>
                <c:pt idx="139">
                  <c:v>0.562249</c:v>
                </c:pt>
                <c:pt idx="140">
                  <c:v>0.56626500000000002</c:v>
                </c:pt>
                <c:pt idx="141">
                  <c:v>0.57028100000000004</c:v>
                </c:pt>
                <c:pt idx="142">
                  <c:v>0.57429699999999995</c:v>
                </c:pt>
                <c:pt idx="143">
                  <c:v>0.57831299999999997</c:v>
                </c:pt>
                <c:pt idx="144">
                  <c:v>0.58232899999999999</c:v>
                </c:pt>
                <c:pt idx="145">
                  <c:v>0.58634500000000001</c:v>
                </c:pt>
                <c:pt idx="146">
                  <c:v>0.59036100000000002</c:v>
                </c:pt>
                <c:pt idx="147">
                  <c:v>0.59437799999999996</c:v>
                </c:pt>
                <c:pt idx="148">
                  <c:v>0.59839399999999998</c:v>
                </c:pt>
                <c:pt idx="149">
                  <c:v>0.60241</c:v>
                </c:pt>
                <c:pt idx="150">
                  <c:v>0.60642600000000002</c:v>
                </c:pt>
                <c:pt idx="151">
                  <c:v>0.61044200000000004</c:v>
                </c:pt>
                <c:pt idx="152">
                  <c:v>0.61445799999999995</c:v>
                </c:pt>
                <c:pt idx="153">
                  <c:v>0.61847399999999997</c:v>
                </c:pt>
                <c:pt idx="154">
                  <c:v>0.62248999999999999</c:v>
                </c:pt>
                <c:pt idx="155">
                  <c:v>0.62650600000000001</c:v>
                </c:pt>
                <c:pt idx="156">
                  <c:v>0.63052200000000003</c:v>
                </c:pt>
                <c:pt idx="157">
                  <c:v>0.63453800000000005</c:v>
                </c:pt>
                <c:pt idx="158">
                  <c:v>0.63855399999999995</c:v>
                </c:pt>
                <c:pt idx="159">
                  <c:v>0.64256999999999997</c:v>
                </c:pt>
                <c:pt idx="160">
                  <c:v>0.64658599999999999</c:v>
                </c:pt>
                <c:pt idx="161">
                  <c:v>0.65060200000000001</c:v>
                </c:pt>
                <c:pt idx="162">
                  <c:v>0.65461800000000003</c:v>
                </c:pt>
                <c:pt idx="163">
                  <c:v>0.65863499999999997</c:v>
                </c:pt>
                <c:pt idx="164">
                  <c:v>0.66265099999999999</c:v>
                </c:pt>
                <c:pt idx="165">
                  <c:v>0.66666700000000001</c:v>
                </c:pt>
                <c:pt idx="166">
                  <c:v>0.67068300000000003</c:v>
                </c:pt>
                <c:pt idx="167">
                  <c:v>0.67469900000000005</c:v>
                </c:pt>
                <c:pt idx="168">
                  <c:v>0.67871499999999996</c:v>
                </c:pt>
                <c:pt idx="169">
                  <c:v>0.68273099999999998</c:v>
                </c:pt>
                <c:pt idx="170">
                  <c:v>0.686747</c:v>
                </c:pt>
                <c:pt idx="171">
                  <c:v>0.69076300000000002</c:v>
                </c:pt>
                <c:pt idx="172">
                  <c:v>0.69477900000000004</c:v>
                </c:pt>
                <c:pt idx="173">
                  <c:v>0.69879500000000005</c:v>
                </c:pt>
                <c:pt idx="174">
                  <c:v>0.70281099999999996</c:v>
                </c:pt>
                <c:pt idx="175">
                  <c:v>0.70682699999999998</c:v>
                </c:pt>
                <c:pt idx="176">
                  <c:v>0.710843</c:v>
                </c:pt>
                <c:pt idx="177">
                  <c:v>0.71485900000000002</c:v>
                </c:pt>
                <c:pt idx="178">
                  <c:v>0.71887599999999996</c:v>
                </c:pt>
                <c:pt idx="179">
                  <c:v>0.72289199999999998</c:v>
                </c:pt>
                <c:pt idx="180">
                  <c:v>0.726908</c:v>
                </c:pt>
                <c:pt idx="181">
                  <c:v>0.73092400000000002</c:v>
                </c:pt>
                <c:pt idx="182">
                  <c:v>0.73494000000000004</c:v>
                </c:pt>
                <c:pt idx="183">
                  <c:v>0.73895599999999995</c:v>
                </c:pt>
                <c:pt idx="184">
                  <c:v>0.74297199999999997</c:v>
                </c:pt>
                <c:pt idx="185">
                  <c:v>0.74698799999999999</c:v>
                </c:pt>
                <c:pt idx="186">
                  <c:v>0.751004</c:v>
                </c:pt>
                <c:pt idx="187">
                  <c:v>0.75502000000000002</c:v>
                </c:pt>
                <c:pt idx="188">
                  <c:v>0.75903600000000004</c:v>
                </c:pt>
                <c:pt idx="189">
                  <c:v>0.76305199999999995</c:v>
                </c:pt>
                <c:pt idx="190">
                  <c:v>0.76706799999999997</c:v>
                </c:pt>
                <c:pt idx="191">
                  <c:v>0.77108399999999999</c:v>
                </c:pt>
                <c:pt idx="192">
                  <c:v>0.77510000000000001</c:v>
                </c:pt>
                <c:pt idx="193">
                  <c:v>0.77911600000000003</c:v>
                </c:pt>
                <c:pt idx="194">
                  <c:v>0.78313299999999997</c:v>
                </c:pt>
                <c:pt idx="195">
                  <c:v>0.78714899999999999</c:v>
                </c:pt>
                <c:pt idx="196">
                  <c:v>0.79116500000000001</c:v>
                </c:pt>
                <c:pt idx="197">
                  <c:v>0.79518100000000003</c:v>
                </c:pt>
                <c:pt idx="198">
                  <c:v>0.79919700000000005</c:v>
                </c:pt>
                <c:pt idx="199">
                  <c:v>0.80321299999999995</c:v>
                </c:pt>
                <c:pt idx="200">
                  <c:v>0.80722899999999997</c:v>
                </c:pt>
                <c:pt idx="201">
                  <c:v>0.81124499999999999</c:v>
                </c:pt>
                <c:pt idx="202">
                  <c:v>0.81526100000000001</c:v>
                </c:pt>
                <c:pt idx="203">
                  <c:v>0.81927700000000003</c:v>
                </c:pt>
                <c:pt idx="204">
                  <c:v>0.82329300000000005</c:v>
                </c:pt>
                <c:pt idx="205">
                  <c:v>0.82730899999999996</c:v>
                </c:pt>
                <c:pt idx="206">
                  <c:v>0.83132499999999998</c:v>
                </c:pt>
                <c:pt idx="207">
                  <c:v>0.835341</c:v>
                </c:pt>
                <c:pt idx="208">
                  <c:v>0.83935700000000002</c:v>
                </c:pt>
                <c:pt idx="209">
                  <c:v>0.84337300000000004</c:v>
                </c:pt>
                <c:pt idx="210">
                  <c:v>0.84738999999999998</c:v>
                </c:pt>
                <c:pt idx="211">
                  <c:v>0.851406</c:v>
                </c:pt>
                <c:pt idx="212">
                  <c:v>0.85542200000000002</c:v>
                </c:pt>
                <c:pt idx="213">
                  <c:v>0.85943800000000004</c:v>
                </c:pt>
                <c:pt idx="214">
                  <c:v>0.86345400000000005</c:v>
                </c:pt>
                <c:pt idx="215">
                  <c:v>0.86746999999999996</c:v>
                </c:pt>
                <c:pt idx="216">
                  <c:v>0.87148599999999998</c:v>
                </c:pt>
                <c:pt idx="217">
                  <c:v>0.875502</c:v>
                </c:pt>
                <c:pt idx="218">
                  <c:v>0.87951800000000002</c:v>
                </c:pt>
                <c:pt idx="219">
                  <c:v>0.88353400000000004</c:v>
                </c:pt>
                <c:pt idx="220">
                  <c:v>0.88754999999999995</c:v>
                </c:pt>
                <c:pt idx="221">
                  <c:v>0.89156599999999997</c:v>
                </c:pt>
                <c:pt idx="222">
                  <c:v>0.89558199999999999</c:v>
                </c:pt>
                <c:pt idx="223">
                  <c:v>0.89959800000000001</c:v>
                </c:pt>
                <c:pt idx="224">
                  <c:v>0.90361400000000003</c:v>
                </c:pt>
                <c:pt idx="225">
                  <c:v>0.90763099999999997</c:v>
                </c:pt>
                <c:pt idx="226">
                  <c:v>0.91164699999999999</c:v>
                </c:pt>
                <c:pt idx="227">
                  <c:v>0.915663</c:v>
                </c:pt>
                <c:pt idx="228">
                  <c:v>0.91967900000000002</c:v>
                </c:pt>
                <c:pt idx="229">
                  <c:v>0.92369500000000004</c:v>
                </c:pt>
                <c:pt idx="230">
                  <c:v>0.92771099999999995</c:v>
                </c:pt>
                <c:pt idx="231">
                  <c:v>0.93172699999999997</c:v>
                </c:pt>
                <c:pt idx="232">
                  <c:v>0.93574299999999999</c:v>
                </c:pt>
                <c:pt idx="233">
                  <c:v>0.93975900000000001</c:v>
                </c:pt>
                <c:pt idx="234">
                  <c:v>0.94377500000000003</c:v>
                </c:pt>
                <c:pt idx="235">
                  <c:v>0.94779100000000005</c:v>
                </c:pt>
                <c:pt idx="236">
                  <c:v>0.95180699999999996</c:v>
                </c:pt>
                <c:pt idx="237">
                  <c:v>0.95582299999999998</c:v>
                </c:pt>
                <c:pt idx="238">
                  <c:v>0.959839</c:v>
                </c:pt>
                <c:pt idx="239">
                  <c:v>0.96385500000000002</c:v>
                </c:pt>
                <c:pt idx="240">
                  <c:v>0.96787100000000004</c:v>
                </c:pt>
                <c:pt idx="241">
                  <c:v>0.97188799999999997</c:v>
                </c:pt>
                <c:pt idx="242">
                  <c:v>0.97590399999999999</c:v>
                </c:pt>
                <c:pt idx="243">
                  <c:v>0.97992000000000001</c:v>
                </c:pt>
                <c:pt idx="244">
                  <c:v>0.98393600000000003</c:v>
                </c:pt>
                <c:pt idx="245">
                  <c:v>0.98795200000000005</c:v>
                </c:pt>
                <c:pt idx="246">
                  <c:v>0.99196799999999996</c:v>
                </c:pt>
                <c:pt idx="247">
                  <c:v>0.99598399999999998</c:v>
                </c:pt>
                <c:pt idx="2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F-40A8-8BD8-BC8F244960E8}"/>
            </c:ext>
          </c:extLst>
        </c:ser>
        <c:ser>
          <c:idx val="3"/>
          <c:order val="3"/>
          <c:tx>
            <c:v>Gamma Fit 18 nM Kip3</c:v>
          </c:tx>
          <c:spPr>
            <a:ln w="28575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kip_conc_TIME!$T$2:$T$250</c:f>
              <c:numCache>
                <c:formatCode>General</c:formatCode>
                <c:ptCount val="249"/>
                <c:pt idx="0">
                  <c:v>30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70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105</c:v>
                </c:pt>
                <c:pt idx="91">
                  <c:v>105</c:v>
                </c:pt>
                <c:pt idx="92">
                  <c:v>105</c:v>
                </c:pt>
                <c:pt idx="93">
                  <c:v>105</c:v>
                </c:pt>
                <c:pt idx="94">
                  <c:v>105</c:v>
                </c:pt>
                <c:pt idx="95">
                  <c:v>105</c:v>
                </c:pt>
                <c:pt idx="96">
                  <c:v>105</c:v>
                </c:pt>
                <c:pt idx="97">
                  <c:v>110</c:v>
                </c:pt>
                <c:pt idx="98">
                  <c:v>110</c:v>
                </c:pt>
                <c:pt idx="99">
                  <c:v>110</c:v>
                </c:pt>
                <c:pt idx="100">
                  <c:v>115</c:v>
                </c:pt>
                <c:pt idx="101">
                  <c:v>115</c:v>
                </c:pt>
                <c:pt idx="102">
                  <c:v>115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155</c:v>
                </c:pt>
                <c:pt idx="141">
                  <c:v>155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170</c:v>
                </c:pt>
                <c:pt idx="149">
                  <c:v>170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175</c:v>
                </c:pt>
                <c:pt idx="155">
                  <c:v>175</c:v>
                </c:pt>
                <c:pt idx="156">
                  <c:v>175</c:v>
                </c:pt>
                <c:pt idx="157">
                  <c:v>175</c:v>
                </c:pt>
                <c:pt idx="158">
                  <c:v>180</c:v>
                </c:pt>
                <c:pt idx="159">
                  <c:v>180</c:v>
                </c:pt>
                <c:pt idx="160">
                  <c:v>185</c:v>
                </c:pt>
                <c:pt idx="161">
                  <c:v>185</c:v>
                </c:pt>
                <c:pt idx="162">
                  <c:v>190</c:v>
                </c:pt>
                <c:pt idx="163">
                  <c:v>190</c:v>
                </c:pt>
                <c:pt idx="164">
                  <c:v>190</c:v>
                </c:pt>
                <c:pt idx="165">
                  <c:v>190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200</c:v>
                </c:pt>
                <c:pt idx="172">
                  <c:v>200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210</c:v>
                </c:pt>
                <c:pt idx="180">
                  <c:v>215</c:v>
                </c:pt>
                <c:pt idx="181">
                  <c:v>215</c:v>
                </c:pt>
                <c:pt idx="182">
                  <c:v>220</c:v>
                </c:pt>
                <c:pt idx="183">
                  <c:v>220</c:v>
                </c:pt>
                <c:pt idx="184">
                  <c:v>220</c:v>
                </c:pt>
                <c:pt idx="185">
                  <c:v>225</c:v>
                </c:pt>
                <c:pt idx="186">
                  <c:v>225</c:v>
                </c:pt>
                <c:pt idx="187">
                  <c:v>230</c:v>
                </c:pt>
                <c:pt idx="188">
                  <c:v>230</c:v>
                </c:pt>
                <c:pt idx="189">
                  <c:v>230</c:v>
                </c:pt>
                <c:pt idx="190">
                  <c:v>230</c:v>
                </c:pt>
                <c:pt idx="191">
                  <c:v>235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245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250</c:v>
                </c:pt>
                <c:pt idx="203">
                  <c:v>250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260</c:v>
                </c:pt>
                <c:pt idx="208">
                  <c:v>260</c:v>
                </c:pt>
                <c:pt idx="209">
                  <c:v>265</c:v>
                </c:pt>
                <c:pt idx="210">
                  <c:v>270</c:v>
                </c:pt>
                <c:pt idx="211">
                  <c:v>270</c:v>
                </c:pt>
                <c:pt idx="212">
                  <c:v>275</c:v>
                </c:pt>
                <c:pt idx="213">
                  <c:v>275</c:v>
                </c:pt>
                <c:pt idx="214">
                  <c:v>280</c:v>
                </c:pt>
                <c:pt idx="215">
                  <c:v>285</c:v>
                </c:pt>
                <c:pt idx="216">
                  <c:v>285</c:v>
                </c:pt>
                <c:pt idx="217">
                  <c:v>285</c:v>
                </c:pt>
                <c:pt idx="218">
                  <c:v>290</c:v>
                </c:pt>
                <c:pt idx="219">
                  <c:v>290</c:v>
                </c:pt>
                <c:pt idx="220">
                  <c:v>290</c:v>
                </c:pt>
                <c:pt idx="221">
                  <c:v>295</c:v>
                </c:pt>
                <c:pt idx="222">
                  <c:v>295</c:v>
                </c:pt>
                <c:pt idx="223">
                  <c:v>295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310</c:v>
                </c:pt>
                <c:pt idx="228">
                  <c:v>315</c:v>
                </c:pt>
                <c:pt idx="229">
                  <c:v>320</c:v>
                </c:pt>
                <c:pt idx="230">
                  <c:v>330</c:v>
                </c:pt>
                <c:pt idx="231">
                  <c:v>330</c:v>
                </c:pt>
                <c:pt idx="232">
                  <c:v>330</c:v>
                </c:pt>
                <c:pt idx="233">
                  <c:v>360</c:v>
                </c:pt>
                <c:pt idx="234">
                  <c:v>360</c:v>
                </c:pt>
                <c:pt idx="235">
                  <c:v>370</c:v>
                </c:pt>
                <c:pt idx="236">
                  <c:v>370</c:v>
                </c:pt>
                <c:pt idx="237">
                  <c:v>380</c:v>
                </c:pt>
                <c:pt idx="238">
                  <c:v>395</c:v>
                </c:pt>
                <c:pt idx="239">
                  <c:v>400</c:v>
                </c:pt>
                <c:pt idx="240">
                  <c:v>400</c:v>
                </c:pt>
                <c:pt idx="241">
                  <c:v>415</c:v>
                </c:pt>
                <c:pt idx="242">
                  <c:v>415</c:v>
                </c:pt>
                <c:pt idx="243">
                  <c:v>425</c:v>
                </c:pt>
                <c:pt idx="244">
                  <c:v>455</c:v>
                </c:pt>
                <c:pt idx="245">
                  <c:v>535</c:v>
                </c:pt>
                <c:pt idx="246">
                  <c:v>685</c:v>
                </c:pt>
                <c:pt idx="247">
                  <c:v>695</c:v>
                </c:pt>
                <c:pt idx="248">
                  <c:v>725</c:v>
                </c:pt>
              </c:numCache>
            </c:numRef>
          </c:xVal>
          <c:yVal>
            <c:numRef>
              <c:f>kip_conc_TIME!$U$2:$U$250</c:f>
              <c:numCache>
                <c:formatCode>General</c:formatCode>
                <c:ptCount val="249"/>
                <c:pt idx="0">
                  <c:v>2.4892000000000001E-2</c:v>
                </c:pt>
                <c:pt idx="1">
                  <c:v>3.5493999999999998E-2</c:v>
                </c:pt>
                <c:pt idx="2">
                  <c:v>3.5493999999999998E-2</c:v>
                </c:pt>
                <c:pt idx="3">
                  <c:v>3.5493999999999998E-2</c:v>
                </c:pt>
                <c:pt idx="4">
                  <c:v>4.7917000000000001E-2</c:v>
                </c:pt>
                <c:pt idx="5">
                  <c:v>4.7917000000000001E-2</c:v>
                </c:pt>
                <c:pt idx="6">
                  <c:v>4.7917000000000001E-2</c:v>
                </c:pt>
                <c:pt idx="7">
                  <c:v>6.2046999999999998E-2</c:v>
                </c:pt>
                <c:pt idx="8">
                  <c:v>6.2046999999999998E-2</c:v>
                </c:pt>
                <c:pt idx="9">
                  <c:v>6.2046999999999998E-2</c:v>
                </c:pt>
                <c:pt idx="10">
                  <c:v>7.7748999999999999E-2</c:v>
                </c:pt>
                <c:pt idx="11">
                  <c:v>7.7748999999999999E-2</c:v>
                </c:pt>
                <c:pt idx="12">
                  <c:v>7.7748999999999999E-2</c:v>
                </c:pt>
                <c:pt idx="13">
                  <c:v>7.7748999999999999E-2</c:v>
                </c:pt>
                <c:pt idx="14">
                  <c:v>7.7748999999999999E-2</c:v>
                </c:pt>
                <c:pt idx="15">
                  <c:v>9.4877000000000003E-2</c:v>
                </c:pt>
                <c:pt idx="16">
                  <c:v>9.4877000000000003E-2</c:v>
                </c:pt>
                <c:pt idx="17">
                  <c:v>9.4877000000000003E-2</c:v>
                </c:pt>
                <c:pt idx="18">
                  <c:v>9.4877000000000003E-2</c:v>
                </c:pt>
                <c:pt idx="19">
                  <c:v>9.4877000000000003E-2</c:v>
                </c:pt>
                <c:pt idx="20">
                  <c:v>9.4877000000000003E-2</c:v>
                </c:pt>
                <c:pt idx="21">
                  <c:v>9.4877000000000003E-2</c:v>
                </c:pt>
                <c:pt idx="22">
                  <c:v>0.113279</c:v>
                </c:pt>
                <c:pt idx="23">
                  <c:v>0.113279</c:v>
                </c:pt>
                <c:pt idx="24">
                  <c:v>0.113279</c:v>
                </c:pt>
                <c:pt idx="25">
                  <c:v>0.113279</c:v>
                </c:pt>
                <c:pt idx="26">
                  <c:v>0.113279</c:v>
                </c:pt>
                <c:pt idx="27">
                  <c:v>0.113279</c:v>
                </c:pt>
                <c:pt idx="28">
                  <c:v>0.113279</c:v>
                </c:pt>
                <c:pt idx="29">
                  <c:v>0.132801</c:v>
                </c:pt>
                <c:pt idx="30">
                  <c:v>0.132801</c:v>
                </c:pt>
                <c:pt idx="31">
                  <c:v>0.132801</c:v>
                </c:pt>
                <c:pt idx="32">
                  <c:v>0.132801</c:v>
                </c:pt>
                <c:pt idx="33">
                  <c:v>0.132801</c:v>
                </c:pt>
                <c:pt idx="34">
                  <c:v>0.132801</c:v>
                </c:pt>
                <c:pt idx="35">
                  <c:v>0.132801</c:v>
                </c:pt>
                <c:pt idx="36">
                  <c:v>0.132801</c:v>
                </c:pt>
                <c:pt idx="37">
                  <c:v>0.132801</c:v>
                </c:pt>
                <c:pt idx="38">
                  <c:v>0.132801</c:v>
                </c:pt>
                <c:pt idx="39">
                  <c:v>0.15329100000000001</c:v>
                </c:pt>
                <c:pt idx="40">
                  <c:v>0.17460000000000001</c:v>
                </c:pt>
                <c:pt idx="41">
                  <c:v>0.17460000000000001</c:v>
                </c:pt>
                <c:pt idx="42">
                  <c:v>0.17460000000000001</c:v>
                </c:pt>
                <c:pt idx="43">
                  <c:v>0.17460000000000001</c:v>
                </c:pt>
                <c:pt idx="44">
                  <c:v>0.17460000000000001</c:v>
                </c:pt>
                <c:pt idx="45">
                  <c:v>0.17460000000000001</c:v>
                </c:pt>
                <c:pt idx="46">
                  <c:v>0.17460000000000001</c:v>
                </c:pt>
                <c:pt idx="47">
                  <c:v>0.17460000000000001</c:v>
                </c:pt>
                <c:pt idx="48">
                  <c:v>0.17460000000000001</c:v>
                </c:pt>
                <c:pt idx="49">
                  <c:v>0.17460000000000001</c:v>
                </c:pt>
                <c:pt idx="50">
                  <c:v>0.17460000000000001</c:v>
                </c:pt>
                <c:pt idx="51">
                  <c:v>0.19658600000000001</c:v>
                </c:pt>
                <c:pt idx="52">
                  <c:v>0.19658600000000001</c:v>
                </c:pt>
                <c:pt idx="53">
                  <c:v>0.19658600000000001</c:v>
                </c:pt>
                <c:pt idx="54">
                  <c:v>0.19658600000000001</c:v>
                </c:pt>
                <c:pt idx="55">
                  <c:v>0.19658600000000001</c:v>
                </c:pt>
                <c:pt idx="56">
                  <c:v>0.19658600000000001</c:v>
                </c:pt>
                <c:pt idx="57">
                  <c:v>0.19658600000000001</c:v>
                </c:pt>
                <c:pt idx="58">
                  <c:v>0.19658600000000001</c:v>
                </c:pt>
                <c:pt idx="59">
                  <c:v>0.219112</c:v>
                </c:pt>
                <c:pt idx="60">
                  <c:v>0.219112</c:v>
                </c:pt>
                <c:pt idx="61">
                  <c:v>0.219112</c:v>
                </c:pt>
                <c:pt idx="62">
                  <c:v>0.219112</c:v>
                </c:pt>
                <c:pt idx="63">
                  <c:v>0.219112</c:v>
                </c:pt>
                <c:pt idx="64">
                  <c:v>0.219112</c:v>
                </c:pt>
                <c:pt idx="65">
                  <c:v>0.219112</c:v>
                </c:pt>
                <c:pt idx="66">
                  <c:v>0.24205199999999999</c:v>
                </c:pt>
                <c:pt idx="67">
                  <c:v>0.24205199999999999</c:v>
                </c:pt>
                <c:pt idx="68">
                  <c:v>0.24205199999999999</c:v>
                </c:pt>
                <c:pt idx="69">
                  <c:v>0.24205199999999999</c:v>
                </c:pt>
                <c:pt idx="70">
                  <c:v>0.24205199999999999</c:v>
                </c:pt>
                <c:pt idx="71">
                  <c:v>0.24205199999999999</c:v>
                </c:pt>
                <c:pt idx="72">
                  <c:v>0.24205199999999999</c:v>
                </c:pt>
                <c:pt idx="73">
                  <c:v>0.24205199999999999</c:v>
                </c:pt>
                <c:pt idx="74">
                  <c:v>0.24205199999999999</c:v>
                </c:pt>
                <c:pt idx="75">
                  <c:v>0.24205199999999999</c:v>
                </c:pt>
                <c:pt idx="76">
                  <c:v>0.26528499999999999</c:v>
                </c:pt>
                <c:pt idx="77">
                  <c:v>0.26528499999999999</c:v>
                </c:pt>
                <c:pt idx="78">
                  <c:v>0.26528499999999999</c:v>
                </c:pt>
                <c:pt idx="79">
                  <c:v>0.26528499999999999</c:v>
                </c:pt>
                <c:pt idx="80">
                  <c:v>0.28870200000000001</c:v>
                </c:pt>
                <c:pt idx="81">
                  <c:v>0.28870200000000001</c:v>
                </c:pt>
                <c:pt idx="82">
                  <c:v>0.28870200000000001</c:v>
                </c:pt>
                <c:pt idx="83">
                  <c:v>0.28870200000000001</c:v>
                </c:pt>
                <c:pt idx="84">
                  <c:v>0.28870200000000001</c:v>
                </c:pt>
                <c:pt idx="85">
                  <c:v>0.28870200000000001</c:v>
                </c:pt>
                <c:pt idx="86">
                  <c:v>0.28870200000000001</c:v>
                </c:pt>
                <c:pt idx="87">
                  <c:v>0.28870200000000001</c:v>
                </c:pt>
                <c:pt idx="88">
                  <c:v>0.28870200000000001</c:v>
                </c:pt>
                <c:pt idx="89">
                  <c:v>0.28870200000000001</c:v>
                </c:pt>
                <c:pt idx="90">
                  <c:v>0.312199</c:v>
                </c:pt>
                <c:pt idx="91">
                  <c:v>0.312199</c:v>
                </c:pt>
                <c:pt idx="92">
                  <c:v>0.312199</c:v>
                </c:pt>
                <c:pt idx="93">
                  <c:v>0.312199</c:v>
                </c:pt>
                <c:pt idx="94">
                  <c:v>0.312199</c:v>
                </c:pt>
                <c:pt idx="95">
                  <c:v>0.312199</c:v>
                </c:pt>
                <c:pt idx="96">
                  <c:v>0.312199</c:v>
                </c:pt>
                <c:pt idx="97">
                  <c:v>0.33568399999999998</c:v>
                </c:pt>
                <c:pt idx="98">
                  <c:v>0.33568399999999998</c:v>
                </c:pt>
                <c:pt idx="99">
                  <c:v>0.33568399999999998</c:v>
                </c:pt>
                <c:pt idx="100">
                  <c:v>0.359072</c:v>
                </c:pt>
                <c:pt idx="101">
                  <c:v>0.359072</c:v>
                </c:pt>
                <c:pt idx="102">
                  <c:v>0.359072</c:v>
                </c:pt>
                <c:pt idx="103">
                  <c:v>0.38228699999999999</c:v>
                </c:pt>
                <c:pt idx="104">
                  <c:v>0.38228699999999999</c:v>
                </c:pt>
                <c:pt idx="105">
                  <c:v>0.38228699999999999</c:v>
                </c:pt>
                <c:pt idx="106">
                  <c:v>0.38228699999999999</c:v>
                </c:pt>
                <c:pt idx="107">
                  <c:v>0.38228699999999999</c:v>
                </c:pt>
                <c:pt idx="108">
                  <c:v>0.40526099999999998</c:v>
                </c:pt>
                <c:pt idx="109">
                  <c:v>0.40526099999999998</c:v>
                </c:pt>
                <c:pt idx="110">
                  <c:v>0.40526099999999998</c:v>
                </c:pt>
                <c:pt idx="111">
                  <c:v>0.40526099999999998</c:v>
                </c:pt>
                <c:pt idx="112">
                  <c:v>0.40526099999999998</c:v>
                </c:pt>
                <c:pt idx="113">
                  <c:v>0.40526099999999998</c:v>
                </c:pt>
                <c:pt idx="114">
                  <c:v>0.40526099999999998</c:v>
                </c:pt>
                <c:pt idx="115">
                  <c:v>0.40526099999999998</c:v>
                </c:pt>
                <c:pt idx="116">
                  <c:v>0.40526099999999998</c:v>
                </c:pt>
                <c:pt idx="117">
                  <c:v>0.42793199999999998</c:v>
                </c:pt>
                <c:pt idx="118">
                  <c:v>0.42793199999999998</c:v>
                </c:pt>
                <c:pt idx="119">
                  <c:v>0.42793199999999998</c:v>
                </c:pt>
                <c:pt idx="120">
                  <c:v>0.42793199999999998</c:v>
                </c:pt>
                <c:pt idx="121">
                  <c:v>0.45024900000000001</c:v>
                </c:pt>
                <c:pt idx="122">
                  <c:v>0.45024900000000001</c:v>
                </c:pt>
                <c:pt idx="123">
                  <c:v>0.45024900000000001</c:v>
                </c:pt>
                <c:pt idx="124">
                  <c:v>0.45024900000000001</c:v>
                </c:pt>
                <c:pt idx="125">
                  <c:v>0.45024900000000001</c:v>
                </c:pt>
                <c:pt idx="126">
                  <c:v>0.472163</c:v>
                </c:pt>
                <c:pt idx="127">
                  <c:v>0.472163</c:v>
                </c:pt>
                <c:pt idx="128">
                  <c:v>0.472163</c:v>
                </c:pt>
                <c:pt idx="129">
                  <c:v>0.472163</c:v>
                </c:pt>
                <c:pt idx="130">
                  <c:v>0.472163</c:v>
                </c:pt>
                <c:pt idx="131">
                  <c:v>0.472163</c:v>
                </c:pt>
                <c:pt idx="132">
                  <c:v>0.472163</c:v>
                </c:pt>
                <c:pt idx="133">
                  <c:v>0.472163</c:v>
                </c:pt>
                <c:pt idx="134">
                  <c:v>0.49363499999999999</c:v>
                </c:pt>
                <c:pt idx="135">
                  <c:v>0.49363499999999999</c:v>
                </c:pt>
                <c:pt idx="136">
                  <c:v>0.49363499999999999</c:v>
                </c:pt>
                <c:pt idx="137">
                  <c:v>0.51463099999999995</c:v>
                </c:pt>
                <c:pt idx="138">
                  <c:v>0.51463099999999995</c:v>
                </c:pt>
                <c:pt idx="139">
                  <c:v>0.51463099999999995</c:v>
                </c:pt>
                <c:pt idx="140">
                  <c:v>0.53512199999999999</c:v>
                </c:pt>
                <c:pt idx="141">
                  <c:v>0.53512199999999999</c:v>
                </c:pt>
                <c:pt idx="142">
                  <c:v>0.55508299999999999</c:v>
                </c:pt>
                <c:pt idx="143">
                  <c:v>0.55508299999999999</c:v>
                </c:pt>
                <c:pt idx="144">
                  <c:v>0.55508299999999999</c:v>
                </c:pt>
                <c:pt idx="145">
                  <c:v>0.57449700000000004</c:v>
                </c:pt>
                <c:pt idx="146">
                  <c:v>0.57449700000000004</c:v>
                </c:pt>
                <c:pt idx="147">
                  <c:v>0.57449700000000004</c:v>
                </c:pt>
                <c:pt idx="148">
                  <c:v>0.59334900000000002</c:v>
                </c:pt>
                <c:pt idx="149">
                  <c:v>0.59334900000000002</c:v>
                </c:pt>
                <c:pt idx="150">
                  <c:v>0.59334900000000002</c:v>
                </c:pt>
                <c:pt idx="151">
                  <c:v>0.59334900000000002</c:v>
                </c:pt>
                <c:pt idx="152">
                  <c:v>0.59334900000000002</c:v>
                </c:pt>
                <c:pt idx="153">
                  <c:v>0.59334900000000002</c:v>
                </c:pt>
                <c:pt idx="154">
                  <c:v>0.61162700000000003</c:v>
                </c:pt>
                <c:pt idx="155">
                  <c:v>0.61162700000000003</c:v>
                </c:pt>
                <c:pt idx="156">
                  <c:v>0.61162700000000003</c:v>
                </c:pt>
                <c:pt idx="157">
                  <c:v>0.61162700000000003</c:v>
                </c:pt>
                <c:pt idx="158">
                  <c:v>0.62932399999999999</c:v>
                </c:pt>
                <c:pt idx="159">
                  <c:v>0.62932399999999999</c:v>
                </c:pt>
                <c:pt idx="160">
                  <c:v>0.64643600000000001</c:v>
                </c:pt>
                <c:pt idx="161">
                  <c:v>0.64643600000000001</c:v>
                </c:pt>
                <c:pt idx="162">
                  <c:v>0.66296200000000005</c:v>
                </c:pt>
                <c:pt idx="163">
                  <c:v>0.66296200000000005</c:v>
                </c:pt>
                <c:pt idx="164">
                  <c:v>0.66296200000000005</c:v>
                </c:pt>
                <c:pt idx="165">
                  <c:v>0.66296200000000005</c:v>
                </c:pt>
                <c:pt idx="166">
                  <c:v>0.67890200000000001</c:v>
                </c:pt>
                <c:pt idx="167">
                  <c:v>0.67890200000000001</c:v>
                </c:pt>
                <c:pt idx="168">
                  <c:v>0.67890200000000001</c:v>
                </c:pt>
                <c:pt idx="169">
                  <c:v>0.67890200000000001</c:v>
                </c:pt>
                <c:pt idx="170">
                  <c:v>0.67890200000000001</c:v>
                </c:pt>
                <c:pt idx="171">
                  <c:v>0.69426100000000002</c:v>
                </c:pt>
                <c:pt idx="172">
                  <c:v>0.69426100000000002</c:v>
                </c:pt>
                <c:pt idx="173">
                  <c:v>0.70904299999999998</c:v>
                </c:pt>
                <c:pt idx="174">
                  <c:v>0.70904299999999998</c:v>
                </c:pt>
                <c:pt idx="175">
                  <c:v>0.70904299999999998</c:v>
                </c:pt>
                <c:pt idx="176">
                  <c:v>0.72325600000000001</c:v>
                </c:pt>
                <c:pt idx="177">
                  <c:v>0.72325600000000001</c:v>
                </c:pt>
                <c:pt idx="178">
                  <c:v>0.72325600000000001</c:v>
                </c:pt>
                <c:pt idx="179">
                  <c:v>0.72325600000000001</c:v>
                </c:pt>
                <c:pt idx="180">
                  <c:v>0.73690900000000004</c:v>
                </c:pt>
                <c:pt idx="181">
                  <c:v>0.73690900000000004</c:v>
                </c:pt>
                <c:pt idx="182">
                  <c:v>0.75001099999999998</c:v>
                </c:pt>
                <c:pt idx="183">
                  <c:v>0.75001099999999998</c:v>
                </c:pt>
                <c:pt idx="184">
                  <c:v>0.75001099999999998</c:v>
                </c:pt>
                <c:pt idx="185">
                  <c:v>0.76257399999999997</c:v>
                </c:pt>
                <c:pt idx="186">
                  <c:v>0.76257399999999997</c:v>
                </c:pt>
                <c:pt idx="187">
                  <c:v>0.77460899999999999</c:v>
                </c:pt>
                <c:pt idx="188">
                  <c:v>0.77460899999999999</c:v>
                </c:pt>
                <c:pt idx="189">
                  <c:v>0.77460899999999999</c:v>
                </c:pt>
                <c:pt idx="190">
                  <c:v>0.77460899999999999</c:v>
                </c:pt>
                <c:pt idx="191">
                  <c:v>0.78613</c:v>
                </c:pt>
                <c:pt idx="192">
                  <c:v>0.79715000000000003</c:v>
                </c:pt>
                <c:pt idx="193">
                  <c:v>0.79715000000000003</c:v>
                </c:pt>
                <c:pt idx="194">
                  <c:v>0.79715000000000003</c:v>
                </c:pt>
                <c:pt idx="195">
                  <c:v>0.79715000000000003</c:v>
                </c:pt>
                <c:pt idx="196">
                  <c:v>0.80768300000000004</c:v>
                </c:pt>
                <c:pt idx="197">
                  <c:v>0.80768300000000004</c:v>
                </c:pt>
                <c:pt idx="198">
                  <c:v>0.80768300000000004</c:v>
                </c:pt>
                <c:pt idx="199">
                  <c:v>0.80768300000000004</c:v>
                </c:pt>
                <c:pt idx="200">
                  <c:v>0.80768300000000004</c:v>
                </c:pt>
                <c:pt idx="201">
                  <c:v>0.80768300000000004</c:v>
                </c:pt>
                <c:pt idx="202">
                  <c:v>0.817743</c:v>
                </c:pt>
                <c:pt idx="203">
                  <c:v>0.817743</c:v>
                </c:pt>
                <c:pt idx="204">
                  <c:v>0.827345</c:v>
                </c:pt>
                <c:pt idx="205">
                  <c:v>0.827345</c:v>
                </c:pt>
                <c:pt idx="206">
                  <c:v>0.827345</c:v>
                </c:pt>
                <c:pt idx="207">
                  <c:v>0.83650400000000003</c:v>
                </c:pt>
                <c:pt idx="208">
                  <c:v>0.83650400000000003</c:v>
                </c:pt>
                <c:pt idx="209">
                  <c:v>0.84523599999999999</c:v>
                </c:pt>
                <c:pt idx="210">
                  <c:v>0.85355400000000003</c:v>
                </c:pt>
                <c:pt idx="211">
                  <c:v>0.85355400000000003</c:v>
                </c:pt>
                <c:pt idx="212">
                  <c:v>0.86147300000000004</c:v>
                </c:pt>
                <c:pt idx="213">
                  <c:v>0.86147300000000004</c:v>
                </c:pt>
                <c:pt idx="214">
                  <c:v>0.86900999999999995</c:v>
                </c:pt>
                <c:pt idx="215">
                  <c:v>0.87617699999999998</c:v>
                </c:pt>
                <c:pt idx="216">
                  <c:v>0.87617699999999998</c:v>
                </c:pt>
                <c:pt idx="217">
                  <c:v>0.87617699999999998</c:v>
                </c:pt>
                <c:pt idx="218">
                  <c:v>0.88299099999999997</c:v>
                </c:pt>
                <c:pt idx="219">
                  <c:v>0.88299099999999997</c:v>
                </c:pt>
                <c:pt idx="220">
                  <c:v>0.88299099999999997</c:v>
                </c:pt>
                <c:pt idx="221">
                  <c:v>0.88946400000000003</c:v>
                </c:pt>
                <c:pt idx="222">
                  <c:v>0.88946400000000003</c:v>
                </c:pt>
                <c:pt idx="223">
                  <c:v>0.88946400000000003</c:v>
                </c:pt>
                <c:pt idx="224">
                  <c:v>0.89561199999999996</c:v>
                </c:pt>
                <c:pt idx="225">
                  <c:v>0.89561199999999996</c:v>
                </c:pt>
                <c:pt idx="226">
                  <c:v>0.89561199999999996</c:v>
                </c:pt>
                <c:pt idx="227">
                  <c:v>0.90698299999999998</c:v>
                </c:pt>
                <c:pt idx="228">
                  <c:v>0.91223299999999996</c:v>
                </c:pt>
                <c:pt idx="229">
                  <c:v>0.91720999999999997</c:v>
                </c:pt>
                <c:pt idx="230">
                  <c:v>0.92639199999999999</c:v>
                </c:pt>
                <c:pt idx="231">
                  <c:v>0.92639199999999999</c:v>
                </c:pt>
                <c:pt idx="232">
                  <c:v>0.92639199999999999</c:v>
                </c:pt>
                <c:pt idx="233">
                  <c:v>0.948577</c:v>
                </c:pt>
                <c:pt idx="234">
                  <c:v>0.948577</c:v>
                </c:pt>
                <c:pt idx="235">
                  <c:v>0.95445599999999997</c:v>
                </c:pt>
                <c:pt idx="236">
                  <c:v>0.95445599999999997</c:v>
                </c:pt>
                <c:pt idx="237">
                  <c:v>0.95969700000000002</c:v>
                </c:pt>
                <c:pt idx="238">
                  <c:v>0.96650100000000005</c:v>
                </c:pt>
                <c:pt idx="239">
                  <c:v>0.96851600000000004</c:v>
                </c:pt>
                <c:pt idx="240">
                  <c:v>0.96851600000000004</c:v>
                </c:pt>
                <c:pt idx="241">
                  <c:v>0.97389099999999995</c:v>
                </c:pt>
                <c:pt idx="242">
                  <c:v>0.97389099999999995</c:v>
                </c:pt>
                <c:pt idx="243">
                  <c:v>0.97697400000000001</c:v>
                </c:pt>
                <c:pt idx="244">
                  <c:v>0.98426999999999998</c:v>
                </c:pt>
                <c:pt idx="245">
                  <c:v>0.99444699999999997</c:v>
                </c:pt>
                <c:pt idx="246">
                  <c:v>0.99926800000000005</c:v>
                </c:pt>
                <c:pt idx="247">
                  <c:v>0.999363</c:v>
                </c:pt>
                <c:pt idx="248">
                  <c:v>0.999579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0F-40A8-8BD8-BC8F244960E8}"/>
            </c:ext>
          </c:extLst>
        </c:ser>
        <c:ser>
          <c:idx val="4"/>
          <c:order val="4"/>
          <c:tx>
            <c:strRef>
              <c:f>kip_conc_TIME!$K$6</c:f>
              <c:strCache>
                <c:ptCount val="1"/>
                <c:pt idx="0">
                  <c:v>Exp 12 μM Tub, 14 nM Kip3, N=266 MTs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kip_conc_TIME!$X$2:$X$267</c:f>
              <c:numCache>
                <c:formatCode>General</c:formatCode>
                <c:ptCount val="266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120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155</c:v>
                </c:pt>
                <c:pt idx="66">
                  <c:v>155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170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195</c:v>
                </c:pt>
                <c:pt idx="109">
                  <c:v>200</c:v>
                </c:pt>
                <c:pt idx="110">
                  <c:v>200</c:v>
                </c:pt>
                <c:pt idx="111">
                  <c:v>205</c:v>
                </c:pt>
                <c:pt idx="112">
                  <c:v>205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215</c:v>
                </c:pt>
                <c:pt idx="123">
                  <c:v>215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225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235</c:v>
                </c:pt>
                <c:pt idx="144">
                  <c:v>235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245</c:v>
                </c:pt>
                <c:pt idx="149">
                  <c:v>245</c:v>
                </c:pt>
                <c:pt idx="150">
                  <c:v>245</c:v>
                </c:pt>
                <c:pt idx="151">
                  <c:v>245</c:v>
                </c:pt>
                <c:pt idx="152">
                  <c:v>245</c:v>
                </c:pt>
                <c:pt idx="153">
                  <c:v>250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270</c:v>
                </c:pt>
                <c:pt idx="173">
                  <c:v>270</c:v>
                </c:pt>
                <c:pt idx="174">
                  <c:v>270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275</c:v>
                </c:pt>
                <c:pt idx="180">
                  <c:v>280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285</c:v>
                </c:pt>
                <c:pt idx="186">
                  <c:v>285</c:v>
                </c:pt>
                <c:pt idx="187">
                  <c:v>285</c:v>
                </c:pt>
                <c:pt idx="188">
                  <c:v>295</c:v>
                </c:pt>
                <c:pt idx="189">
                  <c:v>295</c:v>
                </c:pt>
                <c:pt idx="190">
                  <c:v>295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310</c:v>
                </c:pt>
                <c:pt idx="195">
                  <c:v>310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325</c:v>
                </c:pt>
                <c:pt idx="204">
                  <c:v>335</c:v>
                </c:pt>
                <c:pt idx="205">
                  <c:v>340</c:v>
                </c:pt>
                <c:pt idx="206">
                  <c:v>355</c:v>
                </c:pt>
                <c:pt idx="207">
                  <c:v>355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365</c:v>
                </c:pt>
                <c:pt idx="213">
                  <c:v>370</c:v>
                </c:pt>
                <c:pt idx="214">
                  <c:v>375</c:v>
                </c:pt>
                <c:pt idx="215">
                  <c:v>375</c:v>
                </c:pt>
                <c:pt idx="216">
                  <c:v>375</c:v>
                </c:pt>
                <c:pt idx="217">
                  <c:v>380</c:v>
                </c:pt>
                <c:pt idx="218">
                  <c:v>380</c:v>
                </c:pt>
                <c:pt idx="219">
                  <c:v>380</c:v>
                </c:pt>
                <c:pt idx="220">
                  <c:v>385</c:v>
                </c:pt>
                <c:pt idx="221">
                  <c:v>385</c:v>
                </c:pt>
                <c:pt idx="222">
                  <c:v>395</c:v>
                </c:pt>
                <c:pt idx="223">
                  <c:v>395</c:v>
                </c:pt>
                <c:pt idx="224">
                  <c:v>395</c:v>
                </c:pt>
                <c:pt idx="225">
                  <c:v>405</c:v>
                </c:pt>
                <c:pt idx="226">
                  <c:v>425</c:v>
                </c:pt>
                <c:pt idx="227">
                  <c:v>425</c:v>
                </c:pt>
                <c:pt idx="228">
                  <c:v>430</c:v>
                </c:pt>
                <c:pt idx="229">
                  <c:v>435</c:v>
                </c:pt>
                <c:pt idx="230">
                  <c:v>455</c:v>
                </c:pt>
                <c:pt idx="231">
                  <c:v>470</c:v>
                </c:pt>
                <c:pt idx="232">
                  <c:v>470</c:v>
                </c:pt>
                <c:pt idx="233">
                  <c:v>475</c:v>
                </c:pt>
                <c:pt idx="234">
                  <c:v>480</c:v>
                </c:pt>
                <c:pt idx="235">
                  <c:v>490</c:v>
                </c:pt>
                <c:pt idx="236">
                  <c:v>495</c:v>
                </c:pt>
                <c:pt idx="237">
                  <c:v>500</c:v>
                </c:pt>
                <c:pt idx="238">
                  <c:v>520</c:v>
                </c:pt>
                <c:pt idx="239">
                  <c:v>525</c:v>
                </c:pt>
                <c:pt idx="240">
                  <c:v>530</c:v>
                </c:pt>
                <c:pt idx="241">
                  <c:v>535</c:v>
                </c:pt>
                <c:pt idx="242">
                  <c:v>545</c:v>
                </c:pt>
                <c:pt idx="243">
                  <c:v>545</c:v>
                </c:pt>
                <c:pt idx="244">
                  <c:v>550</c:v>
                </c:pt>
                <c:pt idx="245">
                  <c:v>560</c:v>
                </c:pt>
                <c:pt idx="246">
                  <c:v>570</c:v>
                </c:pt>
                <c:pt idx="247">
                  <c:v>570</c:v>
                </c:pt>
                <c:pt idx="248">
                  <c:v>570</c:v>
                </c:pt>
                <c:pt idx="249">
                  <c:v>570</c:v>
                </c:pt>
                <c:pt idx="250">
                  <c:v>570</c:v>
                </c:pt>
                <c:pt idx="251">
                  <c:v>575</c:v>
                </c:pt>
                <c:pt idx="252">
                  <c:v>575</c:v>
                </c:pt>
                <c:pt idx="253">
                  <c:v>585</c:v>
                </c:pt>
                <c:pt idx="254">
                  <c:v>600</c:v>
                </c:pt>
                <c:pt idx="255">
                  <c:v>620</c:v>
                </c:pt>
                <c:pt idx="256">
                  <c:v>640</c:v>
                </c:pt>
                <c:pt idx="257">
                  <c:v>645</c:v>
                </c:pt>
                <c:pt idx="258">
                  <c:v>660</c:v>
                </c:pt>
                <c:pt idx="259">
                  <c:v>665</c:v>
                </c:pt>
                <c:pt idx="260">
                  <c:v>685</c:v>
                </c:pt>
                <c:pt idx="261">
                  <c:v>750</c:v>
                </c:pt>
                <c:pt idx="262">
                  <c:v>790</c:v>
                </c:pt>
                <c:pt idx="263">
                  <c:v>940</c:v>
                </c:pt>
                <c:pt idx="264">
                  <c:v>1000</c:v>
                </c:pt>
                <c:pt idx="265">
                  <c:v>1100</c:v>
                </c:pt>
              </c:numCache>
            </c:numRef>
          </c:xVal>
          <c:yVal>
            <c:numRef>
              <c:f>kip_conc_TIME!$Y$2:$Y$267</c:f>
              <c:numCache>
                <c:formatCode>General</c:formatCode>
                <c:ptCount val="266"/>
                <c:pt idx="0">
                  <c:v>3.7590000000000002E-3</c:v>
                </c:pt>
                <c:pt idx="1">
                  <c:v>7.5189999999999996E-3</c:v>
                </c:pt>
                <c:pt idx="2">
                  <c:v>1.1278E-2</c:v>
                </c:pt>
                <c:pt idx="3">
                  <c:v>1.5037999999999999E-2</c:v>
                </c:pt>
                <c:pt idx="4">
                  <c:v>1.8797000000000001E-2</c:v>
                </c:pt>
                <c:pt idx="5">
                  <c:v>2.2556E-2</c:v>
                </c:pt>
                <c:pt idx="6">
                  <c:v>2.6315999999999999E-2</c:v>
                </c:pt>
                <c:pt idx="7">
                  <c:v>3.0075000000000001E-2</c:v>
                </c:pt>
                <c:pt idx="8">
                  <c:v>3.3834999999999997E-2</c:v>
                </c:pt>
                <c:pt idx="9">
                  <c:v>3.7594000000000002E-2</c:v>
                </c:pt>
                <c:pt idx="10">
                  <c:v>4.1353000000000001E-2</c:v>
                </c:pt>
                <c:pt idx="11">
                  <c:v>4.5113E-2</c:v>
                </c:pt>
                <c:pt idx="12">
                  <c:v>4.8871999999999999E-2</c:v>
                </c:pt>
                <c:pt idx="13">
                  <c:v>5.2631999999999998E-2</c:v>
                </c:pt>
                <c:pt idx="14">
                  <c:v>5.6390999999999997E-2</c:v>
                </c:pt>
                <c:pt idx="15">
                  <c:v>6.0150000000000002E-2</c:v>
                </c:pt>
                <c:pt idx="16">
                  <c:v>6.3909999999999995E-2</c:v>
                </c:pt>
                <c:pt idx="17">
                  <c:v>6.7669000000000007E-2</c:v>
                </c:pt>
                <c:pt idx="18">
                  <c:v>7.1429000000000006E-2</c:v>
                </c:pt>
                <c:pt idx="19">
                  <c:v>7.5188000000000005E-2</c:v>
                </c:pt>
                <c:pt idx="20">
                  <c:v>7.8947000000000003E-2</c:v>
                </c:pt>
                <c:pt idx="21">
                  <c:v>8.2707000000000003E-2</c:v>
                </c:pt>
                <c:pt idx="22">
                  <c:v>8.6466000000000001E-2</c:v>
                </c:pt>
                <c:pt idx="23">
                  <c:v>9.0226000000000001E-2</c:v>
                </c:pt>
                <c:pt idx="24">
                  <c:v>9.3984999999999999E-2</c:v>
                </c:pt>
                <c:pt idx="25">
                  <c:v>9.7743999999999998E-2</c:v>
                </c:pt>
                <c:pt idx="26">
                  <c:v>0.101504</c:v>
                </c:pt>
                <c:pt idx="27">
                  <c:v>0.105263</c:v>
                </c:pt>
                <c:pt idx="28">
                  <c:v>0.10902299999999999</c:v>
                </c:pt>
                <c:pt idx="29">
                  <c:v>0.11278199999999999</c:v>
                </c:pt>
                <c:pt idx="30">
                  <c:v>0.11654100000000001</c:v>
                </c:pt>
                <c:pt idx="31">
                  <c:v>0.12030100000000001</c:v>
                </c:pt>
                <c:pt idx="32">
                  <c:v>0.12406</c:v>
                </c:pt>
                <c:pt idx="33">
                  <c:v>0.12781999999999999</c:v>
                </c:pt>
                <c:pt idx="34">
                  <c:v>0.131579</c:v>
                </c:pt>
                <c:pt idx="35">
                  <c:v>0.13533800000000001</c:v>
                </c:pt>
                <c:pt idx="36">
                  <c:v>0.139098</c:v>
                </c:pt>
                <c:pt idx="37">
                  <c:v>0.14285700000000001</c:v>
                </c:pt>
                <c:pt idx="38">
                  <c:v>0.146617</c:v>
                </c:pt>
                <c:pt idx="39">
                  <c:v>0.15037600000000001</c:v>
                </c:pt>
                <c:pt idx="40">
                  <c:v>0.15413499999999999</c:v>
                </c:pt>
                <c:pt idx="41">
                  <c:v>0.15789500000000001</c:v>
                </c:pt>
                <c:pt idx="42">
                  <c:v>0.16165399999999999</c:v>
                </c:pt>
                <c:pt idx="43">
                  <c:v>0.16541400000000001</c:v>
                </c:pt>
                <c:pt idx="44">
                  <c:v>0.16917299999999999</c:v>
                </c:pt>
                <c:pt idx="45">
                  <c:v>0.172932</c:v>
                </c:pt>
                <c:pt idx="46">
                  <c:v>0.17669199999999999</c:v>
                </c:pt>
                <c:pt idx="47">
                  <c:v>0.180451</c:v>
                </c:pt>
                <c:pt idx="48">
                  <c:v>0.18421100000000001</c:v>
                </c:pt>
                <c:pt idx="49">
                  <c:v>0.18797</c:v>
                </c:pt>
                <c:pt idx="50">
                  <c:v>0.19172900000000001</c:v>
                </c:pt>
                <c:pt idx="51">
                  <c:v>0.195489</c:v>
                </c:pt>
                <c:pt idx="52">
                  <c:v>0.19924800000000001</c:v>
                </c:pt>
                <c:pt idx="53">
                  <c:v>0.20300799999999999</c:v>
                </c:pt>
                <c:pt idx="54">
                  <c:v>0.20676700000000001</c:v>
                </c:pt>
                <c:pt idx="55">
                  <c:v>0.21052599999999999</c:v>
                </c:pt>
                <c:pt idx="56">
                  <c:v>0.214286</c:v>
                </c:pt>
                <c:pt idx="57">
                  <c:v>0.21804499999999999</c:v>
                </c:pt>
                <c:pt idx="58">
                  <c:v>0.221805</c:v>
                </c:pt>
                <c:pt idx="59">
                  <c:v>0.22556399999999999</c:v>
                </c:pt>
                <c:pt idx="60">
                  <c:v>0.229323</c:v>
                </c:pt>
                <c:pt idx="61">
                  <c:v>0.23308300000000001</c:v>
                </c:pt>
                <c:pt idx="62">
                  <c:v>0.236842</c:v>
                </c:pt>
                <c:pt idx="63">
                  <c:v>0.24060200000000001</c:v>
                </c:pt>
                <c:pt idx="64">
                  <c:v>0.24436099999999999</c:v>
                </c:pt>
                <c:pt idx="65">
                  <c:v>0.24812000000000001</c:v>
                </c:pt>
                <c:pt idx="66">
                  <c:v>0.25187999999999999</c:v>
                </c:pt>
                <c:pt idx="67">
                  <c:v>0.25563900000000001</c:v>
                </c:pt>
                <c:pt idx="68">
                  <c:v>0.25939800000000002</c:v>
                </c:pt>
                <c:pt idx="69">
                  <c:v>0.263158</c:v>
                </c:pt>
                <c:pt idx="70">
                  <c:v>0.26691700000000002</c:v>
                </c:pt>
                <c:pt idx="71">
                  <c:v>0.270677</c:v>
                </c:pt>
                <c:pt idx="72">
                  <c:v>0.27443600000000001</c:v>
                </c:pt>
                <c:pt idx="73">
                  <c:v>0.27819500000000003</c:v>
                </c:pt>
                <c:pt idx="74">
                  <c:v>0.28195500000000001</c:v>
                </c:pt>
                <c:pt idx="75">
                  <c:v>0.28571400000000002</c:v>
                </c:pt>
                <c:pt idx="76">
                  <c:v>0.28947400000000001</c:v>
                </c:pt>
                <c:pt idx="77">
                  <c:v>0.29323300000000002</c:v>
                </c:pt>
                <c:pt idx="78">
                  <c:v>0.29699199999999998</c:v>
                </c:pt>
                <c:pt idx="79">
                  <c:v>0.30075200000000002</c:v>
                </c:pt>
                <c:pt idx="80">
                  <c:v>0.30451099999999998</c:v>
                </c:pt>
                <c:pt idx="81">
                  <c:v>0.30827100000000002</c:v>
                </c:pt>
                <c:pt idx="82">
                  <c:v>0.31202999999999997</c:v>
                </c:pt>
                <c:pt idx="83">
                  <c:v>0.31578899999999999</c:v>
                </c:pt>
                <c:pt idx="84">
                  <c:v>0.31954900000000003</c:v>
                </c:pt>
                <c:pt idx="85">
                  <c:v>0.32330799999999998</c:v>
                </c:pt>
                <c:pt idx="86">
                  <c:v>0.32706800000000003</c:v>
                </c:pt>
                <c:pt idx="87">
                  <c:v>0.33082699999999998</c:v>
                </c:pt>
                <c:pt idx="88">
                  <c:v>0.33458599999999999</c:v>
                </c:pt>
                <c:pt idx="89">
                  <c:v>0.33834599999999998</c:v>
                </c:pt>
                <c:pt idx="90">
                  <c:v>0.34210499999999999</c:v>
                </c:pt>
                <c:pt idx="91">
                  <c:v>0.34586499999999998</c:v>
                </c:pt>
                <c:pt idx="92">
                  <c:v>0.34962399999999999</c:v>
                </c:pt>
                <c:pt idx="93">
                  <c:v>0.353383</c:v>
                </c:pt>
                <c:pt idx="94">
                  <c:v>0.35714299999999999</c:v>
                </c:pt>
                <c:pt idx="95">
                  <c:v>0.360902</c:v>
                </c:pt>
                <c:pt idx="96">
                  <c:v>0.36466199999999999</c:v>
                </c:pt>
                <c:pt idx="97">
                  <c:v>0.368421</c:v>
                </c:pt>
                <c:pt idx="98">
                  <c:v>0.37218000000000001</c:v>
                </c:pt>
                <c:pt idx="99">
                  <c:v>0.37594</c:v>
                </c:pt>
                <c:pt idx="100">
                  <c:v>0.37969900000000001</c:v>
                </c:pt>
                <c:pt idx="101">
                  <c:v>0.38345899999999999</c:v>
                </c:pt>
                <c:pt idx="102">
                  <c:v>0.38721800000000001</c:v>
                </c:pt>
                <c:pt idx="103">
                  <c:v>0.39097700000000002</c:v>
                </c:pt>
                <c:pt idx="104">
                  <c:v>0.394737</c:v>
                </c:pt>
                <c:pt idx="105">
                  <c:v>0.39849600000000002</c:v>
                </c:pt>
                <c:pt idx="106">
                  <c:v>0.402256</c:v>
                </c:pt>
                <c:pt idx="107">
                  <c:v>0.40601500000000001</c:v>
                </c:pt>
                <c:pt idx="108">
                  <c:v>0.40977400000000003</c:v>
                </c:pt>
                <c:pt idx="109">
                  <c:v>0.41353400000000001</c:v>
                </c:pt>
                <c:pt idx="110">
                  <c:v>0.41729300000000003</c:v>
                </c:pt>
                <c:pt idx="111">
                  <c:v>0.42105300000000001</c:v>
                </c:pt>
                <c:pt idx="112">
                  <c:v>0.42481200000000002</c:v>
                </c:pt>
                <c:pt idx="113">
                  <c:v>0.42857099999999998</c:v>
                </c:pt>
                <c:pt idx="114">
                  <c:v>0.43233100000000002</c:v>
                </c:pt>
                <c:pt idx="115">
                  <c:v>0.43608999999999998</c:v>
                </c:pt>
                <c:pt idx="116">
                  <c:v>0.43985000000000002</c:v>
                </c:pt>
                <c:pt idx="117">
                  <c:v>0.44360899999999998</c:v>
                </c:pt>
                <c:pt idx="118">
                  <c:v>0.44736799999999999</c:v>
                </c:pt>
                <c:pt idx="119">
                  <c:v>0.45112799999999997</c:v>
                </c:pt>
                <c:pt idx="120">
                  <c:v>0.45488699999999999</c:v>
                </c:pt>
                <c:pt idx="121">
                  <c:v>0.45864700000000003</c:v>
                </c:pt>
                <c:pt idx="122">
                  <c:v>0.46240599999999998</c:v>
                </c:pt>
                <c:pt idx="123">
                  <c:v>0.466165</c:v>
                </c:pt>
                <c:pt idx="124">
                  <c:v>0.46992499999999998</c:v>
                </c:pt>
                <c:pt idx="125">
                  <c:v>0.47368399999999999</c:v>
                </c:pt>
                <c:pt idx="126">
                  <c:v>0.47744399999999998</c:v>
                </c:pt>
                <c:pt idx="127">
                  <c:v>0.48120299999999999</c:v>
                </c:pt>
                <c:pt idx="128">
                  <c:v>0.484962</c:v>
                </c:pt>
                <c:pt idx="129">
                  <c:v>0.48872199999999999</c:v>
                </c:pt>
                <c:pt idx="130">
                  <c:v>0.492481</c:v>
                </c:pt>
                <c:pt idx="131">
                  <c:v>0.49624099999999999</c:v>
                </c:pt>
                <c:pt idx="132">
                  <c:v>0.5</c:v>
                </c:pt>
                <c:pt idx="133">
                  <c:v>0.50375899999999996</c:v>
                </c:pt>
                <c:pt idx="134">
                  <c:v>0.50751900000000005</c:v>
                </c:pt>
                <c:pt idx="135">
                  <c:v>0.51127800000000001</c:v>
                </c:pt>
                <c:pt idx="136">
                  <c:v>0.515038</c:v>
                </c:pt>
                <c:pt idx="137">
                  <c:v>0.51879699999999995</c:v>
                </c:pt>
                <c:pt idx="138">
                  <c:v>0.52255600000000002</c:v>
                </c:pt>
                <c:pt idx="139">
                  <c:v>0.52631600000000001</c:v>
                </c:pt>
                <c:pt idx="140">
                  <c:v>0.53007499999999996</c:v>
                </c:pt>
                <c:pt idx="141">
                  <c:v>0.53383499999999995</c:v>
                </c:pt>
                <c:pt idx="142">
                  <c:v>0.53759400000000002</c:v>
                </c:pt>
                <c:pt idx="143">
                  <c:v>0.54135299999999997</c:v>
                </c:pt>
                <c:pt idx="144">
                  <c:v>0.54511299999999996</c:v>
                </c:pt>
                <c:pt idx="145">
                  <c:v>0.54887200000000003</c:v>
                </c:pt>
                <c:pt idx="146">
                  <c:v>0.55263200000000001</c:v>
                </c:pt>
                <c:pt idx="147">
                  <c:v>0.55639099999999997</c:v>
                </c:pt>
                <c:pt idx="148">
                  <c:v>0.56015000000000004</c:v>
                </c:pt>
                <c:pt idx="149">
                  <c:v>0.56391000000000002</c:v>
                </c:pt>
                <c:pt idx="150">
                  <c:v>0.56766899999999998</c:v>
                </c:pt>
                <c:pt idx="151">
                  <c:v>0.57142899999999996</c:v>
                </c:pt>
                <c:pt idx="152">
                  <c:v>0.57518800000000003</c:v>
                </c:pt>
                <c:pt idx="153">
                  <c:v>0.57894699999999999</c:v>
                </c:pt>
                <c:pt idx="154">
                  <c:v>0.58270699999999997</c:v>
                </c:pt>
                <c:pt idx="155">
                  <c:v>0.58646600000000004</c:v>
                </c:pt>
                <c:pt idx="156">
                  <c:v>0.59022600000000003</c:v>
                </c:pt>
                <c:pt idx="157">
                  <c:v>0.59398499999999999</c:v>
                </c:pt>
                <c:pt idx="158">
                  <c:v>0.59774400000000005</c:v>
                </c:pt>
                <c:pt idx="159">
                  <c:v>0.60150400000000004</c:v>
                </c:pt>
                <c:pt idx="160">
                  <c:v>0.605263</c:v>
                </c:pt>
                <c:pt idx="161">
                  <c:v>0.60902299999999998</c:v>
                </c:pt>
                <c:pt idx="162">
                  <c:v>0.61278200000000005</c:v>
                </c:pt>
                <c:pt idx="163">
                  <c:v>0.61654100000000001</c:v>
                </c:pt>
                <c:pt idx="164">
                  <c:v>0.62030099999999999</c:v>
                </c:pt>
                <c:pt idx="165">
                  <c:v>0.62405999999999995</c:v>
                </c:pt>
                <c:pt idx="166">
                  <c:v>0.62782000000000004</c:v>
                </c:pt>
                <c:pt idx="167">
                  <c:v>0.631579</c:v>
                </c:pt>
                <c:pt idx="168">
                  <c:v>0.63533799999999996</c:v>
                </c:pt>
                <c:pt idx="169">
                  <c:v>0.63909800000000005</c:v>
                </c:pt>
                <c:pt idx="170">
                  <c:v>0.64285700000000001</c:v>
                </c:pt>
                <c:pt idx="171">
                  <c:v>0.646617</c:v>
                </c:pt>
                <c:pt idx="172">
                  <c:v>0.65037599999999995</c:v>
                </c:pt>
                <c:pt idx="173">
                  <c:v>0.65413500000000002</c:v>
                </c:pt>
                <c:pt idx="174">
                  <c:v>0.65789500000000001</c:v>
                </c:pt>
                <c:pt idx="175">
                  <c:v>0.66165399999999996</c:v>
                </c:pt>
                <c:pt idx="176">
                  <c:v>0.66541399999999995</c:v>
                </c:pt>
                <c:pt idx="177">
                  <c:v>0.66917300000000002</c:v>
                </c:pt>
                <c:pt idx="178">
                  <c:v>0.67293199999999997</c:v>
                </c:pt>
                <c:pt idx="179">
                  <c:v>0.67669199999999996</c:v>
                </c:pt>
                <c:pt idx="180">
                  <c:v>0.68045100000000003</c:v>
                </c:pt>
                <c:pt idx="181">
                  <c:v>0.68421100000000001</c:v>
                </c:pt>
                <c:pt idx="182">
                  <c:v>0.68796999999999997</c:v>
                </c:pt>
                <c:pt idx="183">
                  <c:v>0.69172900000000004</c:v>
                </c:pt>
                <c:pt idx="184">
                  <c:v>0.69548900000000002</c:v>
                </c:pt>
                <c:pt idx="185">
                  <c:v>0.69924799999999998</c:v>
                </c:pt>
                <c:pt idx="186">
                  <c:v>0.70300799999999997</c:v>
                </c:pt>
                <c:pt idx="187">
                  <c:v>0.70676700000000003</c:v>
                </c:pt>
                <c:pt idx="188">
                  <c:v>0.71052599999999999</c:v>
                </c:pt>
                <c:pt idx="189">
                  <c:v>0.71428599999999998</c:v>
                </c:pt>
                <c:pt idx="190">
                  <c:v>0.71804500000000004</c:v>
                </c:pt>
                <c:pt idx="191">
                  <c:v>0.72180500000000003</c:v>
                </c:pt>
                <c:pt idx="192">
                  <c:v>0.72556399999999999</c:v>
                </c:pt>
                <c:pt idx="193">
                  <c:v>0.72932300000000005</c:v>
                </c:pt>
                <c:pt idx="194">
                  <c:v>0.73308300000000004</c:v>
                </c:pt>
                <c:pt idx="195">
                  <c:v>0.736842</c:v>
                </c:pt>
                <c:pt idx="196">
                  <c:v>0.74060199999999998</c:v>
                </c:pt>
                <c:pt idx="197">
                  <c:v>0.74436100000000005</c:v>
                </c:pt>
                <c:pt idx="198">
                  <c:v>0.74812000000000001</c:v>
                </c:pt>
                <c:pt idx="199">
                  <c:v>0.75187999999999999</c:v>
                </c:pt>
                <c:pt idx="200">
                  <c:v>0.75563899999999995</c:v>
                </c:pt>
                <c:pt idx="201">
                  <c:v>0.75939800000000002</c:v>
                </c:pt>
                <c:pt idx="202">
                  <c:v>0.763158</c:v>
                </c:pt>
                <c:pt idx="203">
                  <c:v>0.76691699999999996</c:v>
                </c:pt>
                <c:pt idx="204">
                  <c:v>0.77067699999999995</c:v>
                </c:pt>
                <c:pt idx="205">
                  <c:v>0.77443600000000001</c:v>
                </c:pt>
                <c:pt idx="206">
                  <c:v>0.77819499999999997</c:v>
                </c:pt>
                <c:pt idx="207">
                  <c:v>0.78195499999999996</c:v>
                </c:pt>
                <c:pt idx="208">
                  <c:v>0.78571400000000002</c:v>
                </c:pt>
                <c:pt idx="209">
                  <c:v>0.78947400000000001</c:v>
                </c:pt>
                <c:pt idx="210">
                  <c:v>0.79323299999999997</c:v>
                </c:pt>
                <c:pt idx="211">
                  <c:v>0.79699200000000003</c:v>
                </c:pt>
                <c:pt idx="212">
                  <c:v>0.80075200000000002</c:v>
                </c:pt>
                <c:pt idx="213">
                  <c:v>0.80451099999999998</c:v>
                </c:pt>
                <c:pt idx="214">
                  <c:v>0.80827099999999996</c:v>
                </c:pt>
                <c:pt idx="215">
                  <c:v>0.81203000000000003</c:v>
                </c:pt>
                <c:pt idx="216">
                  <c:v>0.81578899999999999</c:v>
                </c:pt>
                <c:pt idx="217">
                  <c:v>0.81954899999999997</c:v>
                </c:pt>
                <c:pt idx="218">
                  <c:v>0.82330800000000004</c:v>
                </c:pt>
                <c:pt idx="219">
                  <c:v>0.82706800000000003</c:v>
                </c:pt>
                <c:pt idx="220">
                  <c:v>0.83082699999999998</c:v>
                </c:pt>
                <c:pt idx="221">
                  <c:v>0.83458600000000005</c:v>
                </c:pt>
                <c:pt idx="222">
                  <c:v>0.83834600000000004</c:v>
                </c:pt>
                <c:pt idx="223">
                  <c:v>0.84210499999999999</c:v>
                </c:pt>
                <c:pt idx="224">
                  <c:v>0.84586499999999998</c:v>
                </c:pt>
                <c:pt idx="225">
                  <c:v>0.84962400000000005</c:v>
                </c:pt>
                <c:pt idx="226">
                  <c:v>0.853383</c:v>
                </c:pt>
                <c:pt idx="227">
                  <c:v>0.85714299999999999</c:v>
                </c:pt>
                <c:pt idx="228">
                  <c:v>0.86090199999999995</c:v>
                </c:pt>
                <c:pt idx="229">
                  <c:v>0.86466200000000004</c:v>
                </c:pt>
                <c:pt idx="230">
                  <c:v>0.868421</c:v>
                </c:pt>
                <c:pt idx="231">
                  <c:v>0.87217999999999996</c:v>
                </c:pt>
                <c:pt idx="232">
                  <c:v>0.87594000000000005</c:v>
                </c:pt>
                <c:pt idx="233">
                  <c:v>0.87969900000000001</c:v>
                </c:pt>
                <c:pt idx="234">
                  <c:v>0.88345899999999999</c:v>
                </c:pt>
                <c:pt idx="235">
                  <c:v>0.88721799999999995</c:v>
                </c:pt>
                <c:pt idx="236">
                  <c:v>0.89097700000000002</c:v>
                </c:pt>
                <c:pt idx="237">
                  <c:v>0.894737</c:v>
                </c:pt>
                <c:pt idx="238">
                  <c:v>0.89849599999999996</c:v>
                </c:pt>
                <c:pt idx="239">
                  <c:v>0.90225599999999995</c:v>
                </c:pt>
                <c:pt idx="240">
                  <c:v>0.90601500000000001</c:v>
                </c:pt>
                <c:pt idx="241">
                  <c:v>0.90977399999999997</c:v>
                </c:pt>
                <c:pt idx="242">
                  <c:v>0.91353399999999996</c:v>
                </c:pt>
                <c:pt idx="243">
                  <c:v>0.91729300000000003</c:v>
                </c:pt>
                <c:pt idx="244">
                  <c:v>0.92105300000000001</c:v>
                </c:pt>
                <c:pt idx="245">
                  <c:v>0.92481199999999997</c:v>
                </c:pt>
                <c:pt idx="246">
                  <c:v>0.92857100000000004</c:v>
                </c:pt>
                <c:pt idx="247">
                  <c:v>0.93233100000000002</c:v>
                </c:pt>
                <c:pt idx="248">
                  <c:v>0.93608999999999998</c:v>
                </c:pt>
                <c:pt idx="249">
                  <c:v>0.93984999999999996</c:v>
                </c:pt>
                <c:pt idx="250">
                  <c:v>0.94360900000000003</c:v>
                </c:pt>
                <c:pt idx="251">
                  <c:v>0.94736799999999999</c:v>
                </c:pt>
                <c:pt idx="252">
                  <c:v>0.95112799999999997</c:v>
                </c:pt>
                <c:pt idx="253">
                  <c:v>0.95488700000000004</c:v>
                </c:pt>
                <c:pt idx="254">
                  <c:v>0.95864700000000003</c:v>
                </c:pt>
                <c:pt idx="255">
                  <c:v>0.96240599999999998</c:v>
                </c:pt>
                <c:pt idx="256">
                  <c:v>0.96616500000000005</c:v>
                </c:pt>
                <c:pt idx="257">
                  <c:v>0.96992500000000004</c:v>
                </c:pt>
                <c:pt idx="258">
                  <c:v>0.97368399999999999</c:v>
                </c:pt>
                <c:pt idx="259">
                  <c:v>0.97744399999999998</c:v>
                </c:pt>
                <c:pt idx="260">
                  <c:v>0.98120300000000005</c:v>
                </c:pt>
                <c:pt idx="261">
                  <c:v>0.984962</c:v>
                </c:pt>
                <c:pt idx="262">
                  <c:v>0.98872199999999999</c:v>
                </c:pt>
                <c:pt idx="263">
                  <c:v>0.99248099999999995</c:v>
                </c:pt>
                <c:pt idx="264">
                  <c:v>0.99624100000000004</c:v>
                </c:pt>
                <c:pt idx="26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0F-40A8-8BD8-BC8F244960E8}"/>
            </c:ext>
          </c:extLst>
        </c:ser>
        <c:ser>
          <c:idx val="5"/>
          <c:order val="5"/>
          <c:tx>
            <c:v>Gamma Fit 14 nM Kip3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kip_conc_TIME!$AA$2:$AA$267</c:f>
              <c:numCache>
                <c:formatCode>General</c:formatCode>
                <c:ptCount val="266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115</c:v>
                </c:pt>
                <c:pt idx="45">
                  <c:v>120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155</c:v>
                </c:pt>
                <c:pt idx="66">
                  <c:v>155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170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180</c:v>
                </c:pt>
                <c:pt idx="95">
                  <c:v>180</c:v>
                </c:pt>
                <c:pt idx="96">
                  <c:v>180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  <c:pt idx="102">
                  <c:v>185</c:v>
                </c:pt>
                <c:pt idx="103">
                  <c:v>185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195</c:v>
                </c:pt>
                <c:pt idx="109">
                  <c:v>200</c:v>
                </c:pt>
                <c:pt idx="110">
                  <c:v>200</c:v>
                </c:pt>
                <c:pt idx="111">
                  <c:v>205</c:v>
                </c:pt>
                <c:pt idx="112">
                  <c:v>205</c:v>
                </c:pt>
                <c:pt idx="113">
                  <c:v>205</c:v>
                </c:pt>
                <c:pt idx="114">
                  <c:v>205</c:v>
                </c:pt>
                <c:pt idx="115">
                  <c:v>205</c:v>
                </c:pt>
                <c:pt idx="116">
                  <c:v>205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215</c:v>
                </c:pt>
                <c:pt idx="123">
                  <c:v>215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225</c:v>
                </c:pt>
                <c:pt idx="131">
                  <c:v>225</c:v>
                </c:pt>
                <c:pt idx="132">
                  <c:v>225</c:v>
                </c:pt>
                <c:pt idx="133">
                  <c:v>225</c:v>
                </c:pt>
                <c:pt idx="134">
                  <c:v>230</c:v>
                </c:pt>
                <c:pt idx="135">
                  <c:v>230</c:v>
                </c:pt>
                <c:pt idx="136">
                  <c:v>230</c:v>
                </c:pt>
                <c:pt idx="137">
                  <c:v>230</c:v>
                </c:pt>
                <c:pt idx="138">
                  <c:v>230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235</c:v>
                </c:pt>
                <c:pt idx="144">
                  <c:v>235</c:v>
                </c:pt>
                <c:pt idx="145">
                  <c:v>240</c:v>
                </c:pt>
                <c:pt idx="146">
                  <c:v>240</c:v>
                </c:pt>
                <c:pt idx="147">
                  <c:v>240</c:v>
                </c:pt>
                <c:pt idx="148">
                  <c:v>245</c:v>
                </c:pt>
                <c:pt idx="149">
                  <c:v>245</c:v>
                </c:pt>
                <c:pt idx="150">
                  <c:v>245</c:v>
                </c:pt>
                <c:pt idx="151">
                  <c:v>245</c:v>
                </c:pt>
                <c:pt idx="152">
                  <c:v>245</c:v>
                </c:pt>
                <c:pt idx="153">
                  <c:v>250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265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265</c:v>
                </c:pt>
                <c:pt idx="172">
                  <c:v>270</c:v>
                </c:pt>
                <c:pt idx="173">
                  <c:v>270</c:v>
                </c:pt>
                <c:pt idx="174">
                  <c:v>270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275</c:v>
                </c:pt>
                <c:pt idx="180">
                  <c:v>280</c:v>
                </c:pt>
                <c:pt idx="181">
                  <c:v>280</c:v>
                </c:pt>
                <c:pt idx="182">
                  <c:v>280</c:v>
                </c:pt>
                <c:pt idx="183">
                  <c:v>280</c:v>
                </c:pt>
                <c:pt idx="184">
                  <c:v>280</c:v>
                </c:pt>
                <c:pt idx="185">
                  <c:v>285</c:v>
                </c:pt>
                <c:pt idx="186">
                  <c:v>285</c:v>
                </c:pt>
                <c:pt idx="187">
                  <c:v>285</c:v>
                </c:pt>
                <c:pt idx="188">
                  <c:v>295</c:v>
                </c:pt>
                <c:pt idx="189">
                  <c:v>295</c:v>
                </c:pt>
                <c:pt idx="190">
                  <c:v>295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310</c:v>
                </c:pt>
                <c:pt idx="195">
                  <c:v>310</c:v>
                </c:pt>
                <c:pt idx="196">
                  <c:v>315</c:v>
                </c:pt>
                <c:pt idx="197">
                  <c:v>315</c:v>
                </c:pt>
                <c:pt idx="198">
                  <c:v>315</c:v>
                </c:pt>
                <c:pt idx="199">
                  <c:v>315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325</c:v>
                </c:pt>
                <c:pt idx="204">
                  <c:v>335</c:v>
                </c:pt>
                <c:pt idx="205">
                  <c:v>340</c:v>
                </c:pt>
                <c:pt idx="206">
                  <c:v>355</c:v>
                </c:pt>
                <c:pt idx="207">
                  <c:v>355</c:v>
                </c:pt>
                <c:pt idx="208">
                  <c:v>360</c:v>
                </c:pt>
                <c:pt idx="209">
                  <c:v>360</c:v>
                </c:pt>
                <c:pt idx="210">
                  <c:v>360</c:v>
                </c:pt>
                <c:pt idx="211">
                  <c:v>360</c:v>
                </c:pt>
                <c:pt idx="212">
                  <c:v>365</c:v>
                </c:pt>
                <c:pt idx="213">
                  <c:v>370</c:v>
                </c:pt>
                <c:pt idx="214">
                  <c:v>375</c:v>
                </c:pt>
                <c:pt idx="215">
                  <c:v>375</c:v>
                </c:pt>
                <c:pt idx="216">
                  <c:v>375</c:v>
                </c:pt>
                <c:pt idx="217">
                  <c:v>380</c:v>
                </c:pt>
                <c:pt idx="218">
                  <c:v>380</c:v>
                </c:pt>
                <c:pt idx="219">
                  <c:v>380</c:v>
                </c:pt>
                <c:pt idx="220">
                  <c:v>385</c:v>
                </c:pt>
                <c:pt idx="221">
                  <c:v>385</c:v>
                </c:pt>
                <c:pt idx="222">
                  <c:v>395</c:v>
                </c:pt>
                <c:pt idx="223">
                  <c:v>395</c:v>
                </c:pt>
                <c:pt idx="224">
                  <c:v>395</c:v>
                </c:pt>
                <c:pt idx="225">
                  <c:v>405</c:v>
                </c:pt>
                <c:pt idx="226">
                  <c:v>425</c:v>
                </c:pt>
                <c:pt idx="227">
                  <c:v>425</c:v>
                </c:pt>
                <c:pt idx="228">
                  <c:v>430</c:v>
                </c:pt>
                <c:pt idx="229">
                  <c:v>435</c:v>
                </c:pt>
                <c:pt idx="230">
                  <c:v>455</c:v>
                </c:pt>
                <c:pt idx="231">
                  <c:v>470</c:v>
                </c:pt>
                <c:pt idx="232">
                  <c:v>470</c:v>
                </c:pt>
                <c:pt idx="233">
                  <c:v>475</c:v>
                </c:pt>
                <c:pt idx="234">
                  <c:v>480</c:v>
                </c:pt>
                <c:pt idx="235">
                  <c:v>490</c:v>
                </c:pt>
                <c:pt idx="236">
                  <c:v>495</c:v>
                </c:pt>
                <c:pt idx="237">
                  <c:v>500</c:v>
                </c:pt>
                <c:pt idx="238">
                  <c:v>520</c:v>
                </c:pt>
                <c:pt idx="239">
                  <c:v>525</c:v>
                </c:pt>
                <c:pt idx="240">
                  <c:v>530</c:v>
                </c:pt>
                <c:pt idx="241">
                  <c:v>535</c:v>
                </c:pt>
                <c:pt idx="242">
                  <c:v>545</c:v>
                </c:pt>
                <c:pt idx="243">
                  <c:v>545</c:v>
                </c:pt>
                <c:pt idx="244">
                  <c:v>550</c:v>
                </c:pt>
                <c:pt idx="245">
                  <c:v>560</c:v>
                </c:pt>
                <c:pt idx="246">
                  <c:v>570</c:v>
                </c:pt>
                <c:pt idx="247">
                  <c:v>570</c:v>
                </c:pt>
                <c:pt idx="248">
                  <c:v>570</c:v>
                </c:pt>
                <c:pt idx="249">
                  <c:v>570</c:v>
                </c:pt>
                <c:pt idx="250">
                  <c:v>570</c:v>
                </c:pt>
                <c:pt idx="251">
                  <c:v>575</c:v>
                </c:pt>
                <c:pt idx="252">
                  <c:v>575</c:v>
                </c:pt>
                <c:pt idx="253">
                  <c:v>585</c:v>
                </c:pt>
                <c:pt idx="254">
                  <c:v>600</c:v>
                </c:pt>
                <c:pt idx="255">
                  <c:v>620</c:v>
                </c:pt>
                <c:pt idx="256">
                  <c:v>640</c:v>
                </c:pt>
                <c:pt idx="257">
                  <c:v>645</c:v>
                </c:pt>
                <c:pt idx="258">
                  <c:v>660</c:v>
                </c:pt>
                <c:pt idx="259">
                  <c:v>665</c:v>
                </c:pt>
                <c:pt idx="260">
                  <c:v>685</c:v>
                </c:pt>
                <c:pt idx="261">
                  <c:v>750</c:v>
                </c:pt>
                <c:pt idx="262">
                  <c:v>790</c:v>
                </c:pt>
                <c:pt idx="263">
                  <c:v>940</c:v>
                </c:pt>
                <c:pt idx="264">
                  <c:v>1000</c:v>
                </c:pt>
                <c:pt idx="265">
                  <c:v>1100</c:v>
                </c:pt>
              </c:numCache>
            </c:numRef>
          </c:xVal>
          <c:yVal>
            <c:numRef>
              <c:f>kip_conc_TIME!$AB$2:$AB$267</c:f>
              <c:numCache>
                <c:formatCode>General</c:formatCode>
                <c:ptCount val="266"/>
                <c:pt idx="0">
                  <c:v>1.3017000000000001E-2</c:v>
                </c:pt>
                <c:pt idx="1">
                  <c:v>2.2855E-2</c:v>
                </c:pt>
                <c:pt idx="2">
                  <c:v>2.8906000000000001E-2</c:v>
                </c:pt>
                <c:pt idx="3">
                  <c:v>2.8906000000000001E-2</c:v>
                </c:pt>
                <c:pt idx="4">
                  <c:v>3.5701999999999998E-2</c:v>
                </c:pt>
                <c:pt idx="5">
                  <c:v>3.5701999999999998E-2</c:v>
                </c:pt>
                <c:pt idx="6">
                  <c:v>3.5701999999999998E-2</c:v>
                </c:pt>
                <c:pt idx="7">
                  <c:v>3.5701999999999998E-2</c:v>
                </c:pt>
                <c:pt idx="8">
                  <c:v>5.1457999999999997E-2</c:v>
                </c:pt>
                <c:pt idx="9">
                  <c:v>5.1457999999999997E-2</c:v>
                </c:pt>
                <c:pt idx="10">
                  <c:v>6.037E-2</c:v>
                </c:pt>
                <c:pt idx="11">
                  <c:v>6.037E-2</c:v>
                </c:pt>
                <c:pt idx="12">
                  <c:v>6.037E-2</c:v>
                </c:pt>
                <c:pt idx="13">
                  <c:v>6.037E-2</c:v>
                </c:pt>
                <c:pt idx="14">
                  <c:v>6.9932999999999995E-2</c:v>
                </c:pt>
                <c:pt idx="15">
                  <c:v>6.9932999999999995E-2</c:v>
                </c:pt>
                <c:pt idx="16">
                  <c:v>6.9932999999999995E-2</c:v>
                </c:pt>
                <c:pt idx="17">
                  <c:v>6.9932999999999995E-2</c:v>
                </c:pt>
                <c:pt idx="18">
                  <c:v>6.9932999999999995E-2</c:v>
                </c:pt>
                <c:pt idx="19">
                  <c:v>8.0115000000000006E-2</c:v>
                </c:pt>
                <c:pt idx="20">
                  <c:v>8.0115000000000006E-2</c:v>
                </c:pt>
                <c:pt idx="21">
                  <c:v>8.0115000000000006E-2</c:v>
                </c:pt>
                <c:pt idx="22">
                  <c:v>8.0115000000000006E-2</c:v>
                </c:pt>
                <c:pt idx="23">
                  <c:v>9.0882000000000004E-2</c:v>
                </c:pt>
                <c:pt idx="24">
                  <c:v>9.0882000000000004E-2</c:v>
                </c:pt>
                <c:pt idx="25">
                  <c:v>9.0882000000000004E-2</c:v>
                </c:pt>
                <c:pt idx="26">
                  <c:v>9.0882000000000004E-2</c:v>
                </c:pt>
                <c:pt idx="27">
                  <c:v>0.102196</c:v>
                </c:pt>
                <c:pt idx="28">
                  <c:v>0.102196</c:v>
                </c:pt>
                <c:pt idx="29">
                  <c:v>0.102196</c:v>
                </c:pt>
                <c:pt idx="30">
                  <c:v>0.102196</c:v>
                </c:pt>
                <c:pt idx="31">
                  <c:v>0.114022</c:v>
                </c:pt>
                <c:pt idx="32">
                  <c:v>0.114022</c:v>
                </c:pt>
                <c:pt idx="33">
                  <c:v>0.114022</c:v>
                </c:pt>
                <c:pt idx="34">
                  <c:v>0.12632099999999999</c:v>
                </c:pt>
                <c:pt idx="35">
                  <c:v>0.12632099999999999</c:v>
                </c:pt>
                <c:pt idx="36">
                  <c:v>0.12632099999999999</c:v>
                </c:pt>
                <c:pt idx="37">
                  <c:v>0.12632099999999999</c:v>
                </c:pt>
                <c:pt idx="38">
                  <c:v>0.13905600000000001</c:v>
                </c:pt>
                <c:pt idx="39">
                  <c:v>0.13905600000000001</c:v>
                </c:pt>
                <c:pt idx="40">
                  <c:v>0.13905600000000001</c:v>
                </c:pt>
                <c:pt idx="41">
                  <c:v>0.15218699999999999</c:v>
                </c:pt>
                <c:pt idx="42">
                  <c:v>0.15218699999999999</c:v>
                </c:pt>
                <c:pt idx="43">
                  <c:v>0.15218699999999999</c:v>
                </c:pt>
                <c:pt idx="44">
                  <c:v>0.15218699999999999</c:v>
                </c:pt>
                <c:pt idx="45">
                  <c:v>0.16567799999999999</c:v>
                </c:pt>
                <c:pt idx="46">
                  <c:v>0.17949100000000001</c:v>
                </c:pt>
                <c:pt idx="47">
                  <c:v>0.17949100000000001</c:v>
                </c:pt>
                <c:pt idx="48">
                  <c:v>0.17949100000000001</c:v>
                </c:pt>
                <c:pt idx="49">
                  <c:v>0.19359000000000001</c:v>
                </c:pt>
                <c:pt idx="50">
                  <c:v>0.19359000000000001</c:v>
                </c:pt>
                <c:pt idx="51">
                  <c:v>0.19359000000000001</c:v>
                </c:pt>
                <c:pt idx="52">
                  <c:v>0.22250400000000001</c:v>
                </c:pt>
                <c:pt idx="53">
                  <c:v>0.22250400000000001</c:v>
                </c:pt>
                <c:pt idx="54">
                  <c:v>0.22250400000000001</c:v>
                </c:pt>
                <c:pt idx="55">
                  <c:v>0.23725099999999999</c:v>
                </c:pt>
                <c:pt idx="56">
                  <c:v>0.23725099999999999</c:v>
                </c:pt>
                <c:pt idx="57">
                  <c:v>0.23725099999999999</c:v>
                </c:pt>
                <c:pt idx="58">
                  <c:v>0.25214700000000001</c:v>
                </c:pt>
                <c:pt idx="59">
                  <c:v>0.25214700000000001</c:v>
                </c:pt>
                <c:pt idx="60">
                  <c:v>0.25214700000000001</c:v>
                </c:pt>
                <c:pt idx="61">
                  <c:v>0.25214700000000001</c:v>
                </c:pt>
                <c:pt idx="62">
                  <c:v>0.25214700000000001</c:v>
                </c:pt>
                <c:pt idx="63">
                  <c:v>0.25214700000000001</c:v>
                </c:pt>
                <c:pt idx="64">
                  <c:v>0.25214700000000001</c:v>
                </c:pt>
                <c:pt idx="65">
                  <c:v>0.26716299999999998</c:v>
                </c:pt>
                <c:pt idx="66">
                  <c:v>0.26716299999999998</c:v>
                </c:pt>
                <c:pt idx="67">
                  <c:v>0.26716299999999998</c:v>
                </c:pt>
                <c:pt idx="68">
                  <c:v>0.26716299999999998</c:v>
                </c:pt>
                <c:pt idx="69">
                  <c:v>0.26716299999999998</c:v>
                </c:pt>
                <c:pt idx="70">
                  <c:v>0.26716299999999998</c:v>
                </c:pt>
                <c:pt idx="71">
                  <c:v>0.28226899999999999</c:v>
                </c:pt>
                <c:pt idx="72">
                  <c:v>0.28226899999999999</c:v>
                </c:pt>
                <c:pt idx="73">
                  <c:v>0.28226899999999999</c:v>
                </c:pt>
                <c:pt idx="74">
                  <c:v>0.28226899999999999</c:v>
                </c:pt>
                <c:pt idx="75">
                  <c:v>0.28226899999999999</c:v>
                </c:pt>
                <c:pt idx="76">
                  <c:v>0.28226899999999999</c:v>
                </c:pt>
                <c:pt idx="77">
                  <c:v>0.28226899999999999</c:v>
                </c:pt>
                <c:pt idx="78">
                  <c:v>0.29743599999999998</c:v>
                </c:pt>
                <c:pt idx="79">
                  <c:v>0.29743599999999998</c:v>
                </c:pt>
                <c:pt idx="80">
                  <c:v>0.29743599999999998</c:v>
                </c:pt>
                <c:pt idx="81">
                  <c:v>0.29743599999999998</c:v>
                </c:pt>
                <c:pt idx="82">
                  <c:v>0.29743599999999998</c:v>
                </c:pt>
                <c:pt idx="83">
                  <c:v>0.312637</c:v>
                </c:pt>
                <c:pt idx="84">
                  <c:v>0.32784799999999997</c:v>
                </c:pt>
                <c:pt idx="85">
                  <c:v>0.32784799999999997</c:v>
                </c:pt>
                <c:pt idx="86">
                  <c:v>0.32784799999999997</c:v>
                </c:pt>
                <c:pt idx="87">
                  <c:v>0.32784799999999997</c:v>
                </c:pt>
                <c:pt idx="88">
                  <c:v>0.32784799999999997</c:v>
                </c:pt>
                <c:pt idx="89">
                  <c:v>0.32784799999999997</c:v>
                </c:pt>
                <c:pt idx="90">
                  <c:v>0.32784799999999997</c:v>
                </c:pt>
                <c:pt idx="91">
                  <c:v>0.34304400000000002</c:v>
                </c:pt>
                <c:pt idx="92">
                  <c:v>0.34304400000000002</c:v>
                </c:pt>
                <c:pt idx="93">
                  <c:v>0.34304400000000002</c:v>
                </c:pt>
                <c:pt idx="94">
                  <c:v>0.34304400000000002</c:v>
                </c:pt>
                <c:pt idx="95">
                  <c:v>0.34304400000000002</c:v>
                </c:pt>
                <c:pt idx="96">
                  <c:v>0.34304400000000002</c:v>
                </c:pt>
                <c:pt idx="97">
                  <c:v>0.35820200000000002</c:v>
                </c:pt>
                <c:pt idx="98">
                  <c:v>0.35820200000000002</c:v>
                </c:pt>
                <c:pt idx="99">
                  <c:v>0.35820200000000002</c:v>
                </c:pt>
                <c:pt idx="100">
                  <c:v>0.35820200000000002</c:v>
                </c:pt>
                <c:pt idx="101">
                  <c:v>0.35820200000000002</c:v>
                </c:pt>
                <c:pt idx="102">
                  <c:v>0.35820200000000002</c:v>
                </c:pt>
                <c:pt idx="103">
                  <c:v>0.35820200000000002</c:v>
                </c:pt>
                <c:pt idx="104">
                  <c:v>0.37330200000000002</c:v>
                </c:pt>
                <c:pt idx="105">
                  <c:v>0.37330200000000002</c:v>
                </c:pt>
                <c:pt idx="106">
                  <c:v>0.37330200000000002</c:v>
                </c:pt>
                <c:pt idx="107">
                  <c:v>0.37330200000000002</c:v>
                </c:pt>
                <c:pt idx="108">
                  <c:v>0.388324</c:v>
                </c:pt>
                <c:pt idx="109">
                  <c:v>0.40324900000000002</c:v>
                </c:pt>
                <c:pt idx="110">
                  <c:v>0.40324900000000002</c:v>
                </c:pt>
                <c:pt idx="111">
                  <c:v>0.41805900000000001</c:v>
                </c:pt>
                <c:pt idx="112">
                  <c:v>0.41805900000000001</c:v>
                </c:pt>
                <c:pt idx="113">
                  <c:v>0.41805900000000001</c:v>
                </c:pt>
                <c:pt idx="114">
                  <c:v>0.41805900000000001</c:v>
                </c:pt>
                <c:pt idx="115">
                  <c:v>0.41805900000000001</c:v>
                </c:pt>
                <c:pt idx="116">
                  <c:v>0.41805900000000001</c:v>
                </c:pt>
                <c:pt idx="117">
                  <c:v>0.43274000000000001</c:v>
                </c:pt>
                <c:pt idx="118">
                  <c:v>0.43274000000000001</c:v>
                </c:pt>
                <c:pt idx="119">
                  <c:v>0.43274000000000001</c:v>
                </c:pt>
                <c:pt idx="120">
                  <c:v>0.43274000000000001</c:v>
                </c:pt>
                <c:pt idx="121">
                  <c:v>0.43274000000000001</c:v>
                </c:pt>
                <c:pt idx="122">
                  <c:v>0.44727600000000001</c:v>
                </c:pt>
                <c:pt idx="123">
                  <c:v>0.44727600000000001</c:v>
                </c:pt>
                <c:pt idx="124">
                  <c:v>0.44727600000000001</c:v>
                </c:pt>
                <c:pt idx="125">
                  <c:v>0.44727600000000001</c:v>
                </c:pt>
                <c:pt idx="126">
                  <c:v>0.44727600000000001</c:v>
                </c:pt>
                <c:pt idx="127">
                  <c:v>0.46165400000000001</c:v>
                </c:pt>
                <c:pt idx="128">
                  <c:v>0.46165400000000001</c:v>
                </c:pt>
                <c:pt idx="129">
                  <c:v>0.46165400000000001</c:v>
                </c:pt>
                <c:pt idx="130">
                  <c:v>0.47586099999999998</c:v>
                </c:pt>
                <c:pt idx="131">
                  <c:v>0.47586099999999998</c:v>
                </c:pt>
                <c:pt idx="132">
                  <c:v>0.47586099999999998</c:v>
                </c:pt>
                <c:pt idx="133">
                  <c:v>0.47586099999999998</c:v>
                </c:pt>
                <c:pt idx="134">
                  <c:v>0.48988599999999999</c:v>
                </c:pt>
                <c:pt idx="135">
                  <c:v>0.48988599999999999</c:v>
                </c:pt>
                <c:pt idx="136">
                  <c:v>0.48988599999999999</c:v>
                </c:pt>
                <c:pt idx="137">
                  <c:v>0.48988599999999999</c:v>
                </c:pt>
                <c:pt idx="138">
                  <c:v>0.48988599999999999</c:v>
                </c:pt>
                <c:pt idx="139">
                  <c:v>0.48988599999999999</c:v>
                </c:pt>
                <c:pt idx="140">
                  <c:v>0.50371900000000003</c:v>
                </c:pt>
                <c:pt idx="141">
                  <c:v>0.50371900000000003</c:v>
                </c:pt>
                <c:pt idx="142">
                  <c:v>0.50371900000000003</c:v>
                </c:pt>
                <c:pt idx="143">
                  <c:v>0.50371900000000003</c:v>
                </c:pt>
                <c:pt idx="144">
                  <c:v>0.50371900000000003</c:v>
                </c:pt>
                <c:pt idx="145">
                  <c:v>0.51735100000000001</c:v>
                </c:pt>
                <c:pt idx="146">
                  <c:v>0.51735100000000001</c:v>
                </c:pt>
                <c:pt idx="147">
                  <c:v>0.51735100000000001</c:v>
                </c:pt>
                <c:pt idx="148">
                  <c:v>0.53077300000000005</c:v>
                </c:pt>
                <c:pt idx="149">
                  <c:v>0.53077300000000005</c:v>
                </c:pt>
                <c:pt idx="150">
                  <c:v>0.53077300000000005</c:v>
                </c:pt>
                <c:pt idx="151">
                  <c:v>0.53077300000000005</c:v>
                </c:pt>
                <c:pt idx="152">
                  <c:v>0.53077300000000005</c:v>
                </c:pt>
                <c:pt idx="153">
                  <c:v>0.54397899999999999</c:v>
                </c:pt>
                <c:pt idx="154">
                  <c:v>0.55696100000000004</c:v>
                </c:pt>
                <c:pt idx="155">
                  <c:v>0.55696100000000004</c:v>
                </c:pt>
                <c:pt idx="156">
                  <c:v>0.55696100000000004</c:v>
                </c:pt>
                <c:pt idx="157">
                  <c:v>0.55696100000000004</c:v>
                </c:pt>
                <c:pt idx="158">
                  <c:v>0.55696100000000004</c:v>
                </c:pt>
                <c:pt idx="159">
                  <c:v>0.55696100000000004</c:v>
                </c:pt>
                <c:pt idx="160">
                  <c:v>0.55696100000000004</c:v>
                </c:pt>
                <c:pt idx="161">
                  <c:v>0.55696100000000004</c:v>
                </c:pt>
                <c:pt idx="162">
                  <c:v>0.56971400000000005</c:v>
                </c:pt>
                <c:pt idx="163">
                  <c:v>0.56971400000000005</c:v>
                </c:pt>
                <c:pt idx="164">
                  <c:v>0.56971400000000005</c:v>
                </c:pt>
                <c:pt idx="165">
                  <c:v>0.56971400000000005</c:v>
                </c:pt>
                <c:pt idx="166">
                  <c:v>0.56971400000000005</c:v>
                </c:pt>
                <c:pt idx="167">
                  <c:v>0.58223400000000003</c:v>
                </c:pt>
                <c:pt idx="168">
                  <c:v>0.58223400000000003</c:v>
                </c:pt>
                <c:pt idx="169">
                  <c:v>0.58223400000000003</c:v>
                </c:pt>
                <c:pt idx="170">
                  <c:v>0.58223400000000003</c:v>
                </c:pt>
                <c:pt idx="171">
                  <c:v>0.58223400000000003</c:v>
                </c:pt>
                <c:pt idx="172">
                  <c:v>0.59451500000000002</c:v>
                </c:pt>
                <c:pt idx="173">
                  <c:v>0.59451500000000002</c:v>
                </c:pt>
                <c:pt idx="174">
                  <c:v>0.59451500000000002</c:v>
                </c:pt>
                <c:pt idx="175">
                  <c:v>0.59451500000000002</c:v>
                </c:pt>
                <c:pt idx="176">
                  <c:v>0.59451500000000002</c:v>
                </c:pt>
                <c:pt idx="177">
                  <c:v>0.59451500000000002</c:v>
                </c:pt>
                <c:pt idx="178">
                  <c:v>0.59451500000000002</c:v>
                </c:pt>
                <c:pt idx="179">
                  <c:v>0.60655599999999998</c:v>
                </c:pt>
                <c:pt idx="180">
                  <c:v>0.61835200000000001</c:v>
                </c:pt>
                <c:pt idx="181">
                  <c:v>0.61835200000000001</c:v>
                </c:pt>
                <c:pt idx="182">
                  <c:v>0.61835200000000001</c:v>
                </c:pt>
                <c:pt idx="183">
                  <c:v>0.61835200000000001</c:v>
                </c:pt>
                <c:pt idx="184">
                  <c:v>0.61835200000000001</c:v>
                </c:pt>
                <c:pt idx="185">
                  <c:v>0.62990299999999999</c:v>
                </c:pt>
                <c:pt idx="186">
                  <c:v>0.62990299999999999</c:v>
                </c:pt>
                <c:pt idx="187">
                  <c:v>0.62990299999999999</c:v>
                </c:pt>
                <c:pt idx="188">
                  <c:v>0.65226099999999998</c:v>
                </c:pt>
                <c:pt idx="189">
                  <c:v>0.65226099999999998</c:v>
                </c:pt>
                <c:pt idx="190">
                  <c:v>0.65226099999999998</c:v>
                </c:pt>
                <c:pt idx="191">
                  <c:v>0.66306600000000004</c:v>
                </c:pt>
                <c:pt idx="192">
                  <c:v>0.66306600000000004</c:v>
                </c:pt>
                <c:pt idx="193">
                  <c:v>0.66306600000000004</c:v>
                </c:pt>
                <c:pt idx="194">
                  <c:v>0.68393099999999996</c:v>
                </c:pt>
                <c:pt idx="195">
                  <c:v>0.68393099999999996</c:v>
                </c:pt>
                <c:pt idx="196">
                  <c:v>0.69399100000000002</c:v>
                </c:pt>
                <c:pt idx="197">
                  <c:v>0.69399100000000002</c:v>
                </c:pt>
                <c:pt idx="198">
                  <c:v>0.69399100000000002</c:v>
                </c:pt>
                <c:pt idx="199">
                  <c:v>0.69399100000000002</c:v>
                </c:pt>
                <c:pt idx="200">
                  <c:v>0.70380500000000001</c:v>
                </c:pt>
                <c:pt idx="201">
                  <c:v>0.70380500000000001</c:v>
                </c:pt>
                <c:pt idx="202">
                  <c:v>0.70380500000000001</c:v>
                </c:pt>
                <c:pt idx="203">
                  <c:v>0.71337499999999998</c:v>
                </c:pt>
                <c:pt idx="204">
                  <c:v>0.73178699999999997</c:v>
                </c:pt>
                <c:pt idx="205">
                  <c:v>0.74063400000000001</c:v>
                </c:pt>
                <c:pt idx="206">
                  <c:v>0.76577499999999998</c:v>
                </c:pt>
                <c:pt idx="207">
                  <c:v>0.76577499999999998</c:v>
                </c:pt>
                <c:pt idx="208">
                  <c:v>0.773698</c:v>
                </c:pt>
                <c:pt idx="209">
                  <c:v>0.773698</c:v>
                </c:pt>
                <c:pt idx="210">
                  <c:v>0.773698</c:v>
                </c:pt>
                <c:pt idx="211">
                  <c:v>0.773698</c:v>
                </c:pt>
                <c:pt idx="212">
                  <c:v>0.78139800000000004</c:v>
                </c:pt>
                <c:pt idx="213">
                  <c:v>0.78888000000000003</c:v>
                </c:pt>
                <c:pt idx="214">
                  <c:v>0.79614600000000002</c:v>
                </c:pt>
                <c:pt idx="215">
                  <c:v>0.79614600000000002</c:v>
                </c:pt>
                <c:pt idx="216">
                  <c:v>0.79614600000000002</c:v>
                </c:pt>
                <c:pt idx="217">
                  <c:v>0.80320000000000003</c:v>
                </c:pt>
                <c:pt idx="218">
                  <c:v>0.80320000000000003</c:v>
                </c:pt>
                <c:pt idx="219">
                  <c:v>0.80320000000000003</c:v>
                </c:pt>
                <c:pt idx="220">
                  <c:v>0.81004699999999996</c:v>
                </c:pt>
                <c:pt idx="221">
                  <c:v>0.81004699999999996</c:v>
                </c:pt>
                <c:pt idx="222">
                  <c:v>0.82313199999999997</c:v>
                </c:pt>
                <c:pt idx="223">
                  <c:v>0.82313199999999997</c:v>
                </c:pt>
                <c:pt idx="224">
                  <c:v>0.82313199999999997</c:v>
                </c:pt>
                <c:pt idx="225">
                  <c:v>0.83543599999999996</c:v>
                </c:pt>
                <c:pt idx="226">
                  <c:v>0.85782899999999995</c:v>
                </c:pt>
                <c:pt idx="227">
                  <c:v>0.85782899999999995</c:v>
                </c:pt>
                <c:pt idx="228">
                  <c:v>0.86299000000000003</c:v>
                </c:pt>
                <c:pt idx="229">
                  <c:v>0.86798500000000001</c:v>
                </c:pt>
                <c:pt idx="230">
                  <c:v>0.88638499999999998</c:v>
                </c:pt>
                <c:pt idx="231">
                  <c:v>0.89863700000000002</c:v>
                </c:pt>
                <c:pt idx="232">
                  <c:v>0.89863700000000002</c:v>
                </c:pt>
                <c:pt idx="233">
                  <c:v>0.90244800000000003</c:v>
                </c:pt>
                <c:pt idx="234">
                  <c:v>0.90612800000000004</c:v>
                </c:pt>
                <c:pt idx="235">
                  <c:v>0.91311200000000003</c:v>
                </c:pt>
                <c:pt idx="236">
                  <c:v>0.91642299999999999</c:v>
                </c:pt>
                <c:pt idx="237">
                  <c:v>0.91961800000000005</c:v>
                </c:pt>
                <c:pt idx="238">
                  <c:v>0.93130800000000002</c:v>
                </c:pt>
                <c:pt idx="239">
                  <c:v>0.933975</c:v>
                </c:pt>
                <c:pt idx="240">
                  <c:v>0.93654499999999996</c:v>
                </c:pt>
                <c:pt idx="241">
                  <c:v>0.93902200000000002</c:v>
                </c:pt>
                <c:pt idx="242">
                  <c:v>0.94370900000000002</c:v>
                </c:pt>
                <c:pt idx="243">
                  <c:v>0.94370900000000002</c:v>
                </c:pt>
                <c:pt idx="244">
                  <c:v>0.94592500000000002</c:v>
                </c:pt>
                <c:pt idx="245">
                  <c:v>0.95011400000000001</c:v>
                </c:pt>
                <c:pt idx="246">
                  <c:v>0.95399800000000001</c:v>
                </c:pt>
                <c:pt idx="247">
                  <c:v>0.95399800000000001</c:v>
                </c:pt>
                <c:pt idx="248">
                  <c:v>0.95399800000000001</c:v>
                </c:pt>
                <c:pt idx="249">
                  <c:v>0.95399800000000001</c:v>
                </c:pt>
                <c:pt idx="250">
                  <c:v>0.95399800000000001</c:v>
                </c:pt>
                <c:pt idx="251">
                  <c:v>0.95583200000000001</c:v>
                </c:pt>
                <c:pt idx="252">
                  <c:v>0.95583200000000001</c:v>
                </c:pt>
                <c:pt idx="253">
                  <c:v>0.95929500000000001</c:v>
                </c:pt>
                <c:pt idx="254">
                  <c:v>0.96401400000000004</c:v>
                </c:pt>
                <c:pt idx="255">
                  <c:v>0.96950599999999998</c:v>
                </c:pt>
                <c:pt idx="256">
                  <c:v>0.97419699999999998</c:v>
                </c:pt>
                <c:pt idx="257">
                  <c:v>0.97525700000000004</c:v>
                </c:pt>
                <c:pt idx="258">
                  <c:v>0.97819500000000004</c:v>
                </c:pt>
                <c:pt idx="259">
                  <c:v>0.97909800000000002</c:v>
                </c:pt>
                <c:pt idx="260">
                  <c:v>0.98236500000000004</c:v>
                </c:pt>
                <c:pt idx="261">
                  <c:v>0.98993100000000001</c:v>
                </c:pt>
                <c:pt idx="262">
                  <c:v>0.99290699999999998</c:v>
                </c:pt>
                <c:pt idx="263">
                  <c:v>0.99815200000000004</c:v>
                </c:pt>
                <c:pt idx="264">
                  <c:v>0.99893299999999996</c:v>
                </c:pt>
                <c:pt idx="265">
                  <c:v>0.99957799999999997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0F-40A8-8BD8-BC8F244960E8}"/>
            </c:ext>
          </c:extLst>
        </c:ser>
        <c:ser>
          <c:idx val="6"/>
          <c:order val="6"/>
          <c:tx>
            <c:strRef>
              <c:f>kip_conc_TIME!$K$8</c:f>
              <c:strCache>
                <c:ptCount val="1"/>
                <c:pt idx="0">
                  <c:v>Exp 12 μM Tub, 7 nM Kip3, N=186 MTs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xVal>
            <c:numRef>
              <c:f>kip_conc_TIME!$AF$2:$AF$187</c:f>
              <c:numCache>
                <c:formatCode>General</c:formatCode>
                <c:ptCount val="186"/>
                <c:pt idx="0">
                  <c:v>43.595999999999997</c:v>
                </c:pt>
                <c:pt idx="1">
                  <c:v>58.128</c:v>
                </c:pt>
                <c:pt idx="2">
                  <c:v>60.55</c:v>
                </c:pt>
                <c:pt idx="3">
                  <c:v>60.55</c:v>
                </c:pt>
                <c:pt idx="4">
                  <c:v>65.394000000000005</c:v>
                </c:pt>
                <c:pt idx="5">
                  <c:v>67.816000000000003</c:v>
                </c:pt>
                <c:pt idx="6">
                  <c:v>72.66</c:v>
                </c:pt>
                <c:pt idx="7">
                  <c:v>72.66</c:v>
                </c:pt>
                <c:pt idx="8">
                  <c:v>75.081999999999994</c:v>
                </c:pt>
                <c:pt idx="9">
                  <c:v>79.926000000000002</c:v>
                </c:pt>
                <c:pt idx="10">
                  <c:v>79.926000000000002</c:v>
                </c:pt>
                <c:pt idx="11">
                  <c:v>87.191999999999993</c:v>
                </c:pt>
                <c:pt idx="12">
                  <c:v>89.614000000000004</c:v>
                </c:pt>
                <c:pt idx="13">
                  <c:v>89.614000000000004</c:v>
                </c:pt>
                <c:pt idx="14">
                  <c:v>89.614000000000004</c:v>
                </c:pt>
                <c:pt idx="15">
                  <c:v>89.614000000000004</c:v>
                </c:pt>
                <c:pt idx="16">
                  <c:v>92.036000000000001</c:v>
                </c:pt>
                <c:pt idx="17">
                  <c:v>92.036000000000001</c:v>
                </c:pt>
                <c:pt idx="18">
                  <c:v>92.036000000000001</c:v>
                </c:pt>
                <c:pt idx="19">
                  <c:v>94.457999999999998</c:v>
                </c:pt>
                <c:pt idx="20">
                  <c:v>96.88</c:v>
                </c:pt>
                <c:pt idx="21">
                  <c:v>99.302000000000007</c:v>
                </c:pt>
                <c:pt idx="22">
                  <c:v>101.724</c:v>
                </c:pt>
                <c:pt idx="23">
                  <c:v>104.146</c:v>
                </c:pt>
                <c:pt idx="24">
                  <c:v>106.568</c:v>
                </c:pt>
                <c:pt idx="25">
                  <c:v>108.99</c:v>
                </c:pt>
                <c:pt idx="26">
                  <c:v>108.99</c:v>
                </c:pt>
                <c:pt idx="27">
                  <c:v>111.41200000000001</c:v>
                </c:pt>
                <c:pt idx="28">
                  <c:v>111.41200000000001</c:v>
                </c:pt>
                <c:pt idx="29">
                  <c:v>111.41200000000001</c:v>
                </c:pt>
                <c:pt idx="30">
                  <c:v>111.41200000000001</c:v>
                </c:pt>
                <c:pt idx="31">
                  <c:v>113.834</c:v>
                </c:pt>
                <c:pt idx="32">
                  <c:v>113.834</c:v>
                </c:pt>
                <c:pt idx="33">
                  <c:v>116.256</c:v>
                </c:pt>
                <c:pt idx="34">
                  <c:v>118.678</c:v>
                </c:pt>
                <c:pt idx="35">
                  <c:v>118.678</c:v>
                </c:pt>
                <c:pt idx="36">
                  <c:v>118.678</c:v>
                </c:pt>
                <c:pt idx="37">
                  <c:v>118.678</c:v>
                </c:pt>
                <c:pt idx="38">
                  <c:v>121.1</c:v>
                </c:pt>
                <c:pt idx="39">
                  <c:v>123.52200000000001</c:v>
                </c:pt>
                <c:pt idx="40">
                  <c:v>123.52200000000001</c:v>
                </c:pt>
                <c:pt idx="41">
                  <c:v>125.944</c:v>
                </c:pt>
                <c:pt idx="42">
                  <c:v>125.944</c:v>
                </c:pt>
                <c:pt idx="43">
                  <c:v>128.36600000000001</c:v>
                </c:pt>
                <c:pt idx="44">
                  <c:v>130.78800000000001</c:v>
                </c:pt>
                <c:pt idx="45">
                  <c:v>130.78800000000001</c:v>
                </c:pt>
                <c:pt idx="46">
                  <c:v>130.78800000000001</c:v>
                </c:pt>
                <c:pt idx="47">
                  <c:v>135.63200000000001</c:v>
                </c:pt>
                <c:pt idx="48">
                  <c:v>135.63200000000001</c:v>
                </c:pt>
                <c:pt idx="49">
                  <c:v>138.054</c:v>
                </c:pt>
                <c:pt idx="50">
                  <c:v>140.476</c:v>
                </c:pt>
                <c:pt idx="51">
                  <c:v>140.476</c:v>
                </c:pt>
                <c:pt idx="52">
                  <c:v>142.898</c:v>
                </c:pt>
                <c:pt idx="53">
                  <c:v>142.898</c:v>
                </c:pt>
                <c:pt idx="54">
                  <c:v>142.898</c:v>
                </c:pt>
                <c:pt idx="55">
                  <c:v>145.32</c:v>
                </c:pt>
                <c:pt idx="56">
                  <c:v>145.32</c:v>
                </c:pt>
                <c:pt idx="57">
                  <c:v>147.74199999999999</c:v>
                </c:pt>
                <c:pt idx="58">
                  <c:v>159.852</c:v>
                </c:pt>
                <c:pt idx="59">
                  <c:v>162.274</c:v>
                </c:pt>
                <c:pt idx="60">
                  <c:v>164.696</c:v>
                </c:pt>
                <c:pt idx="61">
                  <c:v>164.696</c:v>
                </c:pt>
                <c:pt idx="62">
                  <c:v>167.11799999999999</c:v>
                </c:pt>
                <c:pt idx="63">
                  <c:v>169.54</c:v>
                </c:pt>
                <c:pt idx="64">
                  <c:v>169.54</c:v>
                </c:pt>
                <c:pt idx="65">
                  <c:v>171.96199999999999</c:v>
                </c:pt>
                <c:pt idx="66">
                  <c:v>171.96199999999999</c:v>
                </c:pt>
                <c:pt idx="67">
                  <c:v>174.38399999999999</c:v>
                </c:pt>
                <c:pt idx="68">
                  <c:v>184.072</c:v>
                </c:pt>
                <c:pt idx="69">
                  <c:v>184.072</c:v>
                </c:pt>
                <c:pt idx="70">
                  <c:v>186.494</c:v>
                </c:pt>
                <c:pt idx="71">
                  <c:v>186.494</c:v>
                </c:pt>
                <c:pt idx="72">
                  <c:v>193.76</c:v>
                </c:pt>
                <c:pt idx="73">
                  <c:v>201.02600000000001</c:v>
                </c:pt>
                <c:pt idx="74">
                  <c:v>203.44800000000001</c:v>
                </c:pt>
                <c:pt idx="75">
                  <c:v>208.292</c:v>
                </c:pt>
                <c:pt idx="76">
                  <c:v>215.55799999999999</c:v>
                </c:pt>
                <c:pt idx="77">
                  <c:v>215.55799999999999</c:v>
                </c:pt>
                <c:pt idx="78">
                  <c:v>217.98</c:v>
                </c:pt>
                <c:pt idx="79">
                  <c:v>220.40199999999999</c:v>
                </c:pt>
                <c:pt idx="80">
                  <c:v>225.24600000000001</c:v>
                </c:pt>
                <c:pt idx="81">
                  <c:v>227.66800000000001</c:v>
                </c:pt>
                <c:pt idx="82">
                  <c:v>227.66800000000001</c:v>
                </c:pt>
                <c:pt idx="83">
                  <c:v>227.66800000000001</c:v>
                </c:pt>
                <c:pt idx="84">
                  <c:v>230.09</c:v>
                </c:pt>
                <c:pt idx="85">
                  <c:v>239.77799999999999</c:v>
                </c:pt>
                <c:pt idx="86">
                  <c:v>244</c:v>
                </c:pt>
                <c:pt idx="87">
                  <c:v>244.62200000000001</c:v>
                </c:pt>
                <c:pt idx="88">
                  <c:v>247.04400000000001</c:v>
                </c:pt>
                <c:pt idx="89">
                  <c:v>247.04400000000001</c:v>
                </c:pt>
                <c:pt idx="90">
                  <c:v>249.46600000000001</c:v>
                </c:pt>
                <c:pt idx="91">
                  <c:v>249.46600000000001</c:v>
                </c:pt>
                <c:pt idx="92">
                  <c:v>251.88800000000001</c:v>
                </c:pt>
                <c:pt idx="93">
                  <c:v>254.31</c:v>
                </c:pt>
                <c:pt idx="94">
                  <c:v>254.31</c:v>
                </c:pt>
                <c:pt idx="95">
                  <c:v>259.154</c:v>
                </c:pt>
                <c:pt idx="96">
                  <c:v>259.154</c:v>
                </c:pt>
                <c:pt idx="97">
                  <c:v>261.57600000000002</c:v>
                </c:pt>
                <c:pt idx="98">
                  <c:v>266.42</c:v>
                </c:pt>
                <c:pt idx="99">
                  <c:v>268.84199999999998</c:v>
                </c:pt>
                <c:pt idx="100">
                  <c:v>271.26400000000001</c:v>
                </c:pt>
                <c:pt idx="101">
                  <c:v>273.68599999999998</c:v>
                </c:pt>
                <c:pt idx="102">
                  <c:v>273.68599999999998</c:v>
                </c:pt>
                <c:pt idx="103">
                  <c:v>273.68599999999998</c:v>
                </c:pt>
                <c:pt idx="104">
                  <c:v>283.37400000000002</c:v>
                </c:pt>
                <c:pt idx="105">
                  <c:v>285.79599999999999</c:v>
                </c:pt>
                <c:pt idx="106">
                  <c:v>297.90600000000001</c:v>
                </c:pt>
                <c:pt idx="107">
                  <c:v>297.90600000000001</c:v>
                </c:pt>
                <c:pt idx="108">
                  <c:v>300.32799999999997</c:v>
                </c:pt>
                <c:pt idx="109">
                  <c:v>302.75</c:v>
                </c:pt>
                <c:pt idx="110">
                  <c:v>302.75</c:v>
                </c:pt>
                <c:pt idx="111">
                  <c:v>305.17200000000003</c:v>
                </c:pt>
                <c:pt idx="112">
                  <c:v>310.01600000000002</c:v>
                </c:pt>
                <c:pt idx="113">
                  <c:v>310.01600000000002</c:v>
                </c:pt>
                <c:pt idx="114">
                  <c:v>312.43799999999999</c:v>
                </c:pt>
                <c:pt idx="115">
                  <c:v>312.43799999999999</c:v>
                </c:pt>
                <c:pt idx="116">
                  <c:v>314.86</c:v>
                </c:pt>
                <c:pt idx="117">
                  <c:v>326.97000000000003</c:v>
                </c:pt>
                <c:pt idx="118">
                  <c:v>329.392</c:v>
                </c:pt>
                <c:pt idx="119">
                  <c:v>334.23599999999999</c:v>
                </c:pt>
                <c:pt idx="120">
                  <c:v>339.08</c:v>
                </c:pt>
                <c:pt idx="121">
                  <c:v>339.08</c:v>
                </c:pt>
                <c:pt idx="122">
                  <c:v>339.08</c:v>
                </c:pt>
                <c:pt idx="123">
                  <c:v>341.50200000000001</c:v>
                </c:pt>
                <c:pt idx="124">
                  <c:v>341.50200000000001</c:v>
                </c:pt>
                <c:pt idx="125">
                  <c:v>346.346</c:v>
                </c:pt>
                <c:pt idx="126">
                  <c:v>346.346</c:v>
                </c:pt>
                <c:pt idx="127">
                  <c:v>348.76799999999997</c:v>
                </c:pt>
                <c:pt idx="128">
                  <c:v>348.76799999999997</c:v>
                </c:pt>
                <c:pt idx="129">
                  <c:v>353.61200000000002</c:v>
                </c:pt>
                <c:pt idx="130">
                  <c:v>356.03399999999999</c:v>
                </c:pt>
                <c:pt idx="131">
                  <c:v>356.03399999999999</c:v>
                </c:pt>
                <c:pt idx="132">
                  <c:v>363.3</c:v>
                </c:pt>
                <c:pt idx="133">
                  <c:v>372.988</c:v>
                </c:pt>
                <c:pt idx="134">
                  <c:v>380.25400000000002</c:v>
                </c:pt>
                <c:pt idx="135">
                  <c:v>389.94200000000001</c:v>
                </c:pt>
                <c:pt idx="136">
                  <c:v>392.36399999999998</c:v>
                </c:pt>
                <c:pt idx="137">
                  <c:v>402.05200000000002</c:v>
                </c:pt>
                <c:pt idx="138">
                  <c:v>409.31799999999998</c:v>
                </c:pt>
                <c:pt idx="139">
                  <c:v>426.27199999999999</c:v>
                </c:pt>
                <c:pt idx="140">
                  <c:v>426.27199999999999</c:v>
                </c:pt>
                <c:pt idx="141">
                  <c:v>428.69400000000002</c:v>
                </c:pt>
                <c:pt idx="142">
                  <c:v>438.38200000000001</c:v>
                </c:pt>
                <c:pt idx="143">
                  <c:v>443.226</c:v>
                </c:pt>
                <c:pt idx="144">
                  <c:v>445.64800000000002</c:v>
                </c:pt>
                <c:pt idx="145">
                  <c:v>448.07</c:v>
                </c:pt>
                <c:pt idx="146">
                  <c:v>455.33600000000001</c:v>
                </c:pt>
                <c:pt idx="147">
                  <c:v>484.4</c:v>
                </c:pt>
                <c:pt idx="148">
                  <c:v>486.822</c:v>
                </c:pt>
                <c:pt idx="149">
                  <c:v>489.24400000000003</c:v>
                </c:pt>
                <c:pt idx="150">
                  <c:v>498.93200000000002</c:v>
                </c:pt>
                <c:pt idx="151">
                  <c:v>501.35399999999998</c:v>
                </c:pt>
                <c:pt idx="152">
                  <c:v>503.77600000000001</c:v>
                </c:pt>
                <c:pt idx="153">
                  <c:v>506.19799999999998</c:v>
                </c:pt>
                <c:pt idx="154">
                  <c:v>508.62</c:v>
                </c:pt>
                <c:pt idx="155">
                  <c:v>511.04199999999997</c:v>
                </c:pt>
                <c:pt idx="156">
                  <c:v>518.30799999999999</c:v>
                </c:pt>
                <c:pt idx="157">
                  <c:v>520.73</c:v>
                </c:pt>
                <c:pt idx="158">
                  <c:v>520.73</c:v>
                </c:pt>
                <c:pt idx="159">
                  <c:v>525.57399999999996</c:v>
                </c:pt>
                <c:pt idx="160">
                  <c:v>525.57399999999996</c:v>
                </c:pt>
                <c:pt idx="161">
                  <c:v>525.57399999999996</c:v>
                </c:pt>
                <c:pt idx="162">
                  <c:v>527.99599999999998</c:v>
                </c:pt>
                <c:pt idx="163">
                  <c:v>527.99599999999998</c:v>
                </c:pt>
                <c:pt idx="164">
                  <c:v>532.84</c:v>
                </c:pt>
                <c:pt idx="165">
                  <c:v>532.84</c:v>
                </c:pt>
                <c:pt idx="166">
                  <c:v>535.26199999999994</c:v>
                </c:pt>
                <c:pt idx="167">
                  <c:v>542.52800000000002</c:v>
                </c:pt>
                <c:pt idx="168">
                  <c:v>566.74800000000005</c:v>
                </c:pt>
                <c:pt idx="169">
                  <c:v>586.12400000000002</c:v>
                </c:pt>
                <c:pt idx="170">
                  <c:v>590.96799999999996</c:v>
                </c:pt>
                <c:pt idx="171">
                  <c:v>595.81200000000001</c:v>
                </c:pt>
                <c:pt idx="172">
                  <c:v>605.5</c:v>
                </c:pt>
                <c:pt idx="173">
                  <c:v>641.83000000000004</c:v>
                </c:pt>
                <c:pt idx="174">
                  <c:v>646.67399999999998</c:v>
                </c:pt>
                <c:pt idx="175">
                  <c:v>687.84799999999996</c:v>
                </c:pt>
                <c:pt idx="176">
                  <c:v>690.27</c:v>
                </c:pt>
                <c:pt idx="177">
                  <c:v>692.69200000000001</c:v>
                </c:pt>
                <c:pt idx="178">
                  <c:v>707.22400000000005</c:v>
                </c:pt>
                <c:pt idx="179">
                  <c:v>712.06799999999998</c:v>
                </c:pt>
                <c:pt idx="180">
                  <c:v>714.49</c:v>
                </c:pt>
                <c:pt idx="181">
                  <c:v>729.02200000000005</c:v>
                </c:pt>
                <c:pt idx="182">
                  <c:v>733.86599999999999</c:v>
                </c:pt>
                <c:pt idx="183">
                  <c:v>736.28800000000001</c:v>
                </c:pt>
                <c:pt idx="184">
                  <c:v>753.24199999999996</c:v>
                </c:pt>
                <c:pt idx="185">
                  <c:v>939.73599999999999</c:v>
                </c:pt>
              </c:numCache>
            </c:numRef>
          </c:xVal>
          <c:yVal>
            <c:numRef>
              <c:f>kip_conc_TIME!$AG$2:$AG$187</c:f>
              <c:numCache>
                <c:formatCode>General</c:formatCode>
                <c:ptCount val="186"/>
                <c:pt idx="0">
                  <c:v>5.3759999999999997E-3</c:v>
                </c:pt>
                <c:pt idx="1">
                  <c:v>1.0753E-2</c:v>
                </c:pt>
                <c:pt idx="2">
                  <c:v>1.6129000000000001E-2</c:v>
                </c:pt>
                <c:pt idx="3">
                  <c:v>2.1505E-2</c:v>
                </c:pt>
                <c:pt idx="4">
                  <c:v>2.6882E-2</c:v>
                </c:pt>
                <c:pt idx="5">
                  <c:v>3.2258000000000002E-2</c:v>
                </c:pt>
                <c:pt idx="6">
                  <c:v>3.7634000000000001E-2</c:v>
                </c:pt>
                <c:pt idx="7">
                  <c:v>4.3011000000000001E-2</c:v>
                </c:pt>
                <c:pt idx="8">
                  <c:v>4.8386999999999999E-2</c:v>
                </c:pt>
                <c:pt idx="9">
                  <c:v>5.3762999999999998E-2</c:v>
                </c:pt>
                <c:pt idx="10">
                  <c:v>5.9139999999999998E-2</c:v>
                </c:pt>
                <c:pt idx="11">
                  <c:v>6.4516000000000004E-2</c:v>
                </c:pt>
                <c:pt idx="12">
                  <c:v>6.9891999999999996E-2</c:v>
                </c:pt>
                <c:pt idx="13">
                  <c:v>7.5269000000000003E-2</c:v>
                </c:pt>
                <c:pt idx="14">
                  <c:v>8.0644999999999994E-2</c:v>
                </c:pt>
                <c:pt idx="15">
                  <c:v>8.6022000000000001E-2</c:v>
                </c:pt>
                <c:pt idx="16">
                  <c:v>9.1397999999999993E-2</c:v>
                </c:pt>
                <c:pt idx="17">
                  <c:v>9.6773999999999999E-2</c:v>
                </c:pt>
                <c:pt idx="18">
                  <c:v>0.10215100000000001</c:v>
                </c:pt>
                <c:pt idx="19">
                  <c:v>0.107527</c:v>
                </c:pt>
                <c:pt idx="20">
                  <c:v>0.112903</c:v>
                </c:pt>
                <c:pt idx="21">
                  <c:v>0.11828</c:v>
                </c:pt>
                <c:pt idx="22">
                  <c:v>0.123656</c:v>
                </c:pt>
                <c:pt idx="23">
                  <c:v>0.12903200000000001</c:v>
                </c:pt>
                <c:pt idx="24">
                  <c:v>0.134409</c:v>
                </c:pt>
                <c:pt idx="25">
                  <c:v>0.13978499999999999</c:v>
                </c:pt>
                <c:pt idx="26">
                  <c:v>0.14516100000000001</c:v>
                </c:pt>
                <c:pt idx="27">
                  <c:v>0.15053800000000001</c:v>
                </c:pt>
                <c:pt idx="28">
                  <c:v>0.155914</c:v>
                </c:pt>
                <c:pt idx="29">
                  <c:v>0.16128999999999999</c:v>
                </c:pt>
                <c:pt idx="30">
                  <c:v>0.16666700000000001</c:v>
                </c:pt>
                <c:pt idx="31">
                  <c:v>0.172043</c:v>
                </c:pt>
                <c:pt idx="32">
                  <c:v>0.17741899999999999</c:v>
                </c:pt>
                <c:pt idx="33">
                  <c:v>0.18279599999999999</c:v>
                </c:pt>
                <c:pt idx="34">
                  <c:v>0.18817200000000001</c:v>
                </c:pt>
                <c:pt idx="35">
                  <c:v>0.193548</c:v>
                </c:pt>
                <c:pt idx="36">
                  <c:v>0.19892499999999999</c:v>
                </c:pt>
                <c:pt idx="37">
                  <c:v>0.20430100000000001</c:v>
                </c:pt>
                <c:pt idx="38">
                  <c:v>0.209677</c:v>
                </c:pt>
                <c:pt idx="39">
                  <c:v>0.215054</c:v>
                </c:pt>
                <c:pt idx="40">
                  <c:v>0.22042999999999999</c:v>
                </c:pt>
                <c:pt idx="41">
                  <c:v>0.22580600000000001</c:v>
                </c:pt>
                <c:pt idx="42">
                  <c:v>0.231183</c:v>
                </c:pt>
                <c:pt idx="43">
                  <c:v>0.23655899999999999</c:v>
                </c:pt>
                <c:pt idx="44">
                  <c:v>0.24193500000000001</c:v>
                </c:pt>
                <c:pt idx="45">
                  <c:v>0.247312</c:v>
                </c:pt>
                <c:pt idx="46">
                  <c:v>0.25268800000000002</c:v>
                </c:pt>
                <c:pt idx="47">
                  <c:v>0.25806499999999999</c:v>
                </c:pt>
                <c:pt idx="48">
                  <c:v>0.26344099999999998</c:v>
                </c:pt>
                <c:pt idx="49">
                  <c:v>0.26881699999999997</c:v>
                </c:pt>
                <c:pt idx="50">
                  <c:v>0.27419399999999999</c:v>
                </c:pt>
                <c:pt idx="51">
                  <c:v>0.27956999999999999</c:v>
                </c:pt>
                <c:pt idx="52">
                  <c:v>0.28494599999999998</c:v>
                </c:pt>
                <c:pt idx="53">
                  <c:v>0.290323</c:v>
                </c:pt>
                <c:pt idx="54">
                  <c:v>0.29569899999999999</c:v>
                </c:pt>
                <c:pt idx="55">
                  <c:v>0.30107499999999998</c:v>
                </c:pt>
                <c:pt idx="56">
                  <c:v>0.306452</c:v>
                </c:pt>
                <c:pt idx="57">
                  <c:v>0.31182799999999999</c:v>
                </c:pt>
                <c:pt idx="58">
                  <c:v>0.31720399999999999</c:v>
                </c:pt>
                <c:pt idx="59">
                  <c:v>0.32258100000000001</c:v>
                </c:pt>
                <c:pt idx="60">
                  <c:v>0.327957</c:v>
                </c:pt>
                <c:pt idx="61">
                  <c:v>0.33333299999999999</c:v>
                </c:pt>
                <c:pt idx="62">
                  <c:v>0.33871000000000001</c:v>
                </c:pt>
                <c:pt idx="63">
                  <c:v>0.344086</c:v>
                </c:pt>
                <c:pt idx="64">
                  <c:v>0.34946199999999999</c:v>
                </c:pt>
                <c:pt idx="65">
                  <c:v>0.35483900000000002</c:v>
                </c:pt>
                <c:pt idx="66">
                  <c:v>0.36021500000000001</c:v>
                </c:pt>
                <c:pt idx="67">
                  <c:v>0.365591</c:v>
                </c:pt>
                <c:pt idx="68">
                  <c:v>0.37096800000000002</c:v>
                </c:pt>
                <c:pt idx="69">
                  <c:v>0.37634400000000001</c:v>
                </c:pt>
                <c:pt idx="70">
                  <c:v>0.38172</c:v>
                </c:pt>
                <c:pt idx="71">
                  <c:v>0.38709700000000002</c:v>
                </c:pt>
                <c:pt idx="72">
                  <c:v>0.39247300000000002</c:v>
                </c:pt>
                <c:pt idx="73">
                  <c:v>0.39784900000000001</c:v>
                </c:pt>
                <c:pt idx="74">
                  <c:v>0.40322599999999997</c:v>
                </c:pt>
                <c:pt idx="75">
                  <c:v>0.40860200000000002</c:v>
                </c:pt>
                <c:pt idx="76">
                  <c:v>0.41397800000000001</c:v>
                </c:pt>
                <c:pt idx="77">
                  <c:v>0.41935499999999998</c:v>
                </c:pt>
                <c:pt idx="78">
                  <c:v>0.42473100000000003</c:v>
                </c:pt>
                <c:pt idx="79">
                  <c:v>0.43010799999999999</c:v>
                </c:pt>
                <c:pt idx="80">
                  <c:v>0.43548399999999998</c:v>
                </c:pt>
                <c:pt idx="81">
                  <c:v>0.44085999999999997</c:v>
                </c:pt>
                <c:pt idx="82">
                  <c:v>0.44623699999999999</c:v>
                </c:pt>
                <c:pt idx="83">
                  <c:v>0.45161299999999999</c:v>
                </c:pt>
                <c:pt idx="84">
                  <c:v>0.45698899999999998</c:v>
                </c:pt>
                <c:pt idx="85">
                  <c:v>0.462366</c:v>
                </c:pt>
                <c:pt idx="86">
                  <c:v>0.46774199999999999</c:v>
                </c:pt>
                <c:pt idx="87">
                  <c:v>0.47311799999999998</c:v>
                </c:pt>
                <c:pt idx="88">
                  <c:v>0.478495</c:v>
                </c:pt>
                <c:pt idx="89">
                  <c:v>0.483871</c:v>
                </c:pt>
                <c:pt idx="90">
                  <c:v>0.48924699999999999</c:v>
                </c:pt>
                <c:pt idx="91">
                  <c:v>0.49462400000000001</c:v>
                </c:pt>
                <c:pt idx="92">
                  <c:v>0.5</c:v>
                </c:pt>
                <c:pt idx="93">
                  <c:v>0.50537600000000005</c:v>
                </c:pt>
                <c:pt idx="94">
                  <c:v>0.51075300000000001</c:v>
                </c:pt>
                <c:pt idx="95">
                  <c:v>0.51612899999999995</c:v>
                </c:pt>
                <c:pt idx="96">
                  <c:v>0.521505</c:v>
                </c:pt>
                <c:pt idx="97">
                  <c:v>0.52688199999999996</c:v>
                </c:pt>
                <c:pt idx="98">
                  <c:v>0.53225800000000001</c:v>
                </c:pt>
                <c:pt idx="99">
                  <c:v>0.53763399999999995</c:v>
                </c:pt>
                <c:pt idx="100">
                  <c:v>0.54301100000000002</c:v>
                </c:pt>
                <c:pt idx="101">
                  <c:v>0.54838699999999996</c:v>
                </c:pt>
                <c:pt idx="102">
                  <c:v>0.55376300000000001</c:v>
                </c:pt>
                <c:pt idx="103">
                  <c:v>0.55913999999999997</c:v>
                </c:pt>
                <c:pt idx="104">
                  <c:v>0.56451600000000002</c:v>
                </c:pt>
                <c:pt idx="105">
                  <c:v>0.56989199999999995</c:v>
                </c:pt>
                <c:pt idx="106">
                  <c:v>0.57526900000000003</c:v>
                </c:pt>
                <c:pt idx="107">
                  <c:v>0.58064499999999997</c:v>
                </c:pt>
                <c:pt idx="108">
                  <c:v>0.58602200000000004</c:v>
                </c:pt>
                <c:pt idx="109">
                  <c:v>0.59139799999999998</c:v>
                </c:pt>
                <c:pt idx="110">
                  <c:v>0.59677400000000003</c:v>
                </c:pt>
                <c:pt idx="111">
                  <c:v>0.60215099999999999</c:v>
                </c:pt>
                <c:pt idx="112">
                  <c:v>0.60752700000000004</c:v>
                </c:pt>
                <c:pt idx="113">
                  <c:v>0.61290299999999998</c:v>
                </c:pt>
                <c:pt idx="114">
                  <c:v>0.61828000000000005</c:v>
                </c:pt>
                <c:pt idx="115">
                  <c:v>0.62365599999999999</c:v>
                </c:pt>
                <c:pt idx="116">
                  <c:v>0.62903200000000004</c:v>
                </c:pt>
                <c:pt idx="117">
                  <c:v>0.634409</c:v>
                </c:pt>
                <c:pt idx="118">
                  <c:v>0.63978500000000005</c:v>
                </c:pt>
                <c:pt idx="119">
                  <c:v>0.64516099999999998</c:v>
                </c:pt>
                <c:pt idx="120">
                  <c:v>0.65053799999999995</c:v>
                </c:pt>
                <c:pt idx="121">
                  <c:v>0.655914</c:v>
                </c:pt>
                <c:pt idx="122">
                  <c:v>0.66129000000000004</c:v>
                </c:pt>
                <c:pt idx="123">
                  <c:v>0.66666700000000001</c:v>
                </c:pt>
                <c:pt idx="124">
                  <c:v>0.67204299999999995</c:v>
                </c:pt>
                <c:pt idx="125">
                  <c:v>0.67741899999999999</c:v>
                </c:pt>
                <c:pt idx="126">
                  <c:v>0.68279599999999996</c:v>
                </c:pt>
                <c:pt idx="127">
                  <c:v>0.68817200000000001</c:v>
                </c:pt>
                <c:pt idx="128">
                  <c:v>0.69354800000000005</c:v>
                </c:pt>
                <c:pt idx="129">
                  <c:v>0.69892500000000002</c:v>
                </c:pt>
                <c:pt idx="130">
                  <c:v>0.70430099999999995</c:v>
                </c:pt>
                <c:pt idx="131">
                  <c:v>0.709677</c:v>
                </c:pt>
                <c:pt idx="132">
                  <c:v>0.71505399999999997</c:v>
                </c:pt>
                <c:pt idx="133">
                  <c:v>0.72043000000000001</c:v>
                </c:pt>
                <c:pt idx="134">
                  <c:v>0.72580599999999995</c:v>
                </c:pt>
                <c:pt idx="135">
                  <c:v>0.73118300000000003</c:v>
                </c:pt>
                <c:pt idx="136">
                  <c:v>0.73655899999999996</c:v>
                </c:pt>
                <c:pt idx="137">
                  <c:v>0.74193500000000001</c:v>
                </c:pt>
                <c:pt idx="138">
                  <c:v>0.74731199999999998</c:v>
                </c:pt>
                <c:pt idx="139">
                  <c:v>0.75268800000000002</c:v>
                </c:pt>
                <c:pt idx="140">
                  <c:v>0.75806499999999999</c:v>
                </c:pt>
                <c:pt idx="141">
                  <c:v>0.76344100000000004</c:v>
                </c:pt>
                <c:pt idx="142">
                  <c:v>0.76881699999999997</c:v>
                </c:pt>
                <c:pt idx="143">
                  <c:v>0.77419400000000005</c:v>
                </c:pt>
                <c:pt idx="144">
                  <c:v>0.77956999999999999</c:v>
                </c:pt>
                <c:pt idx="145">
                  <c:v>0.78494600000000003</c:v>
                </c:pt>
                <c:pt idx="146">
                  <c:v>0.790323</c:v>
                </c:pt>
                <c:pt idx="147">
                  <c:v>0.79569900000000005</c:v>
                </c:pt>
                <c:pt idx="148">
                  <c:v>0.80107499999999998</c:v>
                </c:pt>
                <c:pt idx="149">
                  <c:v>0.80645199999999995</c:v>
                </c:pt>
                <c:pt idx="150">
                  <c:v>0.81182799999999999</c:v>
                </c:pt>
                <c:pt idx="151">
                  <c:v>0.81720400000000004</c:v>
                </c:pt>
                <c:pt idx="152">
                  <c:v>0.82258100000000001</c:v>
                </c:pt>
                <c:pt idx="153">
                  <c:v>0.82795700000000005</c:v>
                </c:pt>
                <c:pt idx="154">
                  <c:v>0.83333299999999999</c:v>
                </c:pt>
                <c:pt idx="155">
                  <c:v>0.83870999999999996</c:v>
                </c:pt>
                <c:pt idx="156">
                  <c:v>0.844086</c:v>
                </c:pt>
                <c:pt idx="157">
                  <c:v>0.84946200000000005</c:v>
                </c:pt>
                <c:pt idx="158">
                  <c:v>0.85483900000000002</c:v>
                </c:pt>
                <c:pt idx="159">
                  <c:v>0.86021499999999995</c:v>
                </c:pt>
                <c:pt idx="160">
                  <c:v>0.865591</c:v>
                </c:pt>
                <c:pt idx="161">
                  <c:v>0.87096799999999996</c:v>
                </c:pt>
                <c:pt idx="162">
                  <c:v>0.87634400000000001</c:v>
                </c:pt>
                <c:pt idx="163">
                  <c:v>0.88171999999999995</c:v>
                </c:pt>
                <c:pt idx="164">
                  <c:v>0.88709700000000002</c:v>
                </c:pt>
                <c:pt idx="165">
                  <c:v>0.89247299999999996</c:v>
                </c:pt>
                <c:pt idx="166">
                  <c:v>0.89784900000000001</c:v>
                </c:pt>
                <c:pt idx="167">
                  <c:v>0.90322599999999997</c:v>
                </c:pt>
                <c:pt idx="168">
                  <c:v>0.90860200000000002</c:v>
                </c:pt>
                <c:pt idx="169">
                  <c:v>0.91397799999999996</c:v>
                </c:pt>
                <c:pt idx="170">
                  <c:v>0.91935500000000003</c:v>
                </c:pt>
                <c:pt idx="171">
                  <c:v>0.92473099999999997</c:v>
                </c:pt>
                <c:pt idx="172">
                  <c:v>0.93010800000000005</c:v>
                </c:pt>
                <c:pt idx="173">
                  <c:v>0.93548399999999998</c:v>
                </c:pt>
                <c:pt idx="174">
                  <c:v>0.94086000000000003</c:v>
                </c:pt>
                <c:pt idx="175">
                  <c:v>0.94623699999999999</c:v>
                </c:pt>
                <c:pt idx="176">
                  <c:v>0.95161300000000004</c:v>
                </c:pt>
                <c:pt idx="177">
                  <c:v>0.95698899999999998</c:v>
                </c:pt>
                <c:pt idx="178">
                  <c:v>0.96236600000000005</c:v>
                </c:pt>
                <c:pt idx="179">
                  <c:v>0.96774199999999999</c:v>
                </c:pt>
                <c:pt idx="180">
                  <c:v>0.97311800000000004</c:v>
                </c:pt>
                <c:pt idx="181">
                  <c:v>0.978495</c:v>
                </c:pt>
                <c:pt idx="182">
                  <c:v>0.98387100000000005</c:v>
                </c:pt>
                <c:pt idx="183">
                  <c:v>0.98924699999999999</c:v>
                </c:pt>
                <c:pt idx="184">
                  <c:v>0.99462399999999995</c:v>
                </c:pt>
                <c:pt idx="18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0F-40A8-8BD8-BC8F244960E8}"/>
            </c:ext>
          </c:extLst>
        </c:ser>
        <c:ser>
          <c:idx val="7"/>
          <c:order val="7"/>
          <c:tx>
            <c:v>Gamma Fit 7 nM Kip3</c:v>
          </c:tx>
          <c:spPr>
            <a:ln w="28575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kip_conc_TIME!$AI$2:$AI$187</c:f>
              <c:numCache>
                <c:formatCode>General</c:formatCode>
                <c:ptCount val="186"/>
                <c:pt idx="0">
                  <c:v>43.595999999999997</c:v>
                </c:pt>
                <c:pt idx="1">
                  <c:v>58.128</c:v>
                </c:pt>
                <c:pt idx="2">
                  <c:v>60.55</c:v>
                </c:pt>
                <c:pt idx="3">
                  <c:v>60.55</c:v>
                </c:pt>
                <c:pt idx="4">
                  <c:v>65.394000000000005</c:v>
                </c:pt>
                <c:pt idx="5">
                  <c:v>67.816000000000003</c:v>
                </c:pt>
                <c:pt idx="6">
                  <c:v>72.66</c:v>
                </c:pt>
                <c:pt idx="7">
                  <c:v>72.66</c:v>
                </c:pt>
                <c:pt idx="8">
                  <c:v>75.081999999999994</c:v>
                </c:pt>
                <c:pt idx="9">
                  <c:v>79.926000000000002</c:v>
                </c:pt>
                <c:pt idx="10">
                  <c:v>79.926000000000002</c:v>
                </c:pt>
                <c:pt idx="11">
                  <c:v>87.191999999999993</c:v>
                </c:pt>
                <c:pt idx="12">
                  <c:v>89.614000000000004</c:v>
                </c:pt>
                <c:pt idx="13">
                  <c:v>89.614000000000004</c:v>
                </c:pt>
                <c:pt idx="14">
                  <c:v>89.614000000000004</c:v>
                </c:pt>
                <c:pt idx="15">
                  <c:v>89.614000000000004</c:v>
                </c:pt>
                <c:pt idx="16">
                  <c:v>92.036000000000001</c:v>
                </c:pt>
                <c:pt idx="17">
                  <c:v>92.036000000000001</c:v>
                </c:pt>
                <c:pt idx="18">
                  <c:v>92.036000000000001</c:v>
                </c:pt>
                <c:pt idx="19">
                  <c:v>94.457999999999998</c:v>
                </c:pt>
                <c:pt idx="20">
                  <c:v>96.88</c:v>
                </c:pt>
                <c:pt idx="21">
                  <c:v>99.302000000000007</c:v>
                </c:pt>
                <c:pt idx="22">
                  <c:v>101.724</c:v>
                </c:pt>
                <c:pt idx="23">
                  <c:v>104.146</c:v>
                </c:pt>
                <c:pt idx="24">
                  <c:v>106.568</c:v>
                </c:pt>
                <c:pt idx="25">
                  <c:v>108.99</c:v>
                </c:pt>
                <c:pt idx="26">
                  <c:v>108.99</c:v>
                </c:pt>
                <c:pt idx="27">
                  <c:v>111.41200000000001</c:v>
                </c:pt>
                <c:pt idx="28">
                  <c:v>111.41200000000001</c:v>
                </c:pt>
                <c:pt idx="29">
                  <c:v>111.41200000000001</c:v>
                </c:pt>
                <c:pt idx="30">
                  <c:v>111.41200000000001</c:v>
                </c:pt>
                <c:pt idx="31">
                  <c:v>113.834</c:v>
                </c:pt>
                <c:pt idx="32">
                  <c:v>113.834</c:v>
                </c:pt>
                <c:pt idx="33">
                  <c:v>116.256</c:v>
                </c:pt>
                <c:pt idx="34">
                  <c:v>118.678</c:v>
                </c:pt>
                <c:pt idx="35">
                  <c:v>118.678</c:v>
                </c:pt>
                <c:pt idx="36">
                  <c:v>118.678</c:v>
                </c:pt>
                <c:pt idx="37">
                  <c:v>118.678</c:v>
                </c:pt>
                <c:pt idx="38">
                  <c:v>121.1</c:v>
                </c:pt>
                <c:pt idx="39">
                  <c:v>123.52200000000001</c:v>
                </c:pt>
                <c:pt idx="40">
                  <c:v>123.52200000000001</c:v>
                </c:pt>
                <c:pt idx="41">
                  <c:v>125.944</c:v>
                </c:pt>
                <c:pt idx="42">
                  <c:v>125.944</c:v>
                </c:pt>
                <c:pt idx="43">
                  <c:v>128.36600000000001</c:v>
                </c:pt>
                <c:pt idx="44">
                  <c:v>130.78800000000001</c:v>
                </c:pt>
                <c:pt idx="45">
                  <c:v>130.78800000000001</c:v>
                </c:pt>
                <c:pt idx="46">
                  <c:v>130.78800000000001</c:v>
                </c:pt>
                <c:pt idx="47">
                  <c:v>135.63200000000001</c:v>
                </c:pt>
                <c:pt idx="48">
                  <c:v>135.63200000000001</c:v>
                </c:pt>
                <c:pt idx="49">
                  <c:v>138.054</c:v>
                </c:pt>
                <c:pt idx="50">
                  <c:v>140.476</c:v>
                </c:pt>
                <c:pt idx="51">
                  <c:v>140.476</c:v>
                </c:pt>
                <c:pt idx="52">
                  <c:v>142.898</c:v>
                </c:pt>
                <c:pt idx="53">
                  <c:v>142.898</c:v>
                </c:pt>
                <c:pt idx="54">
                  <c:v>142.898</c:v>
                </c:pt>
                <c:pt idx="55">
                  <c:v>145.32</c:v>
                </c:pt>
                <c:pt idx="56">
                  <c:v>145.32</c:v>
                </c:pt>
                <c:pt idx="57">
                  <c:v>147.74199999999999</c:v>
                </c:pt>
                <c:pt idx="58">
                  <c:v>159.852</c:v>
                </c:pt>
                <c:pt idx="59">
                  <c:v>162.274</c:v>
                </c:pt>
                <c:pt idx="60">
                  <c:v>164.696</c:v>
                </c:pt>
                <c:pt idx="61">
                  <c:v>164.696</c:v>
                </c:pt>
                <c:pt idx="62">
                  <c:v>167.11799999999999</c:v>
                </c:pt>
                <c:pt idx="63">
                  <c:v>169.54</c:v>
                </c:pt>
                <c:pt idx="64">
                  <c:v>169.54</c:v>
                </c:pt>
                <c:pt idx="65">
                  <c:v>171.96199999999999</c:v>
                </c:pt>
                <c:pt idx="66">
                  <c:v>171.96199999999999</c:v>
                </c:pt>
                <c:pt idx="67">
                  <c:v>174.38399999999999</c:v>
                </c:pt>
                <c:pt idx="68">
                  <c:v>184.072</c:v>
                </c:pt>
                <c:pt idx="69">
                  <c:v>184.072</c:v>
                </c:pt>
                <c:pt idx="70">
                  <c:v>186.494</c:v>
                </c:pt>
                <c:pt idx="71">
                  <c:v>186.494</c:v>
                </c:pt>
                <c:pt idx="72">
                  <c:v>193.76</c:v>
                </c:pt>
                <c:pt idx="73">
                  <c:v>201.02600000000001</c:v>
                </c:pt>
                <c:pt idx="74">
                  <c:v>203.44800000000001</c:v>
                </c:pt>
                <c:pt idx="75">
                  <c:v>208.292</c:v>
                </c:pt>
                <c:pt idx="76">
                  <c:v>215.55799999999999</c:v>
                </c:pt>
                <c:pt idx="77">
                  <c:v>215.55799999999999</c:v>
                </c:pt>
                <c:pt idx="78">
                  <c:v>217.98</c:v>
                </c:pt>
                <c:pt idx="79">
                  <c:v>220.40199999999999</c:v>
                </c:pt>
                <c:pt idx="80">
                  <c:v>225.24600000000001</c:v>
                </c:pt>
                <c:pt idx="81">
                  <c:v>227.66800000000001</c:v>
                </c:pt>
                <c:pt idx="82">
                  <c:v>227.66800000000001</c:v>
                </c:pt>
                <c:pt idx="83">
                  <c:v>227.66800000000001</c:v>
                </c:pt>
                <c:pt idx="84">
                  <c:v>230.09</c:v>
                </c:pt>
                <c:pt idx="85">
                  <c:v>239.77799999999999</c:v>
                </c:pt>
                <c:pt idx="86">
                  <c:v>244</c:v>
                </c:pt>
                <c:pt idx="87">
                  <c:v>244.62200000000001</c:v>
                </c:pt>
                <c:pt idx="88">
                  <c:v>247.04400000000001</c:v>
                </c:pt>
                <c:pt idx="89">
                  <c:v>247.04400000000001</c:v>
                </c:pt>
                <c:pt idx="90">
                  <c:v>249.46600000000001</c:v>
                </c:pt>
                <c:pt idx="91">
                  <c:v>249.46600000000001</c:v>
                </c:pt>
                <c:pt idx="92">
                  <c:v>251.88800000000001</c:v>
                </c:pt>
                <c:pt idx="93">
                  <c:v>254.31</c:v>
                </c:pt>
                <c:pt idx="94">
                  <c:v>254.31</c:v>
                </c:pt>
                <c:pt idx="95">
                  <c:v>259.154</c:v>
                </c:pt>
                <c:pt idx="96">
                  <c:v>259.154</c:v>
                </c:pt>
                <c:pt idx="97">
                  <c:v>261.57600000000002</c:v>
                </c:pt>
                <c:pt idx="98">
                  <c:v>266.42</c:v>
                </c:pt>
                <c:pt idx="99">
                  <c:v>268.84199999999998</c:v>
                </c:pt>
                <c:pt idx="100">
                  <c:v>271.26400000000001</c:v>
                </c:pt>
                <c:pt idx="101">
                  <c:v>273.68599999999998</c:v>
                </c:pt>
                <c:pt idx="102">
                  <c:v>273.68599999999998</c:v>
                </c:pt>
                <c:pt idx="103">
                  <c:v>273.68599999999998</c:v>
                </c:pt>
                <c:pt idx="104">
                  <c:v>283.37400000000002</c:v>
                </c:pt>
                <c:pt idx="105">
                  <c:v>285.79599999999999</c:v>
                </c:pt>
                <c:pt idx="106">
                  <c:v>297.90600000000001</c:v>
                </c:pt>
                <c:pt idx="107">
                  <c:v>297.90600000000001</c:v>
                </c:pt>
                <c:pt idx="108">
                  <c:v>300.32799999999997</c:v>
                </c:pt>
                <c:pt idx="109">
                  <c:v>302.75</c:v>
                </c:pt>
                <c:pt idx="110">
                  <c:v>302.75</c:v>
                </c:pt>
                <c:pt idx="111">
                  <c:v>305.17200000000003</c:v>
                </c:pt>
                <c:pt idx="112">
                  <c:v>310.01600000000002</c:v>
                </c:pt>
                <c:pt idx="113">
                  <c:v>310.01600000000002</c:v>
                </c:pt>
                <c:pt idx="114">
                  <c:v>312.43799999999999</c:v>
                </c:pt>
                <c:pt idx="115">
                  <c:v>312.43799999999999</c:v>
                </c:pt>
                <c:pt idx="116">
                  <c:v>314.86</c:v>
                </c:pt>
                <c:pt idx="117">
                  <c:v>326.97000000000003</c:v>
                </c:pt>
                <c:pt idx="118">
                  <c:v>329.392</c:v>
                </c:pt>
                <c:pt idx="119">
                  <c:v>334.23599999999999</c:v>
                </c:pt>
                <c:pt idx="120">
                  <c:v>339.08</c:v>
                </c:pt>
                <c:pt idx="121">
                  <c:v>339.08</c:v>
                </c:pt>
                <c:pt idx="122">
                  <c:v>339.08</c:v>
                </c:pt>
                <c:pt idx="123">
                  <c:v>341.50200000000001</c:v>
                </c:pt>
                <c:pt idx="124">
                  <c:v>341.50200000000001</c:v>
                </c:pt>
                <c:pt idx="125">
                  <c:v>346.346</c:v>
                </c:pt>
                <c:pt idx="126">
                  <c:v>346.346</c:v>
                </c:pt>
                <c:pt idx="127">
                  <c:v>348.76799999999997</c:v>
                </c:pt>
                <c:pt idx="128">
                  <c:v>348.76799999999997</c:v>
                </c:pt>
                <c:pt idx="129">
                  <c:v>353.61200000000002</c:v>
                </c:pt>
                <c:pt idx="130">
                  <c:v>356.03399999999999</c:v>
                </c:pt>
                <c:pt idx="131">
                  <c:v>356.03399999999999</c:v>
                </c:pt>
                <c:pt idx="132">
                  <c:v>363.3</c:v>
                </c:pt>
                <c:pt idx="133">
                  <c:v>372.988</c:v>
                </c:pt>
                <c:pt idx="134">
                  <c:v>380.25400000000002</c:v>
                </c:pt>
                <c:pt idx="135">
                  <c:v>389.94200000000001</c:v>
                </c:pt>
                <c:pt idx="136">
                  <c:v>392.36399999999998</c:v>
                </c:pt>
                <c:pt idx="137">
                  <c:v>402.05200000000002</c:v>
                </c:pt>
                <c:pt idx="138">
                  <c:v>409.31799999999998</c:v>
                </c:pt>
                <c:pt idx="139">
                  <c:v>426.27199999999999</c:v>
                </c:pt>
                <c:pt idx="140">
                  <c:v>426.27199999999999</c:v>
                </c:pt>
                <c:pt idx="141">
                  <c:v>428.69400000000002</c:v>
                </c:pt>
                <c:pt idx="142">
                  <c:v>438.38200000000001</c:v>
                </c:pt>
                <c:pt idx="143">
                  <c:v>443.226</c:v>
                </c:pt>
                <c:pt idx="144">
                  <c:v>445.64800000000002</c:v>
                </c:pt>
                <c:pt idx="145">
                  <c:v>448.07</c:v>
                </c:pt>
                <c:pt idx="146">
                  <c:v>455.33600000000001</c:v>
                </c:pt>
                <c:pt idx="147">
                  <c:v>484.4</c:v>
                </c:pt>
                <c:pt idx="148">
                  <c:v>486.822</c:v>
                </c:pt>
                <c:pt idx="149">
                  <c:v>489.24400000000003</c:v>
                </c:pt>
                <c:pt idx="150">
                  <c:v>498.93200000000002</c:v>
                </c:pt>
                <c:pt idx="151">
                  <c:v>501.35399999999998</c:v>
                </c:pt>
                <c:pt idx="152">
                  <c:v>503.77600000000001</c:v>
                </c:pt>
                <c:pt idx="153">
                  <c:v>506.19799999999998</c:v>
                </c:pt>
                <c:pt idx="154">
                  <c:v>508.62</c:v>
                </c:pt>
                <c:pt idx="155">
                  <c:v>511.04199999999997</c:v>
                </c:pt>
                <c:pt idx="156">
                  <c:v>518.30799999999999</c:v>
                </c:pt>
                <c:pt idx="157">
                  <c:v>520.73</c:v>
                </c:pt>
                <c:pt idx="158">
                  <c:v>520.73</c:v>
                </c:pt>
                <c:pt idx="159">
                  <c:v>525.57399999999996</c:v>
                </c:pt>
                <c:pt idx="160">
                  <c:v>525.57399999999996</c:v>
                </c:pt>
                <c:pt idx="161">
                  <c:v>525.57399999999996</c:v>
                </c:pt>
                <c:pt idx="162">
                  <c:v>527.99599999999998</c:v>
                </c:pt>
                <c:pt idx="163">
                  <c:v>527.99599999999998</c:v>
                </c:pt>
                <c:pt idx="164">
                  <c:v>532.84</c:v>
                </c:pt>
                <c:pt idx="165">
                  <c:v>532.84</c:v>
                </c:pt>
                <c:pt idx="166">
                  <c:v>535.26199999999994</c:v>
                </c:pt>
                <c:pt idx="167">
                  <c:v>542.52800000000002</c:v>
                </c:pt>
                <c:pt idx="168">
                  <c:v>566.74800000000005</c:v>
                </c:pt>
                <c:pt idx="169">
                  <c:v>586.12400000000002</c:v>
                </c:pt>
                <c:pt idx="170">
                  <c:v>590.96799999999996</c:v>
                </c:pt>
                <c:pt idx="171">
                  <c:v>595.81200000000001</c:v>
                </c:pt>
                <c:pt idx="172">
                  <c:v>605.5</c:v>
                </c:pt>
                <c:pt idx="173">
                  <c:v>641.83000000000004</c:v>
                </c:pt>
                <c:pt idx="174">
                  <c:v>646.67399999999998</c:v>
                </c:pt>
                <c:pt idx="175">
                  <c:v>687.84799999999996</c:v>
                </c:pt>
                <c:pt idx="176">
                  <c:v>690.27</c:v>
                </c:pt>
                <c:pt idx="177">
                  <c:v>692.69200000000001</c:v>
                </c:pt>
                <c:pt idx="178">
                  <c:v>707.22400000000005</c:v>
                </c:pt>
                <c:pt idx="179">
                  <c:v>712.06799999999998</c:v>
                </c:pt>
                <c:pt idx="180">
                  <c:v>714.49</c:v>
                </c:pt>
                <c:pt idx="181">
                  <c:v>729.02200000000005</c:v>
                </c:pt>
                <c:pt idx="182">
                  <c:v>733.86599999999999</c:v>
                </c:pt>
                <c:pt idx="183">
                  <c:v>736.28800000000001</c:v>
                </c:pt>
                <c:pt idx="184">
                  <c:v>753.24199999999996</c:v>
                </c:pt>
                <c:pt idx="185">
                  <c:v>939.73599999999999</c:v>
                </c:pt>
              </c:numCache>
            </c:numRef>
          </c:xVal>
          <c:yVal>
            <c:numRef>
              <c:f>kip_conc_TIME!$AJ$2:$AJ$187</c:f>
              <c:numCache>
                <c:formatCode>General</c:formatCode>
                <c:ptCount val="186"/>
                <c:pt idx="0">
                  <c:v>1.9855999999999999E-2</c:v>
                </c:pt>
                <c:pt idx="1">
                  <c:v>3.7198000000000002E-2</c:v>
                </c:pt>
                <c:pt idx="2">
                  <c:v>4.0582E-2</c:v>
                </c:pt>
                <c:pt idx="3">
                  <c:v>4.0582E-2</c:v>
                </c:pt>
                <c:pt idx="4">
                  <c:v>4.7745999999999997E-2</c:v>
                </c:pt>
                <c:pt idx="5">
                  <c:v>5.1520999999999997E-2</c:v>
                </c:pt>
                <c:pt idx="6">
                  <c:v>5.944E-2</c:v>
                </c:pt>
                <c:pt idx="7">
                  <c:v>5.944E-2</c:v>
                </c:pt>
                <c:pt idx="8">
                  <c:v>6.3577999999999996E-2</c:v>
                </c:pt>
                <c:pt idx="9">
                  <c:v>7.2192999999999993E-2</c:v>
                </c:pt>
                <c:pt idx="10">
                  <c:v>7.2192999999999993E-2</c:v>
                </c:pt>
                <c:pt idx="11">
                  <c:v>8.5915000000000005E-2</c:v>
                </c:pt>
                <c:pt idx="12">
                  <c:v>9.0688000000000005E-2</c:v>
                </c:pt>
                <c:pt idx="13">
                  <c:v>9.0688000000000005E-2</c:v>
                </c:pt>
                <c:pt idx="14">
                  <c:v>9.0688000000000005E-2</c:v>
                </c:pt>
                <c:pt idx="15">
                  <c:v>9.0688000000000005E-2</c:v>
                </c:pt>
                <c:pt idx="16">
                  <c:v>9.5556000000000002E-2</c:v>
                </c:pt>
                <c:pt idx="17">
                  <c:v>9.5556000000000002E-2</c:v>
                </c:pt>
                <c:pt idx="18">
                  <c:v>9.5556000000000002E-2</c:v>
                </c:pt>
                <c:pt idx="19">
                  <c:v>0.10051499999999999</c:v>
                </c:pt>
                <c:pt idx="20">
                  <c:v>0.105561</c:v>
                </c:pt>
                <c:pt idx="21">
                  <c:v>0.110692</c:v>
                </c:pt>
                <c:pt idx="22">
                  <c:v>0.11590300000000001</c:v>
                </c:pt>
                <c:pt idx="23">
                  <c:v>0.12119199999999999</c:v>
                </c:pt>
                <c:pt idx="24">
                  <c:v>0.126556</c:v>
                </c:pt>
                <c:pt idx="25">
                  <c:v>0.131991</c:v>
                </c:pt>
                <c:pt idx="26">
                  <c:v>0.131991</c:v>
                </c:pt>
                <c:pt idx="27">
                  <c:v>0.13749400000000001</c:v>
                </c:pt>
                <c:pt idx="28">
                  <c:v>0.13749400000000001</c:v>
                </c:pt>
                <c:pt idx="29">
                  <c:v>0.13749400000000001</c:v>
                </c:pt>
                <c:pt idx="30">
                  <c:v>0.13749400000000001</c:v>
                </c:pt>
                <c:pt idx="31">
                  <c:v>0.14306099999999999</c:v>
                </c:pt>
                <c:pt idx="32">
                  <c:v>0.14306099999999999</c:v>
                </c:pt>
                <c:pt idx="33">
                  <c:v>0.14869099999999999</c:v>
                </c:pt>
                <c:pt idx="34">
                  <c:v>0.15437999999999999</c:v>
                </c:pt>
                <c:pt idx="35">
                  <c:v>0.15437999999999999</c:v>
                </c:pt>
                <c:pt idx="36">
                  <c:v>0.15437999999999999</c:v>
                </c:pt>
                <c:pt idx="37">
                  <c:v>0.15437999999999999</c:v>
                </c:pt>
                <c:pt idx="38">
                  <c:v>0.16012399999999999</c:v>
                </c:pt>
                <c:pt idx="39">
                  <c:v>0.16592199999999999</c:v>
                </c:pt>
                <c:pt idx="40">
                  <c:v>0.16592199999999999</c:v>
                </c:pt>
                <c:pt idx="41">
                  <c:v>0.17177000000000001</c:v>
                </c:pt>
                <c:pt idx="42">
                  <c:v>0.17177000000000001</c:v>
                </c:pt>
                <c:pt idx="43">
                  <c:v>0.17766399999999999</c:v>
                </c:pt>
                <c:pt idx="44">
                  <c:v>0.18360299999999999</c:v>
                </c:pt>
                <c:pt idx="45">
                  <c:v>0.18360299999999999</c:v>
                </c:pt>
                <c:pt idx="46">
                  <c:v>0.18360299999999999</c:v>
                </c:pt>
                <c:pt idx="47">
                  <c:v>0.195604</c:v>
                </c:pt>
                <c:pt idx="48">
                  <c:v>0.195604</c:v>
                </c:pt>
                <c:pt idx="49">
                  <c:v>0.20166000000000001</c:v>
                </c:pt>
                <c:pt idx="50">
                  <c:v>0.20774999999999999</c:v>
                </c:pt>
                <c:pt idx="51">
                  <c:v>0.20774999999999999</c:v>
                </c:pt>
                <c:pt idx="52">
                  <c:v>0.21387</c:v>
                </c:pt>
                <c:pt idx="53">
                  <c:v>0.21387</c:v>
                </c:pt>
                <c:pt idx="54">
                  <c:v>0.21387</c:v>
                </c:pt>
                <c:pt idx="55">
                  <c:v>0.22001999999999999</c:v>
                </c:pt>
                <c:pt idx="56">
                  <c:v>0.22001999999999999</c:v>
                </c:pt>
                <c:pt idx="57">
                  <c:v>0.22619600000000001</c:v>
                </c:pt>
                <c:pt idx="58">
                  <c:v>0.257386</c:v>
                </c:pt>
                <c:pt idx="59">
                  <c:v>0.26367000000000002</c:v>
                </c:pt>
                <c:pt idx="60">
                  <c:v>0.26996599999999998</c:v>
                </c:pt>
                <c:pt idx="61">
                  <c:v>0.26996599999999998</c:v>
                </c:pt>
                <c:pt idx="62">
                  <c:v>0.27626899999999999</c:v>
                </c:pt>
                <c:pt idx="63">
                  <c:v>0.28258</c:v>
                </c:pt>
                <c:pt idx="64">
                  <c:v>0.28258</c:v>
                </c:pt>
                <c:pt idx="65">
                  <c:v>0.28889500000000001</c:v>
                </c:pt>
                <c:pt idx="66">
                  <c:v>0.28889500000000001</c:v>
                </c:pt>
                <c:pt idx="67">
                  <c:v>0.295213</c:v>
                </c:pt>
                <c:pt idx="68">
                  <c:v>0.32047700000000001</c:v>
                </c:pt>
                <c:pt idx="69">
                  <c:v>0.32047700000000001</c:v>
                </c:pt>
                <c:pt idx="70">
                  <c:v>0.32678200000000002</c:v>
                </c:pt>
                <c:pt idx="71">
                  <c:v>0.32678200000000002</c:v>
                </c:pt>
                <c:pt idx="72">
                  <c:v>0.34564800000000001</c:v>
                </c:pt>
                <c:pt idx="73">
                  <c:v>0.36440699999999998</c:v>
                </c:pt>
                <c:pt idx="74">
                  <c:v>0.37063000000000001</c:v>
                </c:pt>
                <c:pt idx="75">
                  <c:v>0.38302199999999997</c:v>
                </c:pt>
                <c:pt idx="76">
                  <c:v>0.40146100000000001</c:v>
                </c:pt>
                <c:pt idx="77">
                  <c:v>0.40146100000000001</c:v>
                </c:pt>
                <c:pt idx="78">
                  <c:v>0.40756300000000001</c:v>
                </c:pt>
                <c:pt idx="79">
                  <c:v>0.41364099999999998</c:v>
                </c:pt>
                <c:pt idx="80">
                  <c:v>0.42571999999999999</c:v>
                </c:pt>
                <c:pt idx="81">
                  <c:v>0.43171999999999999</c:v>
                </c:pt>
                <c:pt idx="82">
                  <c:v>0.43171999999999999</c:v>
                </c:pt>
                <c:pt idx="83">
                  <c:v>0.43171999999999999</c:v>
                </c:pt>
                <c:pt idx="84">
                  <c:v>0.43769200000000003</c:v>
                </c:pt>
                <c:pt idx="85">
                  <c:v>0.461285</c:v>
                </c:pt>
                <c:pt idx="86">
                  <c:v>0.47141100000000002</c:v>
                </c:pt>
                <c:pt idx="87">
                  <c:v>0.47289500000000001</c:v>
                </c:pt>
                <c:pt idx="88">
                  <c:v>0.47865000000000002</c:v>
                </c:pt>
                <c:pt idx="89">
                  <c:v>0.47865000000000002</c:v>
                </c:pt>
                <c:pt idx="90">
                  <c:v>0.48437200000000002</c:v>
                </c:pt>
                <c:pt idx="91">
                  <c:v>0.48437200000000002</c:v>
                </c:pt>
                <c:pt idx="92">
                  <c:v>0.49005900000000002</c:v>
                </c:pt>
                <c:pt idx="93">
                  <c:v>0.49571199999999999</c:v>
                </c:pt>
                <c:pt idx="94">
                  <c:v>0.49571199999999999</c:v>
                </c:pt>
                <c:pt idx="95">
                  <c:v>0.50690999999999997</c:v>
                </c:pt>
                <c:pt idx="96">
                  <c:v>0.50690999999999997</c:v>
                </c:pt>
                <c:pt idx="97">
                  <c:v>0.51245399999999997</c:v>
                </c:pt>
                <c:pt idx="98">
                  <c:v>0.52343300000000004</c:v>
                </c:pt>
                <c:pt idx="99">
                  <c:v>0.52886500000000003</c:v>
                </c:pt>
                <c:pt idx="100">
                  <c:v>0.53425999999999996</c:v>
                </c:pt>
                <c:pt idx="101">
                  <c:v>0.53961599999999998</c:v>
                </c:pt>
                <c:pt idx="102">
                  <c:v>0.53961599999999998</c:v>
                </c:pt>
                <c:pt idx="103">
                  <c:v>0.53961599999999998</c:v>
                </c:pt>
                <c:pt idx="104">
                  <c:v>0.56064700000000001</c:v>
                </c:pt>
                <c:pt idx="105">
                  <c:v>0.56580600000000003</c:v>
                </c:pt>
                <c:pt idx="106">
                  <c:v>0.59099100000000004</c:v>
                </c:pt>
                <c:pt idx="107">
                  <c:v>0.59099100000000004</c:v>
                </c:pt>
                <c:pt idx="108">
                  <c:v>0.59590500000000002</c:v>
                </c:pt>
                <c:pt idx="109">
                  <c:v>0.60077800000000003</c:v>
                </c:pt>
                <c:pt idx="110">
                  <c:v>0.60077800000000003</c:v>
                </c:pt>
                <c:pt idx="111">
                  <c:v>0.60560899999999995</c:v>
                </c:pt>
                <c:pt idx="112">
                  <c:v>0.615147</c:v>
                </c:pt>
                <c:pt idx="113">
                  <c:v>0.615147</c:v>
                </c:pt>
                <c:pt idx="114">
                  <c:v>0.61985299999999999</c:v>
                </c:pt>
                <c:pt idx="115">
                  <c:v>0.61985299999999999</c:v>
                </c:pt>
                <c:pt idx="116">
                  <c:v>0.62451800000000002</c:v>
                </c:pt>
                <c:pt idx="117">
                  <c:v>0.64721600000000001</c:v>
                </c:pt>
                <c:pt idx="118">
                  <c:v>0.65163000000000004</c:v>
                </c:pt>
                <c:pt idx="119">
                  <c:v>0.66033299999999995</c:v>
                </c:pt>
                <c:pt idx="120">
                  <c:v>0.66886999999999996</c:v>
                </c:pt>
                <c:pt idx="121">
                  <c:v>0.66886999999999996</c:v>
                </c:pt>
                <c:pt idx="122">
                  <c:v>0.66886999999999996</c:v>
                </c:pt>
                <c:pt idx="123">
                  <c:v>0.67307700000000004</c:v>
                </c:pt>
                <c:pt idx="124">
                  <c:v>0.67307700000000004</c:v>
                </c:pt>
                <c:pt idx="125">
                  <c:v>0.681365</c:v>
                </c:pt>
                <c:pt idx="126">
                  <c:v>0.681365</c:v>
                </c:pt>
                <c:pt idx="127">
                  <c:v>0.68544799999999995</c:v>
                </c:pt>
                <c:pt idx="128">
                  <c:v>0.68544799999999995</c:v>
                </c:pt>
                <c:pt idx="129">
                  <c:v>0.69349000000000005</c:v>
                </c:pt>
                <c:pt idx="130">
                  <c:v>0.69745000000000001</c:v>
                </c:pt>
                <c:pt idx="131">
                  <c:v>0.69745000000000001</c:v>
                </c:pt>
                <c:pt idx="132">
                  <c:v>0.70908700000000002</c:v>
                </c:pt>
                <c:pt idx="133">
                  <c:v>0.72404199999999996</c:v>
                </c:pt>
                <c:pt idx="134">
                  <c:v>0.73484499999999997</c:v>
                </c:pt>
                <c:pt idx="135">
                  <c:v>0.74870599999999998</c:v>
                </c:pt>
                <c:pt idx="136">
                  <c:v>0.75207599999999997</c:v>
                </c:pt>
                <c:pt idx="137">
                  <c:v>0.76518200000000003</c:v>
                </c:pt>
                <c:pt idx="138">
                  <c:v>0.77462600000000004</c:v>
                </c:pt>
                <c:pt idx="139">
                  <c:v>0.79541700000000004</c:v>
                </c:pt>
                <c:pt idx="140">
                  <c:v>0.79541700000000004</c:v>
                </c:pt>
                <c:pt idx="141">
                  <c:v>0.79824799999999996</c:v>
                </c:pt>
                <c:pt idx="142">
                  <c:v>0.80923999999999996</c:v>
                </c:pt>
                <c:pt idx="143">
                  <c:v>0.81453799999999998</c:v>
                </c:pt>
                <c:pt idx="144">
                  <c:v>0.81713899999999995</c:v>
                </c:pt>
                <c:pt idx="145">
                  <c:v>0.81970799999999999</c:v>
                </c:pt>
                <c:pt idx="146">
                  <c:v>0.82722700000000005</c:v>
                </c:pt>
                <c:pt idx="147">
                  <c:v>0.85461200000000004</c:v>
                </c:pt>
                <c:pt idx="148">
                  <c:v>0.85670900000000005</c:v>
                </c:pt>
                <c:pt idx="149">
                  <c:v>0.85877999999999999</c:v>
                </c:pt>
                <c:pt idx="150">
                  <c:v>0.86679600000000001</c:v>
                </c:pt>
                <c:pt idx="151">
                  <c:v>0.86873500000000003</c:v>
                </c:pt>
                <c:pt idx="152">
                  <c:v>0.87064900000000001</c:v>
                </c:pt>
                <c:pt idx="153">
                  <c:v>0.87253700000000001</c:v>
                </c:pt>
                <c:pt idx="154">
                  <c:v>0.87440099999999998</c:v>
                </c:pt>
                <c:pt idx="155">
                  <c:v>0.87624000000000002</c:v>
                </c:pt>
                <c:pt idx="156">
                  <c:v>0.88161100000000003</c:v>
                </c:pt>
                <c:pt idx="157">
                  <c:v>0.88335399999999997</c:v>
                </c:pt>
                <c:pt idx="158">
                  <c:v>0.88335399999999997</c:v>
                </c:pt>
                <c:pt idx="159">
                  <c:v>0.88676999999999995</c:v>
                </c:pt>
                <c:pt idx="160">
                  <c:v>0.88676999999999995</c:v>
                </c:pt>
                <c:pt idx="161">
                  <c:v>0.88676999999999995</c:v>
                </c:pt>
                <c:pt idx="162">
                  <c:v>0.88844400000000001</c:v>
                </c:pt>
                <c:pt idx="163">
                  <c:v>0.88844400000000001</c:v>
                </c:pt>
                <c:pt idx="164">
                  <c:v>0.89172399999999996</c:v>
                </c:pt>
                <c:pt idx="165">
                  <c:v>0.89172399999999996</c:v>
                </c:pt>
                <c:pt idx="166">
                  <c:v>0.89332999999999996</c:v>
                </c:pt>
                <c:pt idx="167">
                  <c:v>0.89802099999999996</c:v>
                </c:pt>
                <c:pt idx="168">
                  <c:v>0.912323</c:v>
                </c:pt>
                <c:pt idx="169">
                  <c:v>0.92240500000000003</c:v>
                </c:pt>
                <c:pt idx="170">
                  <c:v>0.92475200000000002</c:v>
                </c:pt>
                <c:pt idx="171">
                  <c:v>0.92703199999999997</c:v>
                </c:pt>
                <c:pt idx="172">
                  <c:v>0.93140199999999995</c:v>
                </c:pt>
                <c:pt idx="173">
                  <c:v>0.94570200000000004</c:v>
                </c:pt>
                <c:pt idx="174">
                  <c:v>0.94738100000000003</c:v>
                </c:pt>
                <c:pt idx="175">
                  <c:v>0.95980500000000002</c:v>
                </c:pt>
                <c:pt idx="176">
                  <c:v>0.96044200000000002</c:v>
                </c:pt>
                <c:pt idx="177">
                  <c:v>0.96106899999999995</c:v>
                </c:pt>
                <c:pt idx="178">
                  <c:v>0.96463699999999997</c:v>
                </c:pt>
                <c:pt idx="179">
                  <c:v>0.96575500000000003</c:v>
                </c:pt>
                <c:pt idx="180">
                  <c:v>0.96630199999999999</c:v>
                </c:pt>
                <c:pt idx="181">
                  <c:v>0.96940999999999999</c:v>
                </c:pt>
                <c:pt idx="182">
                  <c:v>0.97038400000000002</c:v>
                </c:pt>
                <c:pt idx="183">
                  <c:v>0.97085999999999995</c:v>
                </c:pt>
                <c:pt idx="184">
                  <c:v>0.97399199999999997</c:v>
                </c:pt>
                <c:pt idx="185">
                  <c:v>0.99278699999999998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0F-40A8-8BD8-BC8F2449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3808"/>
        <c:axId val="204745728"/>
      </c:scatterChart>
      <c:valAx>
        <c:axId val="2047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745728"/>
        <c:crosses val="autoZero"/>
        <c:crossBetween val="midCat"/>
      </c:valAx>
      <c:valAx>
        <c:axId val="2047457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74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133406516956573"/>
          <c:y val="0.49045742252905689"/>
          <c:w val="0.70637104096927661"/>
          <c:h val="0.2904007088379813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73790776153024"/>
          <c:y val="5.1400554097404488E-2"/>
          <c:w val="0.77715194051448011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plus>
            <c:min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uM_'!$BG$3:$BG$72</c:f>
              <c:numCache>
                <c:formatCode>General</c:formatCode>
                <c:ptCount val="70"/>
                <c:pt idx="0">
                  <c:v>2.8699999999999998E-4</c:v>
                </c:pt>
                <c:pt idx="1">
                  <c:v>8.6799999999999996E-4</c:v>
                </c:pt>
                <c:pt idx="2">
                  <c:v>1.0059999999999999E-3</c:v>
                </c:pt>
                <c:pt idx="3">
                  <c:v>1.214E-3</c:v>
                </c:pt>
                <c:pt idx="4">
                  <c:v>1.9419999999999999E-3</c:v>
                </c:pt>
                <c:pt idx="5">
                  <c:v>2.2390000000000001E-3</c:v>
                </c:pt>
                <c:pt idx="6">
                  <c:v>2.6519999999999998E-3</c:v>
                </c:pt>
                <c:pt idx="7">
                  <c:v>1.719E-3</c:v>
                </c:pt>
                <c:pt idx="8">
                  <c:v>1.719E-3</c:v>
                </c:pt>
                <c:pt idx="9">
                  <c:v>3.1849999999999999E-3</c:v>
                </c:pt>
                <c:pt idx="10">
                  <c:v>2.7520000000000001E-3</c:v>
                </c:pt>
                <c:pt idx="11">
                  <c:v>3.2429999999999998E-3</c:v>
                </c:pt>
                <c:pt idx="12">
                  <c:v>4.777E-3</c:v>
                </c:pt>
                <c:pt idx="13">
                  <c:v>5.5469999999999998E-3</c:v>
                </c:pt>
                <c:pt idx="14">
                  <c:v>3.7030000000000001E-3</c:v>
                </c:pt>
                <c:pt idx="15">
                  <c:v>4.3860000000000001E-3</c:v>
                </c:pt>
                <c:pt idx="16">
                  <c:v>5.7790000000000003E-3</c:v>
                </c:pt>
                <c:pt idx="17">
                  <c:v>3.7780000000000001E-3</c:v>
                </c:pt>
                <c:pt idx="18">
                  <c:v>5.0540000000000003E-3</c:v>
                </c:pt>
                <c:pt idx="19">
                  <c:v>5.5380000000000004E-3</c:v>
                </c:pt>
                <c:pt idx="20">
                  <c:v>5.5560000000000002E-3</c:v>
                </c:pt>
                <c:pt idx="21">
                  <c:v>7.8189999999999996E-3</c:v>
                </c:pt>
                <c:pt idx="22">
                  <c:v>3.8080000000000002E-3</c:v>
                </c:pt>
                <c:pt idx="23">
                  <c:v>5.1469999999999997E-3</c:v>
                </c:pt>
                <c:pt idx="24">
                  <c:v>5.9119999999999997E-3</c:v>
                </c:pt>
                <c:pt idx="25">
                  <c:v>3.7880000000000001E-3</c:v>
                </c:pt>
                <c:pt idx="26">
                  <c:v>4.8840000000000003E-3</c:v>
                </c:pt>
                <c:pt idx="27">
                  <c:v>2.3860000000000001E-3</c:v>
                </c:pt>
                <c:pt idx="28">
                  <c:v>3.385E-3</c:v>
                </c:pt>
                <c:pt idx="29">
                  <c:v>2.7750000000000001E-3</c:v>
                </c:pt>
                <c:pt idx="30">
                  <c:v>3.9769999999999996E-3</c:v>
                </c:pt>
                <c:pt idx="31">
                  <c:v>4.4190000000000002E-3</c:v>
                </c:pt>
                <c:pt idx="32">
                  <c:v>1.243E-3</c:v>
                </c:pt>
                <c:pt idx="33">
                  <c:v>5.1320000000000003E-3</c:v>
                </c:pt>
                <c:pt idx="34">
                  <c:v>2.9459999999999998E-3</c:v>
                </c:pt>
                <c:pt idx="35">
                  <c:v>1.591E-3</c:v>
                </c:pt>
                <c:pt idx="36">
                  <c:v>9.9430000000000004E-3</c:v>
                </c:pt>
                <c:pt idx="37">
                  <c:v>1.1048000000000001E-2</c:v>
                </c:pt>
                <c:pt idx="38">
                  <c:v>3.0590000000000001E-3</c:v>
                </c:pt>
                <c:pt idx="39">
                  <c:v>0</c:v>
                </c:pt>
                <c:pt idx="40">
                  <c:v>3.3140000000000001E-3</c:v>
                </c:pt>
                <c:pt idx="41">
                  <c:v>0</c:v>
                </c:pt>
                <c:pt idx="42">
                  <c:v>3.6159999999999999E-3</c:v>
                </c:pt>
                <c:pt idx="43">
                  <c:v>0</c:v>
                </c:pt>
                <c:pt idx="44">
                  <c:v>0</c:v>
                </c:pt>
                <c:pt idx="45">
                  <c:v>3.9769999999999996E-3</c:v>
                </c:pt>
                <c:pt idx="46">
                  <c:v>0</c:v>
                </c:pt>
                <c:pt idx="47">
                  <c:v>4.4190000000000002E-3</c:v>
                </c:pt>
                <c:pt idx="48">
                  <c:v>4.9719999999999999E-3</c:v>
                </c:pt>
                <c:pt idx="49">
                  <c:v>0</c:v>
                </c:pt>
                <c:pt idx="50">
                  <c:v>5.6820000000000004E-3</c:v>
                </c:pt>
                <c:pt idx="51">
                  <c:v>6.6290000000000003E-3</c:v>
                </c:pt>
                <c:pt idx="52">
                  <c:v>7.9550000000000003E-3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1.9886000000000001E-2</c:v>
                </c:pt>
                <c:pt idx="59">
                  <c:v>1.9886000000000001E-2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7-4803-8194-537450419C11}"/>
            </c:ext>
          </c:extLst>
        </c:ser>
        <c:ser>
          <c:idx val="2"/>
          <c:order val="1"/>
          <c:tx>
            <c:v>Theory, Gamma Fit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uM_'!$BI$3:$BI$72</c:f>
              <c:numCache>
                <c:formatCode>General</c:formatCode>
                <c:ptCount val="70"/>
                <c:pt idx="0">
                  <c:v>2.8600000000000001E-4</c:v>
                </c:pt>
                <c:pt idx="1">
                  <c:v>6.3400000000000001E-4</c:v>
                </c:pt>
                <c:pt idx="2">
                  <c:v>1.013E-3</c:v>
                </c:pt>
                <c:pt idx="3">
                  <c:v>1.3879999999999999E-3</c:v>
                </c:pt>
                <c:pt idx="4">
                  <c:v>1.743E-3</c:v>
                </c:pt>
                <c:pt idx="5">
                  <c:v>2.0709999999999999E-3</c:v>
                </c:pt>
                <c:pt idx="6">
                  <c:v>2.3709999999999998E-3</c:v>
                </c:pt>
                <c:pt idx="7">
                  <c:v>2.643E-3</c:v>
                </c:pt>
                <c:pt idx="8">
                  <c:v>2.8900000000000002E-3</c:v>
                </c:pt>
                <c:pt idx="9">
                  <c:v>3.114E-3</c:v>
                </c:pt>
                <c:pt idx="10">
                  <c:v>3.3170000000000001E-3</c:v>
                </c:pt>
                <c:pt idx="11">
                  <c:v>3.5019999999999999E-3</c:v>
                </c:pt>
                <c:pt idx="12">
                  <c:v>3.6709999999999998E-3</c:v>
                </c:pt>
                <c:pt idx="13">
                  <c:v>3.8249999999999998E-3</c:v>
                </c:pt>
                <c:pt idx="14">
                  <c:v>3.967E-3</c:v>
                </c:pt>
                <c:pt idx="15">
                  <c:v>4.0969999999999999E-3</c:v>
                </c:pt>
                <c:pt idx="16">
                  <c:v>4.2170000000000003E-3</c:v>
                </c:pt>
                <c:pt idx="17">
                  <c:v>4.3270000000000001E-3</c:v>
                </c:pt>
                <c:pt idx="18">
                  <c:v>4.4299999999999999E-3</c:v>
                </c:pt>
                <c:pt idx="19">
                  <c:v>4.5250000000000004E-3</c:v>
                </c:pt>
                <c:pt idx="20">
                  <c:v>4.614E-3</c:v>
                </c:pt>
                <c:pt idx="21">
                  <c:v>4.6969999999999998E-3</c:v>
                </c:pt>
                <c:pt idx="22">
                  <c:v>4.7739999999999996E-3</c:v>
                </c:pt>
                <c:pt idx="23">
                  <c:v>4.8469999999999997E-3</c:v>
                </c:pt>
                <c:pt idx="24">
                  <c:v>4.9150000000000001E-3</c:v>
                </c:pt>
                <c:pt idx="25">
                  <c:v>4.9789999999999999E-3</c:v>
                </c:pt>
                <c:pt idx="26">
                  <c:v>5.0400000000000002E-3</c:v>
                </c:pt>
                <c:pt idx="27">
                  <c:v>5.097E-3</c:v>
                </c:pt>
                <c:pt idx="28">
                  <c:v>5.1520000000000003E-3</c:v>
                </c:pt>
                <c:pt idx="29">
                  <c:v>5.2030000000000002E-3</c:v>
                </c:pt>
                <c:pt idx="30">
                  <c:v>5.2519999999999997E-3</c:v>
                </c:pt>
                <c:pt idx="31">
                  <c:v>5.2989999999999999E-3</c:v>
                </c:pt>
                <c:pt idx="32">
                  <c:v>5.3439999999999998E-3</c:v>
                </c:pt>
                <c:pt idx="33">
                  <c:v>5.3870000000000003E-3</c:v>
                </c:pt>
                <c:pt idx="34">
                  <c:v>5.4289999999999998E-3</c:v>
                </c:pt>
                <c:pt idx="35">
                  <c:v>5.4689999999999999E-3</c:v>
                </c:pt>
                <c:pt idx="36">
                  <c:v>5.5079999999999999E-3</c:v>
                </c:pt>
                <c:pt idx="37">
                  <c:v>5.5459999999999997E-3</c:v>
                </c:pt>
                <c:pt idx="38">
                  <c:v>5.5830000000000003E-3</c:v>
                </c:pt>
                <c:pt idx="39">
                  <c:v>5.6189999999999999E-3</c:v>
                </c:pt>
                <c:pt idx="40">
                  <c:v>5.6559999999999996E-3</c:v>
                </c:pt>
                <c:pt idx="41">
                  <c:v>5.692E-3</c:v>
                </c:pt>
                <c:pt idx="42">
                  <c:v>5.7279999999999996E-3</c:v>
                </c:pt>
                <c:pt idx="43">
                  <c:v>5.7650000000000002E-3</c:v>
                </c:pt>
                <c:pt idx="44">
                  <c:v>5.803E-3</c:v>
                </c:pt>
                <c:pt idx="45">
                  <c:v>5.842E-3</c:v>
                </c:pt>
                <c:pt idx="46">
                  <c:v>5.8830000000000002E-3</c:v>
                </c:pt>
                <c:pt idx="47">
                  <c:v>5.927E-3</c:v>
                </c:pt>
                <c:pt idx="48">
                  <c:v>5.9740000000000001E-3</c:v>
                </c:pt>
                <c:pt idx="49">
                  <c:v>6.0239999999999998E-3</c:v>
                </c:pt>
                <c:pt idx="50">
                  <c:v>6.0800000000000003E-3</c:v>
                </c:pt>
                <c:pt idx="51">
                  <c:v>6.1419999999999999E-3</c:v>
                </c:pt>
                <c:pt idx="52">
                  <c:v>6.2119999999999996E-3</c:v>
                </c:pt>
                <c:pt idx="53">
                  <c:v>6.2909999999999997E-3</c:v>
                </c:pt>
                <c:pt idx="54">
                  <c:v>6.3819999999999997E-3</c:v>
                </c:pt>
                <c:pt idx="55">
                  <c:v>6.4879999999999998E-3</c:v>
                </c:pt>
                <c:pt idx="56">
                  <c:v>6.6140000000000001E-3</c:v>
                </c:pt>
                <c:pt idx="57">
                  <c:v>6.7629999999999999E-3</c:v>
                </c:pt>
                <c:pt idx="58">
                  <c:v>6.9420000000000003E-3</c:v>
                </c:pt>
                <c:pt idx="59">
                  <c:v>7.162E-3</c:v>
                </c:pt>
                <c:pt idx="60">
                  <c:v>7.4339999999999996E-3</c:v>
                </c:pt>
                <c:pt idx="61">
                  <c:v>7.7780000000000002E-3</c:v>
                </c:pt>
                <c:pt idx="62">
                  <c:v>8.2209999999999991E-3</c:v>
                </c:pt>
                <c:pt idx="63">
                  <c:v>8.8070000000000006E-3</c:v>
                </c:pt>
                <c:pt idx="64">
                  <c:v>9.6089999999999995E-3</c:v>
                </c:pt>
                <c:pt idx="65">
                  <c:v>1.0758E-2</c:v>
                </c:pt>
                <c:pt idx="66">
                  <c:v>1.2515999999999999E-2</c:v>
                </c:pt>
                <c:pt idx="67">
                  <c:v>1.5495E-2</c:v>
                </c:pt>
                <c:pt idx="68">
                  <c:v>2.1526E-2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7-4803-8194-537450419C11}"/>
            </c:ext>
          </c:extLst>
        </c:ser>
        <c:ser>
          <c:idx val="1"/>
          <c:order val="2"/>
          <c:tx>
            <c:v>18 nM Kip3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kip_conc_TIME!$AQ$2:$AQ$71</c:f>
                <c:numCache>
                  <c:formatCode>General</c:formatCode>
                  <c:ptCount val="70"/>
                  <c:pt idx="0">
                    <c:v>6.5799999999999995E-4</c:v>
                  </c:pt>
                  <c:pt idx="1">
                    <c:v>1.0369999999999999E-3</c:v>
                  </c:pt>
                  <c:pt idx="2">
                    <c:v>1.2149999999999999E-3</c:v>
                  </c:pt>
                  <c:pt idx="3">
                    <c:v>1.286E-3</c:v>
                  </c:pt>
                  <c:pt idx="4">
                    <c:v>1.591E-3</c:v>
                  </c:pt>
                  <c:pt idx="5">
                    <c:v>1.8450000000000001E-3</c:v>
                  </c:pt>
                  <c:pt idx="6">
                    <c:v>2.624E-3</c:v>
                  </c:pt>
                  <c:pt idx="7">
                    <c:v>3.571E-3</c:v>
                  </c:pt>
                  <c:pt idx="8">
                    <c:v>3.6150000000000002E-3</c:v>
                  </c:pt>
                  <c:pt idx="9">
                    <c:v>4.0220000000000004E-3</c:v>
                  </c:pt>
                  <c:pt idx="10">
                    <c:v>5.5380000000000004E-3</c:v>
                  </c:pt>
                  <c:pt idx="11">
                    <c:v>7.306E-3</c:v>
                  </c:pt>
                  <c:pt idx="12">
                    <c:v>6.3049999999999998E-3</c:v>
                  </c:pt>
                  <c:pt idx="13">
                    <c:v>0</c:v>
                  </c:pt>
                  <c:pt idx="14">
                    <c:v>8.0429999999999998E-3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1.1076000000000001E-2</c:v>
                  </c:pt>
                  <c:pt idx="19">
                    <c:v>2.8777E-2</c:v>
                  </c:pt>
                </c:numCache>
              </c:numRef>
            </c:plus>
            <c:minus>
              <c:numRef>
                <c:f>kip_conc_TIME!$AQ$2:$AQ$71</c:f>
                <c:numCache>
                  <c:formatCode>General</c:formatCode>
                  <c:ptCount val="70"/>
                  <c:pt idx="0">
                    <c:v>6.5799999999999995E-4</c:v>
                  </c:pt>
                  <c:pt idx="1">
                    <c:v>1.0369999999999999E-3</c:v>
                  </c:pt>
                  <c:pt idx="2">
                    <c:v>1.2149999999999999E-3</c:v>
                  </c:pt>
                  <c:pt idx="3">
                    <c:v>1.286E-3</c:v>
                  </c:pt>
                  <c:pt idx="4">
                    <c:v>1.591E-3</c:v>
                  </c:pt>
                  <c:pt idx="5">
                    <c:v>1.8450000000000001E-3</c:v>
                  </c:pt>
                  <c:pt idx="6">
                    <c:v>2.624E-3</c:v>
                  </c:pt>
                  <c:pt idx="7">
                    <c:v>3.571E-3</c:v>
                  </c:pt>
                  <c:pt idx="8">
                    <c:v>3.6150000000000002E-3</c:v>
                  </c:pt>
                  <c:pt idx="9">
                    <c:v>4.0220000000000004E-3</c:v>
                  </c:pt>
                  <c:pt idx="10">
                    <c:v>5.5380000000000004E-3</c:v>
                  </c:pt>
                  <c:pt idx="11">
                    <c:v>7.306E-3</c:v>
                  </c:pt>
                  <c:pt idx="12">
                    <c:v>6.3049999999999998E-3</c:v>
                  </c:pt>
                  <c:pt idx="13">
                    <c:v>0</c:v>
                  </c:pt>
                  <c:pt idx="14">
                    <c:v>8.0429999999999998E-3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1.1076000000000001E-2</c:v>
                  </c:pt>
                  <c:pt idx="19">
                    <c:v>2.8777E-2</c:v>
                  </c:pt>
                </c:numCache>
              </c:numRef>
            </c:minus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kip_conc_TIME!$AN$2:$AN$22</c:f>
              <c:numCache>
                <c:formatCode>General</c:formatCode>
                <c:ptCount val="21"/>
                <c:pt idx="0">
                  <c:v>47.375</c:v>
                </c:pt>
                <c:pt idx="1">
                  <c:v>82.125</c:v>
                </c:pt>
                <c:pt idx="2">
                  <c:v>116.875</c:v>
                </c:pt>
                <c:pt idx="3">
                  <c:v>151.625</c:v>
                </c:pt>
                <c:pt idx="4">
                  <c:v>186.375</c:v>
                </c:pt>
                <c:pt idx="5">
                  <c:v>221.125</c:v>
                </c:pt>
                <c:pt idx="6">
                  <c:v>255.875</c:v>
                </c:pt>
                <c:pt idx="7">
                  <c:v>290.625</c:v>
                </c:pt>
                <c:pt idx="8">
                  <c:v>325.375</c:v>
                </c:pt>
                <c:pt idx="9">
                  <c:v>360.125</c:v>
                </c:pt>
                <c:pt idx="10">
                  <c:v>394.875</c:v>
                </c:pt>
                <c:pt idx="11">
                  <c:v>429.625</c:v>
                </c:pt>
                <c:pt idx="12">
                  <c:v>464.375</c:v>
                </c:pt>
                <c:pt idx="13">
                  <c:v>499.125</c:v>
                </c:pt>
                <c:pt idx="14">
                  <c:v>533.875</c:v>
                </c:pt>
                <c:pt idx="15">
                  <c:v>568.625</c:v>
                </c:pt>
                <c:pt idx="16">
                  <c:v>603.375</c:v>
                </c:pt>
                <c:pt idx="17">
                  <c:v>638.125</c:v>
                </c:pt>
                <c:pt idx="18">
                  <c:v>672.875</c:v>
                </c:pt>
                <c:pt idx="19">
                  <c:v>707.625</c:v>
                </c:pt>
              </c:numCache>
            </c:numRef>
          </c:xVal>
          <c:yVal>
            <c:numRef>
              <c:f>kip_conc_TIME!$AP$2:$AP$71</c:f>
              <c:numCache>
                <c:formatCode>General</c:formatCode>
                <c:ptCount val="70"/>
                <c:pt idx="0">
                  <c:v>3.3519999999999999E-3</c:v>
                </c:pt>
                <c:pt idx="1">
                  <c:v>6.6709999999999998E-3</c:v>
                </c:pt>
                <c:pt idx="2">
                  <c:v>6.9810000000000002E-3</c:v>
                </c:pt>
                <c:pt idx="3">
                  <c:v>6.0699999999999999E-3</c:v>
                </c:pt>
                <c:pt idx="4">
                  <c:v>7.123E-3</c:v>
                </c:pt>
                <c:pt idx="5">
                  <c:v>7.1939999999999999E-3</c:v>
                </c:pt>
                <c:pt idx="6">
                  <c:v>1.0097E-2</c:v>
                </c:pt>
                <c:pt idx="7">
                  <c:v>1.1665999999999999E-2</c:v>
                </c:pt>
                <c:pt idx="8">
                  <c:v>7.8480000000000008E-3</c:v>
                </c:pt>
                <c:pt idx="9">
                  <c:v>7.1939999999999999E-3</c:v>
                </c:pt>
                <c:pt idx="10">
                  <c:v>9.5919999999999998E-3</c:v>
                </c:pt>
                <c:pt idx="11">
                  <c:v>1.0791E-2</c:v>
                </c:pt>
                <c:pt idx="12">
                  <c:v>5.7549999999999997E-3</c:v>
                </c:pt>
                <c:pt idx="13">
                  <c:v>0</c:v>
                </c:pt>
                <c:pt idx="14">
                  <c:v>7.1939999999999999E-3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9.5919999999999998E-3</c:v>
                </c:pt>
                <c:pt idx="19">
                  <c:v>2.8777E-2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7-4803-8194-537450419C11}"/>
            </c:ext>
          </c:extLst>
        </c:ser>
        <c:ser>
          <c:idx val="3"/>
          <c:order val="3"/>
          <c:tx>
            <c:v>theory 18 nm kip3</c:v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kip_conc_TIME!$AN$2:$AN$71</c:f>
              <c:numCache>
                <c:formatCode>General</c:formatCode>
                <c:ptCount val="70"/>
                <c:pt idx="0">
                  <c:v>47.375</c:v>
                </c:pt>
                <c:pt idx="1">
                  <c:v>82.125</c:v>
                </c:pt>
                <c:pt idx="2">
                  <c:v>116.875</c:v>
                </c:pt>
                <c:pt idx="3">
                  <c:v>151.625</c:v>
                </c:pt>
                <c:pt idx="4">
                  <c:v>186.375</c:v>
                </c:pt>
                <c:pt idx="5">
                  <c:v>221.125</c:v>
                </c:pt>
                <c:pt idx="6">
                  <c:v>255.875</c:v>
                </c:pt>
                <c:pt idx="7">
                  <c:v>290.625</c:v>
                </c:pt>
                <c:pt idx="8">
                  <c:v>325.375</c:v>
                </c:pt>
                <c:pt idx="9">
                  <c:v>360.125</c:v>
                </c:pt>
                <c:pt idx="10">
                  <c:v>394.875</c:v>
                </c:pt>
                <c:pt idx="11">
                  <c:v>429.625</c:v>
                </c:pt>
                <c:pt idx="12">
                  <c:v>464.375</c:v>
                </c:pt>
                <c:pt idx="13">
                  <c:v>499.125</c:v>
                </c:pt>
                <c:pt idx="14">
                  <c:v>533.875</c:v>
                </c:pt>
                <c:pt idx="15">
                  <c:v>568.625</c:v>
                </c:pt>
                <c:pt idx="16">
                  <c:v>603.375</c:v>
                </c:pt>
                <c:pt idx="17">
                  <c:v>638.125</c:v>
                </c:pt>
                <c:pt idx="18">
                  <c:v>672.875</c:v>
                </c:pt>
                <c:pt idx="19">
                  <c:v>707.625</c:v>
                </c:pt>
              </c:numCache>
            </c:numRef>
          </c:xVal>
          <c:yVal>
            <c:numRef>
              <c:f>kip_conc_TIME!$AR$2:$AR$71</c:f>
              <c:numCache>
                <c:formatCode>General</c:formatCode>
                <c:ptCount val="70"/>
                <c:pt idx="0">
                  <c:v>3.2030000000000001E-3</c:v>
                </c:pt>
                <c:pt idx="1">
                  <c:v>5.1729999999999996E-3</c:v>
                </c:pt>
                <c:pt idx="2">
                  <c:v>6.5160000000000001E-3</c:v>
                </c:pt>
                <c:pt idx="3">
                  <c:v>7.4590000000000004E-3</c:v>
                </c:pt>
                <c:pt idx="4">
                  <c:v>8.1499999999999993E-3</c:v>
                </c:pt>
                <c:pt idx="5">
                  <c:v>8.6739999999999994E-3</c:v>
                </c:pt>
                <c:pt idx="6">
                  <c:v>9.0880000000000006E-3</c:v>
                </c:pt>
                <c:pt idx="7">
                  <c:v>9.4230000000000008E-3</c:v>
                </c:pt>
                <c:pt idx="8">
                  <c:v>9.7040000000000008E-3</c:v>
                </c:pt>
                <c:pt idx="9">
                  <c:v>9.9489999999999995E-3</c:v>
                </c:pt>
                <c:pt idx="10">
                  <c:v>1.0174000000000001E-2</c:v>
                </c:pt>
                <c:pt idx="11">
                  <c:v>1.0392999999999999E-2</c:v>
                </c:pt>
                <c:pt idx="12">
                  <c:v>1.0626E-2</c:v>
                </c:pt>
                <c:pt idx="13">
                  <c:v>1.0902E-2</c:v>
                </c:pt>
                <c:pt idx="14">
                  <c:v>1.1266E-2</c:v>
                </c:pt>
                <c:pt idx="15">
                  <c:v>1.1801000000000001E-2</c:v>
                </c:pt>
                <c:pt idx="16">
                  <c:v>1.2671E-2</c:v>
                </c:pt>
                <c:pt idx="17">
                  <c:v>1.4260999999999999E-2</c:v>
                </c:pt>
                <c:pt idx="18">
                  <c:v>1.772E-2</c:v>
                </c:pt>
                <c:pt idx="19">
                  <c:v>2.8777E-2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7-4803-8194-537450419C11}"/>
            </c:ext>
          </c:extLst>
        </c:ser>
        <c:ser>
          <c:idx val="4"/>
          <c:order val="4"/>
          <c:tx>
            <c:v>14 nM kip3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kip_conc_TIME!$CD$2:$CD$101</c:f>
                <c:numCache>
                  <c:formatCode>General</c:formatCode>
                  <c:ptCount val="100"/>
                  <c:pt idx="0">
                    <c:v>4.0000000000000002E-4</c:v>
                  </c:pt>
                  <c:pt idx="1">
                    <c:v>5.2300000000000003E-4</c:v>
                  </c:pt>
                  <c:pt idx="2">
                    <c:v>7.0500000000000001E-4</c:v>
                  </c:pt>
                  <c:pt idx="3">
                    <c:v>8.1800000000000004E-4</c:v>
                  </c:pt>
                  <c:pt idx="4">
                    <c:v>1.0759999999999999E-3</c:v>
                  </c:pt>
                  <c:pt idx="5">
                    <c:v>1.402E-3</c:v>
                  </c:pt>
                  <c:pt idx="6">
                    <c:v>1.3760000000000001E-3</c:v>
                  </c:pt>
                  <c:pt idx="7">
                    <c:v>1.4649999999999999E-3</c:v>
                  </c:pt>
                  <c:pt idx="8">
                    <c:v>1.5709999999999999E-3</c:v>
                  </c:pt>
                  <c:pt idx="9">
                    <c:v>1.3979999999999999E-3</c:v>
                  </c:pt>
                  <c:pt idx="10">
                    <c:v>1.9530000000000001E-3</c:v>
                  </c:pt>
                  <c:pt idx="11">
                    <c:v>2.274E-3</c:v>
                  </c:pt>
                  <c:pt idx="12">
                    <c:v>4.0889999999999998E-3</c:v>
                  </c:pt>
                  <c:pt idx="13">
                    <c:v>3.0019999999999999E-3</c:v>
                  </c:pt>
                  <c:pt idx="14">
                    <c:v>5.581E-3</c:v>
                  </c:pt>
                  <c:pt idx="15">
                    <c:v>4.2459999999999998E-3</c:v>
                  </c:pt>
                  <c:pt idx="16">
                    <c:v>5.1669999999999997E-3</c:v>
                  </c:pt>
                  <c:pt idx="17">
                    <c:v>6.5919999999999998E-3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9.0779999999999993E-3</c:v>
                  </c:pt>
                  <c:pt idx="22">
                    <c:v>1.4442999999999999E-2</c:v>
                  </c:pt>
                  <c:pt idx="23">
                    <c:v>0</c:v>
                  </c:pt>
                  <c:pt idx="24">
                    <c:v>3.3354000000000002E-2</c:v>
                  </c:pt>
                </c:numCache>
              </c:numRef>
            </c:plus>
            <c:minus>
              <c:numRef>
                <c:f>kip_conc_TIME!$CD$2:$CD$101</c:f>
                <c:numCache>
                  <c:formatCode>General</c:formatCode>
                  <c:ptCount val="100"/>
                  <c:pt idx="0">
                    <c:v>4.0000000000000002E-4</c:v>
                  </c:pt>
                  <c:pt idx="1">
                    <c:v>5.2300000000000003E-4</c:v>
                  </c:pt>
                  <c:pt idx="2">
                    <c:v>7.0500000000000001E-4</c:v>
                  </c:pt>
                  <c:pt idx="3">
                    <c:v>8.1800000000000004E-4</c:v>
                  </c:pt>
                  <c:pt idx="4">
                    <c:v>1.0759999999999999E-3</c:v>
                  </c:pt>
                  <c:pt idx="5">
                    <c:v>1.402E-3</c:v>
                  </c:pt>
                  <c:pt idx="6">
                    <c:v>1.3760000000000001E-3</c:v>
                  </c:pt>
                  <c:pt idx="7">
                    <c:v>1.4649999999999999E-3</c:v>
                  </c:pt>
                  <c:pt idx="8">
                    <c:v>1.5709999999999999E-3</c:v>
                  </c:pt>
                  <c:pt idx="9">
                    <c:v>1.3979999999999999E-3</c:v>
                  </c:pt>
                  <c:pt idx="10">
                    <c:v>1.9530000000000001E-3</c:v>
                  </c:pt>
                  <c:pt idx="11">
                    <c:v>2.274E-3</c:v>
                  </c:pt>
                  <c:pt idx="12">
                    <c:v>4.0889999999999998E-3</c:v>
                  </c:pt>
                  <c:pt idx="13">
                    <c:v>3.0019999999999999E-3</c:v>
                  </c:pt>
                  <c:pt idx="14">
                    <c:v>5.581E-3</c:v>
                  </c:pt>
                  <c:pt idx="15">
                    <c:v>4.2459999999999998E-3</c:v>
                  </c:pt>
                  <c:pt idx="16">
                    <c:v>5.1669999999999997E-3</c:v>
                  </c:pt>
                  <c:pt idx="17">
                    <c:v>6.5919999999999998E-3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9.0779999999999993E-3</c:v>
                  </c:pt>
                  <c:pt idx="22">
                    <c:v>1.4442999999999999E-2</c:v>
                  </c:pt>
                  <c:pt idx="23">
                    <c:v>0</c:v>
                  </c:pt>
                  <c:pt idx="24">
                    <c:v>3.3354000000000002E-2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kip_conc_TIME!$CA$2:$CA$100</c:f>
              <c:numCache>
                <c:formatCode>General</c:formatCode>
                <c:ptCount val="99"/>
                <c:pt idx="0">
                  <c:v>61.2</c:v>
                </c:pt>
                <c:pt idx="1">
                  <c:v>103.6</c:v>
                </c:pt>
                <c:pt idx="2">
                  <c:v>146</c:v>
                </c:pt>
                <c:pt idx="3">
                  <c:v>188.4</c:v>
                </c:pt>
                <c:pt idx="4">
                  <c:v>230.8</c:v>
                </c:pt>
                <c:pt idx="5">
                  <c:v>273.2</c:v>
                </c:pt>
                <c:pt idx="6">
                  <c:v>315.60000000000002</c:v>
                </c:pt>
                <c:pt idx="7">
                  <c:v>358</c:v>
                </c:pt>
                <c:pt idx="8">
                  <c:v>400.4</c:v>
                </c:pt>
                <c:pt idx="9">
                  <c:v>442.8</c:v>
                </c:pt>
                <c:pt idx="10">
                  <c:v>485.2</c:v>
                </c:pt>
                <c:pt idx="11">
                  <c:v>527.6</c:v>
                </c:pt>
                <c:pt idx="12">
                  <c:v>570</c:v>
                </c:pt>
                <c:pt idx="13">
                  <c:v>612.4</c:v>
                </c:pt>
                <c:pt idx="14">
                  <c:v>654.79999999999995</c:v>
                </c:pt>
                <c:pt idx="15">
                  <c:v>697.2</c:v>
                </c:pt>
                <c:pt idx="16">
                  <c:v>739.6</c:v>
                </c:pt>
                <c:pt idx="17">
                  <c:v>782</c:v>
                </c:pt>
                <c:pt idx="18">
                  <c:v>824.4</c:v>
                </c:pt>
                <c:pt idx="19">
                  <c:v>866.8</c:v>
                </c:pt>
                <c:pt idx="20">
                  <c:v>909.2</c:v>
                </c:pt>
                <c:pt idx="21">
                  <c:v>951.6</c:v>
                </c:pt>
                <c:pt idx="22">
                  <c:v>994</c:v>
                </c:pt>
                <c:pt idx="23">
                  <c:v>1036.4000000000001</c:v>
                </c:pt>
                <c:pt idx="24">
                  <c:v>1078.8</c:v>
                </c:pt>
              </c:numCache>
            </c:numRef>
          </c:xVal>
          <c:yVal>
            <c:numRef>
              <c:f>kip_conc_TIME!$CC$2:$CC$101</c:f>
              <c:numCache>
                <c:formatCode>General</c:formatCode>
                <c:ptCount val="100"/>
                <c:pt idx="0">
                  <c:v>1.6850000000000001E-3</c:v>
                </c:pt>
                <c:pt idx="1">
                  <c:v>2.578E-3</c:v>
                </c:pt>
                <c:pt idx="2">
                  <c:v>3.967E-3</c:v>
                </c:pt>
                <c:pt idx="3">
                  <c:v>4.3819999999999996E-3</c:v>
                </c:pt>
                <c:pt idx="4">
                  <c:v>5.8570000000000002E-3</c:v>
                </c:pt>
                <c:pt idx="5">
                  <c:v>7.1599999999999997E-3</c:v>
                </c:pt>
                <c:pt idx="6">
                  <c:v>5.1399999999999996E-3</c:v>
                </c:pt>
                <c:pt idx="7">
                  <c:v>4.64E-3</c:v>
                </c:pt>
                <c:pt idx="8">
                  <c:v>4.3319999999999999E-3</c:v>
                </c:pt>
                <c:pt idx="9">
                  <c:v>2.9480000000000001E-3</c:v>
                </c:pt>
                <c:pt idx="10">
                  <c:v>4.7169999999999998E-3</c:v>
                </c:pt>
                <c:pt idx="11">
                  <c:v>5.0540000000000003E-3</c:v>
                </c:pt>
                <c:pt idx="12">
                  <c:v>1.072E-2</c:v>
                </c:pt>
                <c:pt idx="13">
                  <c:v>3.9309999999999996E-3</c:v>
                </c:pt>
                <c:pt idx="14">
                  <c:v>9.4339999999999997E-3</c:v>
                </c:pt>
                <c:pt idx="15">
                  <c:v>3.9309999999999996E-3</c:v>
                </c:pt>
                <c:pt idx="16">
                  <c:v>4.7169999999999998E-3</c:v>
                </c:pt>
                <c:pt idx="17">
                  <c:v>5.8960000000000002E-3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7.8619999999999992E-3</c:v>
                </c:pt>
                <c:pt idx="22">
                  <c:v>1.1792E-2</c:v>
                </c:pt>
                <c:pt idx="23">
                  <c:v>0</c:v>
                </c:pt>
                <c:pt idx="24">
                  <c:v>2.3584999999999998E-2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E7-4803-8194-537450419C11}"/>
            </c:ext>
          </c:extLst>
        </c:ser>
        <c:ser>
          <c:idx val="5"/>
          <c:order val="5"/>
          <c:tx>
            <c:v>theory 14 nM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kip_conc_TIME!$CA$2:$CA$36</c:f>
              <c:numCache>
                <c:formatCode>General</c:formatCode>
                <c:ptCount val="35"/>
                <c:pt idx="0">
                  <c:v>61.2</c:v>
                </c:pt>
                <c:pt idx="1">
                  <c:v>103.6</c:v>
                </c:pt>
                <c:pt idx="2">
                  <c:v>146</c:v>
                </c:pt>
                <c:pt idx="3">
                  <c:v>188.4</c:v>
                </c:pt>
                <c:pt idx="4">
                  <c:v>230.8</c:v>
                </c:pt>
                <c:pt idx="5">
                  <c:v>273.2</c:v>
                </c:pt>
                <c:pt idx="6">
                  <c:v>315.60000000000002</c:v>
                </c:pt>
                <c:pt idx="7">
                  <c:v>358</c:v>
                </c:pt>
                <c:pt idx="8">
                  <c:v>400.4</c:v>
                </c:pt>
                <c:pt idx="9">
                  <c:v>442.8</c:v>
                </c:pt>
                <c:pt idx="10">
                  <c:v>485.2</c:v>
                </c:pt>
                <c:pt idx="11">
                  <c:v>527.6</c:v>
                </c:pt>
                <c:pt idx="12">
                  <c:v>570</c:v>
                </c:pt>
                <c:pt idx="13">
                  <c:v>612.4</c:v>
                </c:pt>
                <c:pt idx="14">
                  <c:v>654.79999999999995</c:v>
                </c:pt>
                <c:pt idx="15">
                  <c:v>697.2</c:v>
                </c:pt>
                <c:pt idx="16">
                  <c:v>739.6</c:v>
                </c:pt>
                <c:pt idx="17">
                  <c:v>782</c:v>
                </c:pt>
                <c:pt idx="18">
                  <c:v>824.4</c:v>
                </c:pt>
                <c:pt idx="19">
                  <c:v>866.8</c:v>
                </c:pt>
                <c:pt idx="20">
                  <c:v>909.2</c:v>
                </c:pt>
                <c:pt idx="21">
                  <c:v>951.6</c:v>
                </c:pt>
                <c:pt idx="22">
                  <c:v>994</c:v>
                </c:pt>
                <c:pt idx="23">
                  <c:v>1036.4000000000001</c:v>
                </c:pt>
                <c:pt idx="24">
                  <c:v>1078.8</c:v>
                </c:pt>
              </c:numCache>
            </c:numRef>
          </c:xVal>
          <c:yVal>
            <c:numRef>
              <c:f>kip_conc_TIME!$CE$2:$CE$36</c:f>
              <c:numCache>
                <c:formatCode>General</c:formatCode>
                <c:ptCount val="35"/>
                <c:pt idx="0">
                  <c:v>1.4840000000000001E-3</c:v>
                </c:pt>
                <c:pt idx="1">
                  <c:v>2.676E-3</c:v>
                </c:pt>
                <c:pt idx="2">
                  <c:v>3.617E-3</c:v>
                </c:pt>
                <c:pt idx="3">
                  <c:v>4.339E-3</c:v>
                </c:pt>
                <c:pt idx="4">
                  <c:v>4.8979999999999996E-3</c:v>
                </c:pt>
                <c:pt idx="5">
                  <c:v>5.3400000000000001E-3</c:v>
                </c:pt>
                <c:pt idx="6">
                  <c:v>5.6959999999999997E-3</c:v>
                </c:pt>
                <c:pt idx="7">
                  <c:v>5.9880000000000003E-3</c:v>
                </c:pt>
                <c:pt idx="8">
                  <c:v>6.2329999999999998E-3</c:v>
                </c:pt>
                <c:pt idx="9">
                  <c:v>6.4419999999999998E-3</c:v>
                </c:pt>
                <c:pt idx="10">
                  <c:v>6.6230000000000004E-3</c:v>
                </c:pt>
                <c:pt idx="11">
                  <c:v>6.7840000000000001E-3</c:v>
                </c:pt>
                <c:pt idx="12">
                  <c:v>6.9309999999999997E-3</c:v>
                </c:pt>
                <c:pt idx="13">
                  <c:v>7.0689999999999998E-3</c:v>
                </c:pt>
                <c:pt idx="14">
                  <c:v>7.2049999999999996E-3</c:v>
                </c:pt>
                <c:pt idx="15">
                  <c:v>7.3470000000000002E-3</c:v>
                </c:pt>
                <c:pt idx="16">
                  <c:v>7.5040000000000003E-3</c:v>
                </c:pt>
                <c:pt idx="17">
                  <c:v>7.6920000000000001E-3</c:v>
                </c:pt>
                <c:pt idx="18">
                  <c:v>7.9349999999999993E-3</c:v>
                </c:pt>
                <c:pt idx="19">
                  <c:v>8.2699999999999996E-3</c:v>
                </c:pt>
                <c:pt idx="20">
                  <c:v>8.7690000000000008E-3</c:v>
                </c:pt>
                <c:pt idx="21">
                  <c:v>9.5720000000000006E-3</c:v>
                </c:pt>
                <c:pt idx="22">
                  <c:v>1.1006E-2</c:v>
                </c:pt>
                <c:pt idx="23">
                  <c:v>1.405E-2</c:v>
                </c:pt>
                <c:pt idx="24">
                  <c:v>2.3584999999999998E-2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E7-4803-8194-53745041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19008"/>
        <c:axId val="205037568"/>
      </c:scatterChart>
      <c:valAx>
        <c:axId val="205019008"/>
        <c:scaling>
          <c:orientation val="minMax"/>
          <c:max val="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Growth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037568"/>
        <c:crosses val="autoZero"/>
        <c:crossBetween val="midCat"/>
        <c:majorUnit val="50"/>
      </c:valAx>
      <c:valAx>
        <c:axId val="205037568"/>
        <c:scaling>
          <c:orientation val="minMax"/>
          <c:max val="1.6000000000000021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Catastrophe</a:t>
                </a:r>
                <a:r>
                  <a:rPr lang="en-US" b="0" baseline="0"/>
                  <a:t> </a:t>
                </a:r>
                <a:r>
                  <a:rPr lang="en-US" b="0"/>
                  <a:t>Frequency s-1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019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131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kip_conc_LENGTH!$J$2</c:f>
              <c:strCache>
                <c:ptCount val="1"/>
                <c:pt idx="0">
                  <c:v>Exp 12 μM Tub, N=554 MTs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'12 uM_'!$AJ$3:$AJ$556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uM_'!$AK$3:$AK$556</c:f>
              <c:numCache>
                <c:formatCode>General</c:formatCode>
                <c:ptCount val="554"/>
                <c:pt idx="0">
                  <c:v>1.805E-3</c:v>
                </c:pt>
                <c:pt idx="1">
                  <c:v>3.6099999999999999E-3</c:v>
                </c:pt>
                <c:pt idx="2">
                  <c:v>5.4149999999999997E-3</c:v>
                </c:pt>
                <c:pt idx="3">
                  <c:v>7.2199999999999999E-3</c:v>
                </c:pt>
                <c:pt idx="4">
                  <c:v>9.025E-3</c:v>
                </c:pt>
                <c:pt idx="5">
                  <c:v>1.0829999999999999E-2</c:v>
                </c:pt>
                <c:pt idx="6">
                  <c:v>1.2635E-2</c:v>
                </c:pt>
                <c:pt idx="7">
                  <c:v>1.444E-2</c:v>
                </c:pt>
                <c:pt idx="8">
                  <c:v>1.6244999999999999E-2</c:v>
                </c:pt>
                <c:pt idx="9">
                  <c:v>1.8051000000000001E-2</c:v>
                </c:pt>
                <c:pt idx="10">
                  <c:v>1.9855999999999999E-2</c:v>
                </c:pt>
                <c:pt idx="11">
                  <c:v>2.1661E-2</c:v>
                </c:pt>
                <c:pt idx="12">
                  <c:v>2.3466000000000001E-2</c:v>
                </c:pt>
                <c:pt idx="13">
                  <c:v>2.5270999999999998E-2</c:v>
                </c:pt>
                <c:pt idx="14">
                  <c:v>2.7075999999999999E-2</c:v>
                </c:pt>
                <c:pt idx="15">
                  <c:v>2.8881E-2</c:v>
                </c:pt>
                <c:pt idx="16">
                  <c:v>3.0686000000000001E-2</c:v>
                </c:pt>
                <c:pt idx="17">
                  <c:v>3.2490999999999999E-2</c:v>
                </c:pt>
                <c:pt idx="18">
                  <c:v>3.4296E-2</c:v>
                </c:pt>
                <c:pt idx="19">
                  <c:v>3.6101000000000001E-2</c:v>
                </c:pt>
                <c:pt idx="20">
                  <c:v>3.7906000000000002E-2</c:v>
                </c:pt>
                <c:pt idx="21">
                  <c:v>3.9711000000000003E-2</c:v>
                </c:pt>
                <c:pt idx="22">
                  <c:v>4.1515999999999997E-2</c:v>
                </c:pt>
                <c:pt idx="23">
                  <c:v>4.3320999999999998E-2</c:v>
                </c:pt>
                <c:pt idx="24">
                  <c:v>4.5125999999999999E-2</c:v>
                </c:pt>
                <c:pt idx="25">
                  <c:v>4.6931E-2</c:v>
                </c:pt>
                <c:pt idx="26">
                  <c:v>4.8736000000000002E-2</c:v>
                </c:pt>
                <c:pt idx="27">
                  <c:v>5.0541999999999997E-2</c:v>
                </c:pt>
                <c:pt idx="28">
                  <c:v>5.2346999999999998E-2</c:v>
                </c:pt>
                <c:pt idx="29">
                  <c:v>5.4151999999999999E-2</c:v>
                </c:pt>
                <c:pt idx="30">
                  <c:v>5.5957E-2</c:v>
                </c:pt>
                <c:pt idx="31">
                  <c:v>5.7762000000000001E-2</c:v>
                </c:pt>
                <c:pt idx="32">
                  <c:v>5.9567000000000002E-2</c:v>
                </c:pt>
                <c:pt idx="33">
                  <c:v>6.1372000000000003E-2</c:v>
                </c:pt>
                <c:pt idx="34">
                  <c:v>6.3176999999999997E-2</c:v>
                </c:pt>
                <c:pt idx="35">
                  <c:v>6.4981999999999998E-2</c:v>
                </c:pt>
                <c:pt idx="36">
                  <c:v>6.6786999999999999E-2</c:v>
                </c:pt>
                <c:pt idx="37">
                  <c:v>6.8592E-2</c:v>
                </c:pt>
                <c:pt idx="38">
                  <c:v>7.0397000000000001E-2</c:v>
                </c:pt>
                <c:pt idx="39">
                  <c:v>7.2202000000000002E-2</c:v>
                </c:pt>
                <c:pt idx="40">
                  <c:v>7.4007000000000003E-2</c:v>
                </c:pt>
                <c:pt idx="41">
                  <c:v>7.5812000000000004E-2</c:v>
                </c:pt>
                <c:pt idx="42">
                  <c:v>7.7617000000000005E-2</c:v>
                </c:pt>
                <c:pt idx="43">
                  <c:v>7.9422000000000006E-2</c:v>
                </c:pt>
                <c:pt idx="44">
                  <c:v>8.1226999999999994E-2</c:v>
                </c:pt>
                <c:pt idx="45">
                  <c:v>8.3031999999999995E-2</c:v>
                </c:pt>
                <c:pt idx="46">
                  <c:v>8.4837999999999997E-2</c:v>
                </c:pt>
                <c:pt idx="47">
                  <c:v>8.6642999999999998E-2</c:v>
                </c:pt>
                <c:pt idx="48">
                  <c:v>8.8447999999999999E-2</c:v>
                </c:pt>
                <c:pt idx="49">
                  <c:v>9.0253E-2</c:v>
                </c:pt>
                <c:pt idx="50">
                  <c:v>9.2058000000000001E-2</c:v>
                </c:pt>
                <c:pt idx="51">
                  <c:v>9.3863000000000002E-2</c:v>
                </c:pt>
                <c:pt idx="52">
                  <c:v>9.5668000000000003E-2</c:v>
                </c:pt>
                <c:pt idx="53">
                  <c:v>9.7473000000000004E-2</c:v>
                </c:pt>
                <c:pt idx="54">
                  <c:v>9.9278000000000005E-2</c:v>
                </c:pt>
                <c:pt idx="55">
                  <c:v>0.10108300000000001</c:v>
                </c:pt>
                <c:pt idx="56">
                  <c:v>0.10288799999999999</c:v>
                </c:pt>
                <c:pt idx="57">
                  <c:v>0.10469299999999999</c:v>
                </c:pt>
                <c:pt idx="58">
                  <c:v>0.106498</c:v>
                </c:pt>
                <c:pt idx="59">
                  <c:v>0.108303</c:v>
                </c:pt>
                <c:pt idx="60">
                  <c:v>0.110108</c:v>
                </c:pt>
                <c:pt idx="61">
                  <c:v>0.111913</c:v>
                </c:pt>
                <c:pt idx="62">
                  <c:v>0.113718</c:v>
                </c:pt>
                <c:pt idx="63">
                  <c:v>0.115523</c:v>
                </c:pt>
                <c:pt idx="64">
                  <c:v>0.117329</c:v>
                </c:pt>
                <c:pt idx="65">
                  <c:v>0.119134</c:v>
                </c:pt>
                <c:pt idx="66">
                  <c:v>0.120939</c:v>
                </c:pt>
                <c:pt idx="67">
                  <c:v>0.12274400000000001</c:v>
                </c:pt>
                <c:pt idx="68">
                  <c:v>0.12454900000000001</c:v>
                </c:pt>
                <c:pt idx="69">
                  <c:v>0.12635399999999999</c:v>
                </c:pt>
                <c:pt idx="70">
                  <c:v>0.128159</c:v>
                </c:pt>
                <c:pt idx="71">
                  <c:v>0.129964</c:v>
                </c:pt>
                <c:pt idx="72">
                  <c:v>0.131769</c:v>
                </c:pt>
                <c:pt idx="73">
                  <c:v>0.133574</c:v>
                </c:pt>
                <c:pt idx="74">
                  <c:v>0.135379</c:v>
                </c:pt>
                <c:pt idx="75">
                  <c:v>0.137184</c:v>
                </c:pt>
                <c:pt idx="76">
                  <c:v>0.138989</c:v>
                </c:pt>
                <c:pt idx="77">
                  <c:v>0.140794</c:v>
                </c:pt>
                <c:pt idx="78">
                  <c:v>0.142599</c:v>
                </c:pt>
                <c:pt idx="79">
                  <c:v>0.144404</c:v>
                </c:pt>
                <c:pt idx="80">
                  <c:v>0.14620900000000001</c:v>
                </c:pt>
                <c:pt idx="81">
                  <c:v>0.14801400000000001</c:v>
                </c:pt>
                <c:pt idx="82">
                  <c:v>0.14981900000000001</c:v>
                </c:pt>
                <c:pt idx="83">
                  <c:v>0.15162500000000001</c:v>
                </c:pt>
                <c:pt idx="84">
                  <c:v>0.15343000000000001</c:v>
                </c:pt>
                <c:pt idx="85">
                  <c:v>0.15523500000000001</c:v>
                </c:pt>
                <c:pt idx="86">
                  <c:v>0.15704000000000001</c:v>
                </c:pt>
                <c:pt idx="87">
                  <c:v>0.15884499999999999</c:v>
                </c:pt>
                <c:pt idx="88">
                  <c:v>0.16064999999999999</c:v>
                </c:pt>
                <c:pt idx="89">
                  <c:v>0.16245499999999999</c:v>
                </c:pt>
                <c:pt idx="90">
                  <c:v>0.16425999999999999</c:v>
                </c:pt>
                <c:pt idx="91">
                  <c:v>0.16606499999999999</c:v>
                </c:pt>
                <c:pt idx="92">
                  <c:v>0.16786999999999999</c:v>
                </c:pt>
                <c:pt idx="93">
                  <c:v>0.16967499999999999</c:v>
                </c:pt>
                <c:pt idx="94">
                  <c:v>0.17147999999999999</c:v>
                </c:pt>
                <c:pt idx="95">
                  <c:v>0.17328499999999999</c:v>
                </c:pt>
                <c:pt idx="96">
                  <c:v>0.17509</c:v>
                </c:pt>
                <c:pt idx="97">
                  <c:v>0.176895</c:v>
                </c:pt>
                <c:pt idx="98">
                  <c:v>0.1787</c:v>
                </c:pt>
                <c:pt idx="99">
                  <c:v>0.180505</c:v>
                </c:pt>
                <c:pt idx="100">
                  <c:v>0.18231</c:v>
                </c:pt>
                <c:pt idx="101">
                  <c:v>0.184116</c:v>
                </c:pt>
                <c:pt idx="102">
                  <c:v>0.185921</c:v>
                </c:pt>
                <c:pt idx="103">
                  <c:v>0.187726</c:v>
                </c:pt>
                <c:pt idx="104">
                  <c:v>0.18953100000000001</c:v>
                </c:pt>
                <c:pt idx="105">
                  <c:v>0.19133600000000001</c:v>
                </c:pt>
                <c:pt idx="106">
                  <c:v>0.19314100000000001</c:v>
                </c:pt>
                <c:pt idx="107">
                  <c:v>0.19494600000000001</c:v>
                </c:pt>
                <c:pt idx="108">
                  <c:v>0.19675100000000001</c:v>
                </c:pt>
                <c:pt idx="109">
                  <c:v>0.19855600000000001</c:v>
                </c:pt>
                <c:pt idx="110">
                  <c:v>0.20036100000000001</c:v>
                </c:pt>
                <c:pt idx="111">
                  <c:v>0.20216600000000001</c:v>
                </c:pt>
                <c:pt idx="112">
                  <c:v>0.20397100000000001</c:v>
                </c:pt>
                <c:pt idx="113">
                  <c:v>0.20577599999999999</c:v>
                </c:pt>
                <c:pt idx="114">
                  <c:v>0.20758099999999999</c:v>
                </c:pt>
                <c:pt idx="115">
                  <c:v>0.20938599999999999</c:v>
                </c:pt>
                <c:pt idx="116">
                  <c:v>0.21119099999999999</c:v>
                </c:pt>
                <c:pt idx="117">
                  <c:v>0.21299599999999999</c:v>
                </c:pt>
                <c:pt idx="118">
                  <c:v>0.21480099999999999</c:v>
                </c:pt>
                <c:pt idx="119">
                  <c:v>0.21660599999999999</c:v>
                </c:pt>
                <c:pt idx="120">
                  <c:v>0.218412</c:v>
                </c:pt>
                <c:pt idx="121">
                  <c:v>0.220217</c:v>
                </c:pt>
                <c:pt idx="122">
                  <c:v>0.222022</c:v>
                </c:pt>
                <c:pt idx="123">
                  <c:v>0.223827</c:v>
                </c:pt>
                <c:pt idx="124">
                  <c:v>0.225632</c:v>
                </c:pt>
                <c:pt idx="125">
                  <c:v>0.227437</c:v>
                </c:pt>
                <c:pt idx="126">
                  <c:v>0.229242</c:v>
                </c:pt>
                <c:pt idx="127">
                  <c:v>0.231047</c:v>
                </c:pt>
                <c:pt idx="128">
                  <c:v>0.232852</c:v>
                </c:pt>
                <c:pt idx="129">
                  <c:v>0.234657</c:v>
                </c:pt>
                <c:pt idx="130">
                  <c:v>0.23646200000000001</c:v>
                </c:pt>
                <c:pt idx="131">
                  <c:v>0.23826700000000001</c:v>
                </c:pt>
                <c:pt idx="132">
                  <c:v>0.24007200000000001</c:v>
                </c:pt>
                <c:pt idx="133">
                  <c:v>0.24187700000000001</c:v>
                </c:pt>
                <c:pt idx="134">
                  <c:v>0.24368200000000001</c:v>
                </c:pt>
                <c:pt idx="135">
                  <c:v>0.24548700000000001</c:v>
                </c:pt>
                <c:pt idx="136">
                  <c:v>0.24729200000000001</c:v>
                </c:pt>
                <c:pt idx="137">
                  <c:v>0.24909700000000001</c:v>
                </c:pt>
                <c:pt idx="138">
                  <c:v>0.25090299999999999</c:v>
                </c:pt>
                <c:pt idx="139">
                  <c:v>0.25270799999999999</c:v>
                </c:pt>
                <c:pt idx="140">
                  <c:v>0.25451299999999999</c:v>
                </c:pt>
                <c:pt idx="141">
                  <c:v>0.25631799999999999</c:v>
                </c:pt>
                <c:pt idx="142">
                  <c:v>0.25812299999999999</c:v>
                </c:pt>
                <c:pt idx="143">
                  <c:v>0.25992799999999999</c:v>
                </c:pt>
                <c:pt idx="144">
                  <c:v>0.26173299999999999</c:v>
                </c:pt>
                <c:pt idx="145">
                  <c:v>0.26353799999999999</c:v>
                </c:pt>
                <c:pt idx="146">
                  <c:v>0.265343</c:v>
                </c:pt>
                <c:pt idx="147">
                  <c:v>0.267148</c:v>
                </c:pt>
                <c:pt idx="148">
                  <c:v>0.268953</c:v>
                </c:pt>
                <c:pt idx="149">
                  <c:v>0.270758</c:v>
                </c:pt>
                <c:pt idx="150">
                  <c:v>0.272563</c:v>
                </c:pt>
                <c:pt idx="151">
                  <c:v>0.274368</c:v>
                </c:pt>
                <c:pt idx="152">
                  <c:v>0.276173</c:v>
                </c:pt>
                <c:pt idx="153">
                  <c:v>0.277978</c:v>
                </c:pt>
                <c:pt idx="154">
                  <c:v>0.279783</c:v>
                </c:pt>
                <c:pt idx="155">
                  <c:v>0.281588</c:v>
                </c:pt>
                <c:pt idx="156">
                  <c:v>0.28339399999999998</c:v>
                </c:pt>
                <c:pt idx="157">
                  <c:v>0.28519899999999998</c:v>
                </c:pt>
                <c:pt idx="158">
                  <c:v>0.28700399999999998</c:v>
                </c:pt>
                <c:pt idx="159">
                  <c:v>0.28880899999999998</c:v>
                </c:pt>
                <c:pt idx="160">
                  <c:v>0.29061399999999998</c:v>
                </c:pt>
                <c:pt idx="161">
                  <c:v>0.29241899999999998</c:v>
                </c:pt>
                <c:pt idx="162">
                  <c:v>0.29422399999999999</c:v>
                </c:pt>
                <c:pt idx="163">
                  <c:v>0.29602899999999999</c:v>
                </c:pt>
                <c:pt idx="164">
                  <c:v>0.29783399999999999</c:v>
                </c:pt>
                <c:pt idx="165">
                  <c:v>0.29963899999999999</c:v>
                </c:pt>
                <c:pt idx="166">
                  <c:v>0.30144399999999999</c:v>
                </c:pt>
                <c:pt idx="167">
                  <c:v>0.30324899999999999</c:v>
                </c:pt>
                <c:pt idx="168">
                  <c:v>0.30505399999999999</c:v>
                </c:pt>
                <c:pt idx="169">
                  <c:v>0.30685899999999999</c:v>
                </c:pt>
                <c:pt idx="170">
                  <c:v>0.30866399999999999</c:v>
                </c:pt>
                <c:pt idx="171">
                  <c:v>0.31046899999999999</c:v>
                </c:pt>
                <c:pt idx="172">
                  <c:v>0.312274</c:v>
                </c:pt>
                <c:pt idx="173">
                  <c:v>0.314079</c:v>
                </c:pt>
                <c:pt idx="174">
                  <c:v>0.315884</c:v>
                </c:pt>
                <c:pt idx="175">
                  <c:v>0.31768999999999997</c:v>
                </c:pt>
                <c:pt idx="176">
                  <c:v>0.31949499999999997</c:v>
                </c:pt>
                <c:pt idx="177">
                  <c:v>0.32129999999999997</c:v>
                </c:pt>
                <c:pt idx="178">
                  <c:v>0.32310499999999998</c:v>
                </c:pt>
                <c:pt idx="179">
                  <c:v>0.32490999999999998</c:v>
                </c:pt>
                <c:pt idx="180">
                  <c:v>0.32671499999999998</c:v>
                </c:pt>
                <c:pt idx="181">
                  <c:v>0.32851999999999998</c:v>
                </c:pt>
                <c:pt idx="182">
                  <c:v>0.33032499999999998</c:v>
                </c:pt>
                <c:pt idx="183">
                  <c:v>0.33212999999999998</c:v>
                </c:pt>
                <c:pt idx="184">
                  <c:v>0.33393499999999998</c:v>
                </c:pt>
                <c:pt idx="185">
                  <c:v>0.33573999999999998</c:v>
                </c:pt>
                <c:pt idx="186">
                  <c:v>0.33754499999999998</c:v>
                </c:pt>
                <c:pt idx="187">
                  <c:v>0.33934999999999998</c:v>
                </c:pt>
                <c:pt idx="188">
                  <c:v>0.34115499999999999</c:v>
                </c:pt>
                <c:pt idx="189">
                  <c:v>0.34295999999999999</c:v>
                </c:pt>
                <c:pt idx="190">
                  <c:v>0.34476499999999999</c:v>
                </c:pt>
                <c:pt idx="191">
                  <c:v>0.34656999999999999</c:v>
                </c:pt>
                <c:pt idx="192">
                  <c:v>0.34837499999999999</c:v>
                </c:pt>
                <c:pt idx="193">
                  <c:v>0.35018100000000002</c:v>
                </c:pt>
                <c:pt idx="194">
                  <c:v>0.35198600000000002</c:v>
                </c:pt>
                <c:pt idx="195">
                  <c:v>0.35379100000000002</c:v>
                </c:pt>
                <c:pt idx="196">
                  <c:v>0.35559600000000002</c:v>
                </c:pt>
                <c:pt idx="197">
                  <c:v>0.35740100000000002</c:v>
                </c:pt>
                <c:pt idx="198">
                  <c:v>0.35920600000000003</c:v>
                </c:pt>
                <c:pt idx="199">
                  <c:v>0.36101100000000003</c:v>
                </c:pt>
                <c:pt idx="200">
                  <c:v>0.36281600000000003</c:v>
                </c:pt>
                <c:pt idx="201">
                  <c:v>0.36462099999999997</c:v>
                </c:pt>
                <c:pt idx="202">
                  <c:v>0.36642599999999997</c:v>
                </c:pt>
                <c:pt idx="203">
                  <c:v>0.36823099999999998</c:v>
                </c:pt>
                <c:pt idx="204">
                  <c:v>0.37003599999999998</c:v>
                </c:pt>
                <c:pt idx="205">
                  <c:v>0.37184099999999998</c:v>
                </c:pt>
                <c:pt idx="206">
                  <c:v>0.37364599999999998</c:v>
                </c:pt>
                <c:pt idx="207">
                  <c:v>0.37545099999999998</c:v>
                </c:pt>
                <c:pt idx="208">
                  <c:v>0.37725599999999998</c:v>
                </c:pt>
                <c:pt idx="209">
                  <c:v>0.37906099999999998</c:v>
                </c:pt>
                <c:pt idx="210">
                  <c:v>0.38086599999999998</c:v>
                </c:pt>
                <c:pt idx="211">
                  <c:v>0.38267099999999998</c:v>
                </c:pt>
                <c:pt idx="212">
                  <c:v>0.38447700000000001</c:v>
                </c:pt>
                <c:pt idx="213">
                  <c:v>0.38628200000000001</c:v>
                </c:pt>
                <c:pt idx="214">
                  <c:v>0.38808700000000002</c:v>
                </c:pt>
                <c:pt idx="215">
                  <c:v>0.38989200000000002</c:v>
                </c:pt>
                <c:pt idx="216">
                  <c:v>0.39169700000000002</c:v>
                </c:pt>
                <c:pt idx="217">
                  <c:v>0.39350200000000002</c:v>
                </c:pt>
                <c:pt idx="218">
                  <c:v>0.39530700000000002</c:v>
                </c:pt>
                <c:pt idx="219">
                  <c:v>0.39711200000000002</c:v>
                </c:pt>
                <c:pt idx="220">
                  <c:v>0.39891700000000002</c:v>
                </c:pt>
                <c:pt idx="221">
                  <c:v>0.40072200000000002</c:v>
                </c:pt>
                <c:pt idx="222">
                  <c:v>0.40252700000000002</c:v>
                </c:pt>
                <c:pt idx="223">
                  <c:v>0.40433200000000002</c:v>
                </c:pt>
                <c:pt idx="224">
                  <c:v>0.40613700000000003</c:v>
                </c:pt>
                <c:pt idx="225">
                  <c:v>0.40794200000000003</c:v>
                </c:pt>
                <c:pt idx="226">
                  <c:v>0.40974699999999997</c:v>
                </c:pt>
                <c:pt idx="227">
                  <c:v>0.41155199999999997</c:v>
                </c:pt>
                <c:pt idx="228">
                  <c:v>0.41335699999999997</c:v>
                </c:pt>
                <c:pt idx="229">
                  <c:v>0.41516199999999998</c:v>
                </c:pt>
                <c:pt idx="230">
                  <c:v>0.41696800000000001</c:v>
                </c:pt>
                <c:pt idx="231">
                  <c:v>0.41877300000000001</c:v>
                </c:pt>
                <c:pt idx="232">
                  <c:v>0.42057800000000001</c:v>
                </c:pt>
                <c:pt idx="233">
                  <c:v>0.42238300000000001</c:v>
                </c:pt>
                <c:pt idx="234">
                  <c:v>0.42418800000000001</c:v>
                </c:pt>
                <c:pt idx="235">
                  <c:v>0.42599300000000001</c:v>
                </c:pt>
                <c:pt idx="236">
                  <c:v>0.42779800000000001</c:v>
                </c:pt>
                <c:pt idx="237">
                  <c:v>0.42960300000000001</c:v>
                </c:pt>
                <c:pt idx="238">
                  <c:v>0.43140800000000001</c:v>
                </c:pt>
                <c:pt idx="239">
                  <c:v>0.43321300000000001</c:v>
                </c:pt>
                <c:pt idx="240">
                  <c:v>0.43501800000000002</c:v>
                </c:pt>
                <c:pt idx="241">
                  <c:v>0.43682300000000002</c:v>
                </c:pt>
                <c:pt idx="242">
                  <c:v>0.43862800000000002</c:v>
                </c:pt>
                <c:pt idx="243">
                  <c:v>0.44043300000000002</c:v>
                </c:pt>
                <c:pt idx="244">
                  <c:v>0.44223800000000002</c:v>
                </c:pt>
                <c:pt idx="245">
                  <c:v>0.44404300000000002</c:v>
                </c:pt>
                <c:pt idx="246">
                  <c:v>0.44584800000000002</c:v>
                </c:pt>
                <c:pt idx="247">
                  <c:v>0.44765300000000002</c:v>
                </c:pt>
                <c:pt idx="248">
                  <c:v>0.44945800000000002</c:v>
                </c:pt>
                <c:pt idx="249">
                  <c:v>0.451264</c:v>
                </c:pt>
                <c:pt idx="250">
                  <c:v>0.453069</c:v>
                </c:pt>
                <c:pt idx="251">
                  <c:v>0.454874</c:v>
                </c:pt>
                <c:pt idx="252">
                  <c:v>0.456679</c:v>
                </c:pt>
                <c:pt idx="253">
                  <c:v>0.458484</c:v>
                </c:pt>
                <c:pt idx="254">
                  <c:v>0.460289</c:v>
                </c:pt>
                <c:pt idx="255">
                  <c:v>0.462094</c:v>
                </c:pt>
                <c:pt idx="256">
                  <c:v>0.46389900000000001</c:v>
                </c:pt>
                <c:pt idx="257">
                  <c:v>0.46570400000000001</c:v>
                </c:pt>
                <c:pt idx="258">
                  <c:v>0.46750900000000001</c:v>
                </c:pt>
                <c:pt idx="259">
                  <c:v>0.46931400000000001</c:v>
                </c:pt>
                <c:pt idx="260">
                  <c:v>0.47111900000000001</c:v>
                </c:pt>
                <c:pt idx="261">
                  <c:v>0.47292400000000001</c:v>
                </c:pt>
                <c:pt idx="262">
                  <c:v>0.47472900000000001</c:v>
                </c:pt>
                <c:pt idx="263">
                  <c:v>0.47653400000000001</c:v>
                </c:pt>
                <c:pt idx="264">
                  <c:v>0.47833900000000001</c:v>
                </c:pt>
                <c:pt idx="265">
                  <c:v>0.48014400000000002</c:v>
                </c:pt>
                <c:pt idx="266">
                  <c:v>0.48194900000000002</c:v>
                </c:pt>
                <c:pt idx="267">
                  <c:v>0.48375499999999999</c:v>
                </c:pt>
                <c:pt idx="268">
                  <c:v>0.48555999999999999</c:v>
                </c:pt>
                <c:pt idx="269">
                  <c:v>0.48736499999999999</c:v>
                </c:pt>
                <c:pt idx="270">
                  <c:v>0.48916999999999999</c:v>
                </c:pt>
                <c:pt idx="271">
                  <c:v>0.49097499999999999</c:v>
                </c:pt>
                <c:pt idx="272">
                  <c:v>0.49278</c:v>
                </c:pt>
                <c:pt idx="273">
                  <c:v>0.494585</c:v>
                </c:pt>
                <c:pt idx="274">
                  <c:v>0.49639</c:v>
                </c:pt>
                <c:pt idx="275">
                  <c:v>0.498195</c:v>
                </c:pt>
                <c:pt idx="276">
                  <c:v>0.5</c:v>
                </c:pt>
                <c:pt idx="277">
                  <c:v>0.50180499999999995</c:v>
                </c:pt>
                <c:pt idx="278">
                  <c:v>0.50361</c:v>
                </c:pt>
                <c:pt idx="279">
                  <c:v>0.50541499999999995</c:v>
                </c:pt>
                <c:pt idx="280">
                  <c:v>0.50722</c:v>
                </c:pt>
                <c:pt idx="281">
                  <c:v>0.50902499999999995</c:v>
                </c:pt>
                <c:pt idx="282">
                  <c:v>0.51083000000000001</c:v>
                </c:pt>
                <c:pt idx="283">
                  <c:v>0.51263499999999995</c:v>
                </c:pt>
                <c:pt idx="284">
                  <c:v>0.51444000000000001</c:v>
                </c:pt>
                <c:pt idx="285">
                  <c:v>0.51624499999999995</c:v>
                </c:pt>
                <c:pt idx="286">
                  <c:v>0.51805100000000004</c:v>
                </c:pt>
                <c:pt idx="287">
                  <c:v>0.51985599999999998</c:v>
                </c:pt>
                <c:pt idx="288">
                  <c:v>0.52166100000000004</c:v>
                </c:pt>
                <c:pt idx="289">
                  <c:v>0.52346599999999999</c:v>
                </c:pt>
                <c:pt idx="290">
                  <c:v>0.52527100000000004</c:v>
                </c:pt>
                <c:pt idx="291">
                  <c:v>0.52707599999999999</c:v>
                </c:pt>
                <c:pt idx="292">
                  <c:v>0.52888100000000005</c:v>
                </c:pt>
                <c:pt idx="293">
                  <c:v>0.53068599999999999</c:v>
                </c:pt>
                <c:pt idx="294">
                  <c:v>0.53249100000000005</c:v>
                </c:pt>
                <c:pt idx="295">
                  <c:v>0.53429599999999999</c:v>
                </c:pt>
                <c:pt idx="296">
                  <c:v>0.53610100000000005</c:v>
                </c:pt>
                <c:pt idx="297">
                  <c:v>0.537906</c:v>
                </c:pt>
                <c:pt idx="298">
                  <c:v>0.53971100000000005</c:v>
                </c:pt>
                <c:pt idx="299">
                  <c:v>0.541516</c:v>
                </c:pt>
                <c:pt idx="300">
                  <c:v>0.54332100000000005</c:v>
                </c:pt>
                <c:pt idx="301">
                  <c:v>0.545126</c:v>
                </c:pt>
                <c:pt idx="302">
                  <c:v>0.54693099999999994</c:v>
                </c:pt>
                <c:pt idx="303">
                  <c:v>0.548736</c:v>
                </c:pt>
                <c:pt idx="304">
                  <c:v>0.55054199999999998</c:v>
                </c:pt>
                <c:pt idx="305">
                  <c:v>0.55234700000000003</c:v>
                </c:pt>
                <c:pt idx="306">
                  <c:v>0.55415199999999998</c:v>
                </c:pt>
                <c:pt idx="307">
                  <c:v>0.55595700000000003</c:v>
                </c:pt>
                <c:pt idx="308">
                  <c:v>0.55776199999999998</c:v>
                </c:pt>
                <c:pt idx="309">
                  <c:v>0.55956700000000004</c:v>
                </c:pt>
                <c:pt idx="310">
                  <c:v>0.56137199999999998</c:v>
                </c:pt>
                <c:pt idx="311">
                  <c:v>0.56317700000000004</c:v>
                </c:pt>
                <c:pt idx="312">
                  <c:v>0.56498199999999998</c:v>
                </c:pt>
                <c:pt idx="313">
                  <c:v>0.56678700000000004</c:v>
                </c:pt>
                <c:pt idx="314">
                  <c:v>0.56859199999999999</c:v>
                </c:pt>
                <c:pt idx="315">
                  <c:v>0.57039700000000004</c:v>
                </c:pt>
                <c:pt idx="316">
                  <c:v>0.57220199999999999</c:v>
                </c:pt>
                <c:pt idx="317">
                  <c:v>0.57400700000000004</c:v>
                </c:pt>
                <c:pt idx="318">
                  <c:v>0.57581199999999999</c:v>
                </c:pt>
                <c:pt idx="319">
                  <c:v>0.57761700000000005</c:v>
                </c:pt>
                <c:pt idx="320">
                  <c:v>0.57942199999999999</c:v>
                </c:pt>
                <c:pt idx="321">
                  <c:v>0.58122700000000005</c:v>
                </c:pt>
                <c:pt idx="322">
                  <c:v>0.58303199999999999</c:v>
                </c:pt>
                <c:pt idx="323">
                  <c:v>0.58483799999999997</c:v>
                </c:pt>
                <c:pt idx="324">
                  <c:v>0.58664300000000003</c:v>
                </c:pt>
                <c:pt idx="325">
                  <c:v>0.58844799999999997</c:v>
                </c:pt>
                <c:pt idx="326">
                  <c:v>0.59025300000000003</c:v>
                </c:pt>
                <c:pt idx="327">
                  <c:v>0.59205799999999997</c:v>
                </c:pt>
                <c:pt idx="328">
                  <c:v>0.59386300000000003</c:v>
                </c:pt>
                <c:pt idx="329">
                  <c:v>0.59566799999999998</c:v>
                </c:pt>
                <c:pt idx="330">
                  <c:v>0.59747300000000003</c:v>
                </c:pt>
                <c:pt idx="331">
                  <c:v>0.59927799999999998</c:v>
                </c:pt>
                <c:pt idx="332">
                  <c:v>0.60108300000000003</c:v>
                </c:pt>
                <c:pt idx="333">
                  <c:v>0.60288799999999998</c:v>
                </c:pt>
                <c:pt idx="334">
                  <c:v>0.60469300000000004</c:v>
                </c:pt>
                <c:pt idx="335">
                  <c:v>0.60649799999999998</c:v>
                </c:pt>
                <c:pt idx="336">
                  <c:v>0.60830300000000004</c:v>
                </c:pt>
                <c:pt idx="337">
                  <c:v>0.61010799999999998</c:v>
                </c:pt>
                <c:pt idx="338">
                  <c:v>0.61191300000000004</c:v>
                </c:pt>
                <c:pt idx="339">
                  <c:v>0.61371799999999999</c:v>
                </c:pt>
                <c:pt idx="340">
                  <c:v>0.61552300000000004</c:v>
                </c:pt>
                <c:pt idx="341">
                  <c:v>0.61732900000000002</c:v>
                </c:pt>
                <c:pt idx="342">
                  <c:v>0.61913399999999996</c:v>
                </c:pt>
                <c:pt idx="343">
                  <c:v>0.62093900000000002</c:v>
                </c:pt>
                <c:pt idx="344">
                  <c:v>0.62274399999999996</c:v>
                </c:pt>
                <c:pt idx="345">
                  <c:v>0.62454900000000002</c:v>
                </c:pt>
                <c:pt idx="346">
                  <c:v>0.62635399999999997</c:v>
                </c:pt>
                <c:pt idx="347">
                  <c:v>0.62815900000000002</c:v>
                </c:pt>
                <c:pt idx="348">
                  <c:v>0.62996399999999997</c:v>
                </c:pt>
                <c:pt idx="349">
                  <c:v>0.63176900000000002</c:v>
                </c:pt>
                <c:pt idx="350">
                  <c:v>0.63357399999999997</c:v>
                </c:pt>
                <c:pt idx="351">
                  <c:v>0.63537900000000003</c:v>
                </c:pt>
                <c:pt idx="352">
                  <c:v>0.63718399999999997</c:v>
                </c:pt>
                <c:pt idx="353">
                  <c:v>0.63898900000000003</c:v>
                </c:pt>
                <c:pt idx="354">
                  <c:v>0.64079399999999997</c:v>
                </c:pt>
                <c:pt idx="355">
                  <c:v>0.64259900000000003</c:v>
                </c:pt>
                <c:pt idx="356">
                  <c:v>0.64440399999999998</c:v>
                </c:pt>
                <c:pt idx="357">
                  <c:v>0.64620900000000003</c:v>
                </c:pt>
                <c:pt idx="358">
                  <c:v>0.64801399999999998</c:v>
                </c:pt>
                <c:pt idx="359">
                  <c:v>0.64981900000000004</c:v>
                </c:pt>
                <c:pt idx="360">
                  <c:v>0.65162500000000001</c:v>
                </c:pt>
                <c:pt idx="361">
                  <c:v>0.65342999999999996</c:v>
                </c:pt>
                <c:pt idx="362">
                  <c:v>0.65523500000000001</c:v>
                </c:pt>
                <c:pt idx="363">
                  <c:v>0.65703999999999996</c:v>
                </c:pt>
                <c:pt idx="364">
                  <c:v>0.65884500000000001</c:v>
                </c:pt>
                <c:pt idx="365">
                  <c:v>0.66064999999999996</c:v>
                </c:pt>
                <c:pt idx="366">
                  <c:v>0.66245500000000002</c:v>
                </c:pt>
                <c:pt idx="367">
                  <c:v>0.66425999999999996</c:v>
                </c:pt>
                <c:pt idx="368">
                  <c:v>0.66606500000000002</c:v>
                </c:pt>
                <c:pt idx="369">
                  <c:v>0.66786999999999996</c:v>
                </c:pt>
                <c:pt idx="370">
                  <c:v>0.66967500000000002</c:v>
                </c:pt>
                <c:pt idx="371">
                  <c:v>0.67147999999999997</c:v>
                </c:pt>
                <c:pt idx="372">
                  <c:v>0.67328500000000002</c:v>
                </c:pt>
                <c:pt idx="373">
                  <c:v>0.67508999999999997</c:v>
                </c:pt>
                <c:pt idx="374">
                  <c:v>0.67689500000000002</c:v>
                </c:pt>
                <c:pt idx="375">
                  <c:v>0.67869999999999997</c:v>
                </c:pt>
                <c:pt idx="376">
                  <c:v>0.68050500000000003</c:v>
                </c:pt>
                <c:pt idx="377">
                  <c:v>0.68230999999999997</c:v>
                </c:pt>
                <c:pt idx="378">
                  <c:v>0.68411599999999995</c:v>
                </c:pt>
                <c:pt idx="379">
                  <c:v>0.685921</c:v>
                </c:pt>
                <c:pt idx="380">
                  <c:v>0.68772599999999995</c:v>
                </c:pt>
                <c:pt idx="381">
                  <c:v>0.68953100000000001</c:v>
                </c:pt>
                <c:pt idx="382">
                  <c:v>0.69133599999999995</c:v>
                </c:pt>
                <c:pt idx="383">
                  <c:v>0.69314100000000001</c:v>
                </c:pt>
                <c:pt idx="384">
                  <c:v>0.69494599999999995</c:v>
                </c:pt>
                <c:pt idx="385">
                  <c:v>0.69675100000000001</c:v>
                </c:pt>
                <c:pt idx="386">
                  <c:v>0.69855599999999995</c:v>
                </c:pt>
                <c:pt idx="387">
                  <c:v>0.70036100000000001</c:v>
                </c:pt>
                <c:pt idx="388">
                  <c:v>0.70216599999999996</c:v>
                </c:pt>
                <c:pt idx="389">
                  <c:v>0.70397100000000001</c:v>
                </c:pt>
                <c:pt idx="390">
                  <c:v>0.70577599999999996</c:v>
                </c:pt>
                <c:pt idx="391">
                  <c:v>0.70758100000000002</c:v>
                </c:pt>
                <c:pt idx="392">
                  <c:v>0.70938599999999996</c:v>
                </c:pt>
                <c:pt idx="393">
                  <c:v>0.71119100000000002</c:v>
                </c:pt>
                <c:pt idx="394">
                  <c:v>0.71299599999999996</c:v>
                </c:pt>
                <c:pt idx="395">
                  <c:v>0.71480100000000002</c:v>
                </c:pt>
                <c:pt idx="396">
                  <c:v>0.71660599999999997</c:v>
                </c:pt>
                <c:pt idx="397">
                  <c:v>0.71841200000000005</c:v>
                </c:pt>
                <c:pt idx="398">
                  <c:v>0.720217</c:v>
                </c:pt>
                <c:pt idx="399">
                  <c:v>0.72202200000000005</c:v>
                </c:pt>
                <c:pt idx="400">
                  <c:v>0.723827</c:v>
                </c:pt>
                <c:pt idx="401">
                  <c:v>0.72563200000000005</c:v>
                </c:pt>
                <c:pt idx="402">
                  <c:v>0.727437</c:v>
                </c:pt>
                <c:pt idx="403">
                  <c:v>0.72924199999999995</c:v>
                </c:pt>
                <c:pt idx="404">
                  <c:v>0.731047</c:v>
                </c:pt>
                <c:pt idx="405">
                  <c:v>0.73285199999999995</c:v>
                </c:pt>
                <c:pt idx="406">
                  <c:v>0.734657</c:v>
                </c:pt>
                <c:pt idx="407">
                  <c:v>0.73646199999999995</c:v>
                </c:pt>
                <c:pt idx="408">
                  <c:v>0.73826700000000001</c:v>
                </c:pt>
                <c:pt idx="409">
                  <c:v>0.74007199999999995</c:v>
                </c:pt>
                <c:pt idx="410">
                  <c:v>0.74187700000000001</c:v>
                </c:pt>
                <c:pt idx="411">
                  <c:v>0.74368199999999995</c:v>
                </c:pt>
                <c:pt idx="412">
                  <c:v>0.74548700000000001</c:v>
                </c:pt>
                <c:pt idx="413">
                  <c:v>0.74729199999999996</c:v>
                </c:pt>
                <c:pt idx="414">
                  <c:v>0.74909700000000001</c:v>
                </c:pt>
                <c:pt idx="415">
                  <c:v>0.75090299999999999</c:v>
                </c:pt>
                <c:pt idx="416">
                  <c:v>0.75270800000000004</c:v>
                </c:pt>
                <c:pt idx="417">
                  <c:v>0.75451299999999999</c:v>
                </c:pt>
                <c:pt idx="418">
                  <c:v>0.75631800000000005</c:v>
                </c:pt>
                <c:pt idx="419">
                  <c:v>0.75812299999999999</c:v>
                </c:pt>
                <c:pt idx="420">
                  <c:v>0.75992800000000005</c:v>
                </c:pt>
                <c:pt idx="421">
                  <c:v>0.76173299999999999</c:v>
                </c:pt>
                <c:pt idx="422">
                  <c:v>0.76353800000000005</c:v>
                </c:pt>
                <c:pt idx="423">
                  <c:v>0.765343</c:v>
                </c:pt>
                <c:pt idx="424">
                  <c:v>0.76714800000000005</c:v>
                </c:pt>
                <c:pt idx="425">
                  <c:v>0.768953</c:v>
                </c:pt>
                <c:pt idx="426">
                  <c:v>0.77075800000000005</c:v>
                </c:pt>
                <c:pt idx="427">
                  <c:v>0.772563</c:v>
                </c:pt>
                <c:pt idx="428">
                  <c:v>0.77436799999999995</c:v>
                </c:pt>
                <c:pt idx="429">
                  <c:v>0.776173</c:v>
                </c:pt>
                <c:pt idx="430">
                  <c:v>0.77797799999999995</c:v>
                </c:pt>
                <c:pt idx="431">
                  <c:v>0.779783</c:v>
                </c:pt>
                <c:pt idx="432">
                  <c:v>0.78158799999999995</c:v>
                </c:pt>
                <c:pt idx="433">
                  <c:v>0.78339400000000003</c:v>
                </c:pt>
                <c:pt idx="434">
                  <c:v>0.78519899999999998</c:v>
                </c:pt>
                <c:pt idx="435">
                  <c:v>0.78700400000000004</c:v>
                </c:pt>
                <c:pt idx="436">
                  <c:v>0.78880899999999998</c:v>
                </c:pt>
                <c:pt idx="437">
                  <c:v>0.79061400000000004</c:v>
                </c:pt>
                <c:pt idx="438">
                  <c:v>0.79241899999999998</c:v>
                </c:pt>
                <c:pt idx="439">
                  <c:v>0.79422400000000004</c:v>
                </c:pt>
                <c:pt idx="440">
                  <c:v>0.79602899999999999</c:v>
                </c:pt>
                <c:pt idx="441">
                  <c:v>0.79783400000000004</c:v>
                </c:pt>
                <c:pt idx="442">
                  <c:v>0.79963899999999999</c:v>
                </c:pt>
                <c:pt idx="443">
                  <c:v>0.80144400000000005</c:v>
                </c:pt>
                <c:pt idx="444">
                  <c:v>0.80324899999999999</c:v>
                </c:pt>
                <c:pt idx="445">
                  <c:v>0.80505400000000005</c:v>
                </c:pt>
                <c:pt idx="446">
                  <c:v>0.80685899999999999</c:v>
                </c:pt>
                <c:pt idx="447">
                  <c:v>0.80866400000000005</c:v>
                </c:pt>
                <c:pt idx="448">
                  <c:v>0.81046899999999999</c:v>
                </c:pt>
                <c:pt idx="449">
                  <c:v>0.81227400000000005</c:v>
                </c:pt>
                <c:pt idx="450">
                  <c:v>0.814079</c:v>
                </c:pt>
                <c:pt idx="451">
                  <c:v>0.81588400000000005</c:v>
                </c:pt>
                <c:pt idx="452">
                  <c:v>0.81769000000000003</c:v>
                </c:pt>
                <c:pt idx="453">
                  <c:v>0.81949499999999997</c:v>
                </c:pt>
                <c:pt idx="454">
                  <c:v>0.82130000000000003</c:v>
                </c:pt>
                <c:pt idx="455">
                  <c:v>0.82310499999999998</c:v>
                </c:pt>
                <c:pt idx="456">
                  <c:v>0.82491000000000003</c:v>
                </c:pt>
                <c:pt idx="457">
                  <c:v>0.82671499999999998</c:v>
                </c:pt>
                <c:pt idx="458">
                  <c:v>0.82852000000000003</c:v>
                </c:pt>
                <c:pt idx="459">
                  <c:v>0.83032499999999998</c:v>
                </c:pt>
                <c:pt idx="460">
                  <c:v>0.83213000000000004</c:v>
                </c:pt>
                <c:pt idx="461">
                  <c:v>0.83393499999999998</c:v>
                </c:pt>
                <c:pt idx="462">
                  <c:v>0.83574000000000004</c:v>
                </c:pt>
                <c:pt idx="463">
                  <c:v>0.83754499999999998</c:v>
                </c:pt>
                <c:pt idx="464">
                  <c:v>0.83935000000000004</c:v>
                </c:pt>
                <c:pt idx="465">
                  <c:v>0.84115499999999999</c:v>
                </c:pt>
                <c:pt idx="466">
                  <c:v>0.84296000000000004</c:v>
                </c:pt>
                <c:pt idx="467">
                  <c:v>0.84476499999999999</c:v>
                </c:pt>
                <c:pt idx="468">
                  <c:v>0.84657000000000004</c:v>
                </c:pt>
                <c:pt idx="469">
                  <c:v>0.84837499999999999</c:v>
                </c:pt>
                <c:pt idx="470">
                  <c:v>0.85018099999999996</c:v>
                </c:pt>
                <c:pt idx="471">
                  <c:v>0.85198600000000002</c:v>
                </c:pt>
                <c:pt idx="472">
                  <c:v>0.85379099999999997</c:v>
                </c:pt>
                <c:pt idx="473">
                  <c:v>0.85559600000000002</c:v>
                </c:pt>
                <c:pt idx="474">
                  <c:v>0.85740099999999997</c:v>
                </c:pt>
                <c:pt idx="475">
                  <c:v>0.85920600000000003</c:v>
                </c:pt>
                <c:pt idx="476">
                  <c:v>0.86101099999999997</c:v>
                </c:pt>
                <c:pt idx="477">
                  <c:v>0.86281600000000003</c:v>
                </c:pt>
                <c:pt idx="478">
                  <c:v>0.86462099999999997</c:v>
                </c:pt>
                <c:pt idx="479">
                  <c:v>0.86642600000000003</c:v>
                </c:pt>
                <c:pt idx="480">
                  <c:v>0.86823099999999998</c:v>
                </c:pt>
                <c:pt idx="481">
                  <c:v>0.87003600000000003</c:v>
                </c:pt>
                <c:pt idx="482">
                  <c:v>0.87184099999999998</c:v>
                </c:pt>
                <c:pt idx="483">
                  <c:v>0.87364600000000003</c:v>
                </c:pt>
                <c:pt idx="484">
                  <c:v>0.87545099999999998</c:v>
                </c:pt>
                <c:pt idx="485">
                  <c:v>0.87725600000000004</c:v>
                </c:pt>
                <c:pt idx="486">
                  <c:v>0.87906099999999998</c:v>
                </c:pt>
                <c:pt idx="487">
                  <c:v>0.88086600000000004</c:v>
                </c:pt>
                <c:pt idx="488">
                  <c:v>0.88267099999999998</c:v>
                </c:pt>
                <c:pt idx="489">
                  <c:v>0.88447699999999996</c:v>
                </c:pt>
                <c:pt idx="490">
                  <c:v>0.88628200000000001</c:v>
                </c:pt>
                <c:pt idx="491">
                  <c:v>0.88808699999999996</c:v>
                </c:pt>
                <c:pt idx="492">
                  <c:v>0.88989200000000002</c:v>
                </c:pt>
                <c:pt idx="493">
                  <c:v>0.89169699999999996</c:v>
                </c:pt>
                <c:pt idx="494">
                  <c:v>0.89350200000000002</c:v>
                </c:pt>
                <c:pt idx="495">
                  <c:v>0.89530699999999996</c:v>
                </c:pt>
                <c:pt idx="496">
                  <c:v>0.89711200000000002</c:v>
                </c:pt>
                <c:pt idx="497">
                  <c:v>0.89891699999999997</c:v>
                </c:pt>
                <c:pt idx="498">
                  <c:v>0.90072200000000002</c:v>
                </c:pt>
                <c:pt idx="499">
                  <c:v>0.90252699999999997</c:v>
                </c:pt>
                <c:pt idx="500">
                  <c:v>0.90433200000000002</c:v>
                </c:pt>
                <c:pt idx="501">
                  <c:v>0.90613699999999997</c:v>
                </c:pt>
                <c:pt idx="502">
                  <c:v>0.90794200000000003</c:v>
                </c:pt>
                <c:pt idx="503">
                  <c:v>0.90974699999999997</c:v>
                </c:pt>
                <c:pt idx="504">
                  <c:v>0.91155200000000003</c:v>
                </c:pt>
                <c:pt idx="505">
                  <c:v>0.91335699999999997</c:v>
                </c:pt>
                <c:pt idx="506">
                  <c:v>0.91516200000000003</c:v>
                </c:pt>
                <c:pt idx="507">
                  <c:v>0.91696800000000001</c:v>
                </c:pt>
                <c:pt idx="508">
                  <c:v>0.91877299999999995</c:v>
                </c:pt>
                <c:pt idx="509">
                  <c:v>0.92057800000000001</c:v>
                </c:pt>
                <c:pt idx="510">
                  <c:v>0.92238299999999995</c:v>
                </c:pt>
                <c:pt idx="511">
                  <c:v>0.92418800000000001</c:v>
                </c:pt>
                <c:pt idx="512">
                  <c:v>0.92599299999999996</c:v>
                </c:pt>
                <c:pt idx="513">
                  <c:v>0.92779800000000001</c:v>
                </c:pt>
                <c:pt idx="514">
                  <c:v>0.92960299999999996</c:v>
                </c:pt>
                <c:pt idx="515">
                  <c:v>0.93140800000000001</c:v>
                </c:pt>
                <c:pt idx="516">
                  <c:v>0.93321299999999996</c:v>
                </c:pt>
                <c:pt idx="517">
                  <c:v>0.93501800000000002</c:v>
                </c:pt>
                <c:pt idx="518">
                  <c:v>0.93682299999999996</c:v>
                </c:pt>
                <c:pt idx="519">
                  <c:v>0.93862800000000002</c:v>
                </c:pt>
                <c:pt idx="520">
                  <c:v>0.94043299999999996</c:v>
                </c:pt>
                <c:pt idx="521">
                  <c:v>0.94223800000000002</c:v>
                </c:pt>
                <c:pt idx="522">
                  <c:v>0.94404299999999997</c:v>
                </c:pt>
                <c:pt idx="523">
                  <c:v>0.94584800000000002</c:v>
                </c:pt>
                <c:pt idx="524">
                  <c:v>0.94765299999999997</c:v>
                </c:pt>
                <c:pt idx="525">
                  <c:v>0.94945800000000002</c:v>
                </c:pt>
                <c:pt idx="526">
                  <c:v>0.951264</c:v>
                </c:pt>
                <c:pt idx="527">
                  <c:v>0.95306900000000006</c:v>
                </c:pt>
                <c:pt idx="528">
                  <c:v>0.954874</c:v>
                </c:pt>
                <c:pt idx="529">
                  <c:v>0.95667899999999995</c:v>
                </c:pt>
                <c:pt idx="530">
                  <c:v>0.958484</c:v>
                </c:pt>
                <c:pt idx="531">
                  <c:v>0.96028899999999995</c:v>
                </c:pt>
                <c:pt idx="532">
                  <c:v>0.962094</c:v>
                </c:pt>
                <c:pt idx="533">
                  <c:v>0.96389899999999995</c:v>
                </c:pt>
                <c:pt idx="534">
                  <c:v>0.96570400000000001</c:v>
                </c:pt>
                <c:pt idx="535">
                  <c:v>0.96750899999999995</c:v>
                </c:pt>
                <c:pt idx="536">
                  <c:v>0.96931400000000001</c:v>
                </c:pt>
                <c:pt idx="537">
                  <c:v>0.97111899999999995</c:v>
                </c:pt>
                <c:pt idx="538">
                  <c:v>0.97292400000000001</c:v>
                </c:pt>
                <c:pt idx="539">
                  <c:v>0.97472899999999996</c:v>
                </c:pt>
                <c:pt idx="540">
                  <c:v>0.97653400000000001</c:v>
                </c:pt>
                <c:pt idx="541">
                  <c:v>0.97833899999999996</c:v>
                </c:pt>
                <c:pt idx="542">
                  <c:v>0.98014400000000002</c:v>
                </c:pt>
                <c:pt idx="543">
                  <c:v>0.98194899999999996</c:v>
                </c:pt>
                <c:pt idx="544">
                  <c:v>0.98375500000000005</c:v>
                </c:pt>
                <c:pt idx="545">
                  <c:v>0.98555999999999999</c:v>
                </c:pt>
                <c:pt idx="546">
                  <c:v>0.98736500000000005</c:v>
                </c:pt>
                <c:pt idx="547">
                  <c:v>0.98916999999999999</c:v>
                </c:pt>
                <c:pt idx="548">
                  <c:v>0.99097500000000005</c:v>
                </c:pt>
                <c:pt idx="549">
                  <c:v>0.99278</c:v>
                </c:pt>
                <c:pt idx="550">
                  <c:v>0.99458500000000005</c:v>
                </c:pt>
                <c:pt idx="551">
                  <c:v>0.99639</c:v>
                </c:pt>
                <c:pt idx="552">
                  <c:v>0.99819500000000005</c:v>
                </c:pt>
                <c:pt idx="5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924-958B-F2A7914C22C6}"/>
            </c:ext>
          </c:extLst>
        </c:ser>
        <c:ser>
          <c:idx val="1"/>
          <c:order val="1"/>
          <c:tx>
            <c:strRef>
              <c:f>MCAK_conc_LENGTH!$G$8</c:f>
              <c:strCache>
                <c:ptCount val="1"/>
                <c:pt idx="0">
                  <c:v>Exp 12 μM Tub, 9 nM MCAK, N=456 MTs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MCAK_conc_LENGTH!$A$3:$A$458</c:f>
              <c:numCache>
                <c:formatCode>General</c:formatCode>
                <c:ptCount val="456"/>
                <c:pt idx="0">
                  <c:v>128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448</c:v>
                </c:pt>
                <c:pt idx="31">
                  <c:v>448</c:v>
                </c:pt>
                <c:pt idx="32">
                  <c:v>448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576</c:v>
                </c:pt>
                <c:pt idx="58">
                  <c:v>576</c:v>
                </c:pt>
                <c:pt idx="59">
                  <c:v>576</c:v>
                </c:pt>
                <c:pt idx="60">
                  <c:v>576</c:v>
                </c:pt>
                <c:pt idx="61">
                  <c:v>576</c:v>
                </c:pt>
                <c:pt idx="62">
                  <c:v>576</c:v>
                </c:pt>
                <c:pt idx="63">
                  <c:v>576</c:v>
                </c:pt>
                <c:pt idx="64">
                  <c:v>576</c:v>
                </c:pt>
                <c:pt idx="65">
                  <c:v>576</c:v>
                </c:pt>
                <c:pt idx="66">
                  <c:v>576</c:v>
                </c:pt>
                <c:pt idx="67">
                  <c:v>576</c:v>
                </c:pt>
                <c:pt idx="68">
                  <c:v>576</c:v>
                </c:pt>
                <c:pt idx="69">
                  <c:v>640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640</c:v>
                </c:pt>
                <c:pt idx="75">
                  <c:v>640</c:v>
                </c:pt>
                <c:pt idx="76">
                  <c:v>640</c:v>
                </c:pt>
                <c:pt idx="77">
                  <c:v>640</c:v>
                </c:pt>
                <c:pt idx="78">
                  <c:v>640</c:v>
                </c:pt>
                <c:pt idx="79">
                  <c:v>640</c:v>
                </c:pt>
                <c:pt idx="80">
                  <c:v>640</c:v>
                </c:pt>
                <c:pt idx="81">
                  <c:v>640</c:v>
                </c:pt>
                <c:pt idx="82">
                  <c:v>704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704</c:v>
                </c:pt>
                <c:pt idx="88">
                  <c:v>704</c:v>
                </c:pt>
                <c:pt idx="89">
                  <c:v>704</c:v>
                </c:pt>
                <c:pt idx="90">
                  <c:v>704</c:v>
                </c:pt>
                <c:pt idx="91">
                  <c:v>704</c:v>
                </c:pt>
                <c:pt idx="92">
                  <c:v>704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832</c:v>
                </c:pt>
                <c:pt idx="105">
                  <c:v>832</c:v>
                </c:pt>
                <c:pt idx="106">
                  <c:v>832</c:v>
                </c:pt>
                <c:pt idx="107">
                  <c:v>832</c:v>
                </c:pt>
                <c:pt idx="108">
                  <c:v>832</c:v>
                </c:pt>
                <c:pt idx="109">
                  <c:v>832</c:v>
                </c:pt>
                <c:pt idx="110">
                  <c:v>832</c:v>
                </c:pt>
                <c:pt idx="111">
                  <c:v>832</c:v>
                </c:pt>
                <c:pt idx="112">
                  <c:v>832</c:v>
                </c:pt>
                <c:pt idx="113">
                  <c:v>832</c:v>
                </c:pt>
                <c:pt idx="114">
                  <c:v>832</c:v>
                </c:pt>
                <c:pt idx="115">
                  <c:v>832</c:v>
                </c:pt>
                <c:pt idx="116">
                  <c:v>832</c:v>
                </c:pt>
                <c:pt idx="117">
                  <c:v>832</c:v>
                </c:pt>
                <c:pt idx="118">
                  <c:v>832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896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960</c:v>
                </c:pt>
                <c:pt idx="130">
                  <c:v>960</c:v>
                </c:pt>
                <c:pt idx="131">
                  <c:v>960</c:v>
                </c:pt>
                <c:pt idx="132">
                  <c:v>960</c:v>
                </c:pt>
                <c:pt idx="133">
                  <c:v>960</c:v>
                </c:pt>
                <c:pt idx="134">
                  <c:v>960</c:v>
                </c:pt>
                <c:pt idx="135">
                  <c:v>960</c:v>
                </c:pt>
                <c:pt idx="136">
                  <c:v>960</c:v>
                </c:pt>
                <c:pt idx="137">
                  <c:v>960</c:v>
                </c:pt>
                <c:pt idx="138">
                  <c:v>960</c:v>
                </c:pt>
                <c:pt idx="139">
                  <c:v>960</c:v>
                </c:pt>
                <c:pt idx="140">
                  <c:v>960</c:v>
                </c:pt>
                <c:pt idx="141">
                  <c:v>960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1088</c:v>
                </c:pt>
                <c:pt idx="150">
                  <c:v>1088</c:v>
                </c:pt>
                <c:pt idx="151">
                  <c:v>1088</c:v>
                </c:pt>
                <c:pt idx="152">
                  <c:v>1088</c:v>
                </c:pt>
                <c:pt idx="153">
                  <c:v>1088</c:v>
                </c:pt>
                <c:pt idx="154">
                  <c:v>1088</c:v>
                </c:pt>
                <c:pt idx="155">
                  <c:v>1088</c:v>
                </c:pt>
                <c:pt idx="156">
                  <c:v>1088</c:v>
                </c:pt>
                <c:pt idx="157">
                  <c:v>1088</c:v>
                </c:pt>
                <c:pt idx="158">
                  <c:v>1088</c:v>
                </c:pt>
                <c:pt idx="159">
                  <c:v>1088</c:v>
                </c:pt>
                <c:pt idx="160">
                  <c:v>1088</c:v>
                </c:pt>
                <c:pt idx="161">
                  <c:v>1088</c:v>
                </c:pt>
                <c:pt idx="162">
                  <c:v>1088</c:v>
                </c:pt>
                <c:pt idx="163">
                  <c:v>1152</c:v>
                </c:pt>
                <c:pt idx="164">
                  <c:v>1152</c:v>
                </c:pt>
                <c:pt idx="165">
                  <c:v>1152</c:v>
                </c:pt>
                <c:pt idx="166">
                  <c:v>1152</c:v>
                </c:pt>
                <c:pt idx="167">
                  <c:v>1152</c:v>
                </c:pt>
                <c:pt idx="168">
                  <c:v>1152</c:v>
                </c:pt>
                <c:pt idx="169">
                  <c:v>1152</c:v>
                </c:pt>
                <c:pt idx="170">
                  <c:v>1152</c:v>
                </c:pt>
                <c:pt idx="171">
                  <c:v>1216</c:v>
                </c:pt>
                <c:pt idx="172">
                  <c:v>1216</c:v>
                </c:pt>
                <c:pt idx="173">
                  <c:v>1216</c:v>
                </c:pt>
                <c:pt idx="174">
                  <c:v>1216</c:v>
                </c:pt>
                <c:pt idx="175">
                  <c:v>1216</c:v>
                </c:pt>
                <c:pt idx="176">
                  <c:v>1216</c:v>
                </c:pt>
                <c:pt idx="177">
                  <c:v>1216</c:v>
                </c:pt>
                <c:pt idx="178">
                  <c:v>1216</c:v>
                </c:pt>
                <c:pt idx="179">
                  <c:v>1280</c:v>
                </c:pt>
                <c:pt idx="180">
                  <c:v>1280</c:v>
                </c:pt>
                <c:pt idx="181">
                  <c:v>1280</c:v>
                </c:pt>
                <c:pt idx="182">
                  <c:v>1280</c:v>
                </c:pt>
                <c:pt idx="183">
                  <c:v>1280</c:v>
                </c:pt>
                <c:pt idx="184">
                  <c:v>1280</c:v>
                </c:pt>
                <c:pt idx="185">
                  <c:v>1280</c:v>
                </c:pt>
                <c:pt idx="186">
                  <c:v>1344</c:v>
                </c:pt>
                <c:pt idx="187">
                  <c:v>1344</c:v>
                </c:pt>
                <c:pt idx="188">
                  <c:v>1344</c:v>
                </c:pt>
                <c:pt idx="189">
                  <c:v>1344</c:v>
                </c:pt>
                <c:pt idx="190">
                  <c:v>1344</c:v>
                </c:pt>
                <c:pt idx="191">
                  <c:v>1344</c:v>
                </c:pt>
                <c:pt idx="192">
                  <c:v>1344</c:v>
                </c:pt>
                <c:pt idx="193">
                  <c:v>1344</c:v>
                </c:pt>
                <c:pt idx="194">
                  <c:v>1344</c:v>
                </c:pt>
                <c:pt idx="195">
                  <c:v>1344</c:v>
                </c:pt>
                <c:pt idx="196">
                  <c:v>1344</c:v>
                </c:pt>
                <c:pt idx="197">
                  <c:v>1344</c:v>
                </c:pt>
                <c:pt idx="198">
                  <c:v>1408</c:v>
                </c:pt>
                <c:pt idx="199">
                  <c:v>1408</c:v>
                </c:pt>
                <c:pt idx="200">
                  <c:v>1408</c:v>
                </c:pt>
                <c:pt idx="201">
                  <c:v>1408</c:v>
                </c:pt>
                <c:pt idx="202">
                  <c:v>1408</c:v>
                </c:pt>
                <c:pt idx="203">
                  <c:v>1408</c:v>
                </c:pt>
                <c:pt idx="204">
                  <c:v>1408</c:v>
                </c:pt>
                <c:pt idx="205">
                  <c:v>1408</c:v>
                </c:pt>
                <c:pt idx="206">
                  <c:v>1472</c:v>
                </c:pt>
                <c:pt idx="207">
                  <c:v>1472</c:v>
                </c:pt>
                <c:pt idx="208">
                  <c:v>1472</c:v>
                </c:pt>
                <c:pt idx="209">
                  <c:v>1472</c:v>
                </c:pt>
                <c:pt idx="210">
                  <c:v>1472</c:v>
                </c:pt>
                <c:pt idx="211">
                  <c:v>1472</c:v>
                </c:pt>
                <c:pt idx="212">
                  <c:v>1472</c:v>
                </c:pt>
                <c:pt idx="213">
                  <c:v>1472</c:v>
                </c:pt>
                <c:pt idx="214">
                  <c:v>1472</c:v>
                </c:pt>
                <c:pt idx="215">
                  <c:v>1472</c:v>
                </c:pt>
                <c:pt idx="216">
                  <c:v>1472</c:v>
                </c:pt>
                <c:pt idx="217">
                  <c:v>1472</c:v>
                </c:pt>
                <c:pt idx="218">
                  <c:v>1472</c:v>
                </c:pt>
                <c:pt idx="219">
                  <c:v>1472</c:v>
                </c:pt>
                <c:pt idx="220">
                  <c:v>1536</c:v>
                </c:pt>
                <c:pt idx="221">
                  <c:v>1536</c:v>
                </c:pt>
                <c:pt idx="222">
                  <c:v>1536</c:v>
                </c:pt>
                <c:pt idx="223">
                  <c:v>1536</c:v>
                </c:pt>
                <c:pt idx="224">
                  <c:v>1536</c:v>
                </c:pt>
                <c:pt idx="225">
                  <c:v>1536</c:v>
                </c:pt>
                <c:pt idx="226">
                  <c:v>1600</c:v>
                </c:pt>
                <c:pt idx="227">
                  <c:v>1600</c:v>
                </c:pt>
                <c:pt idx="228">
                  <c:v>1600</c:v>
                </c:pt>
                <c:pt idx="229">
                  <c:v>1600</c:v>
                </c:pt>
                <c:pt idx="230">
                  <c:v>1600</c:v>
                </c:pt>
                <c:pt idx="231">
                  <c:v>1664</c:v>
                </c:pt>
                <c:pt idx="232">
                  <c:v>1664</c:v>
                </c:pt>
                <c:pt idx="233">
                  <c:v>1664</c:v>
                </c:pt>
                <c:pt idx="234">
                  <c:v>1664</c:v>
                </c:pt>
                <c:pt idx="235">
                  <c:v>1664</c:v>
                </c:pt>
                <c:pt idx="236">
                  <c:v>1728</c:v>
                </c:pt>
                <c:pt idx="237">
                  <c:v>1728</c:v>
                </c:pt>
                <c:pt idx="238">
                  <c:v>1728</c:v>
                </c:pt>
                <c:pt idx="239">
                  <c:v>1728</c:v>
                </c:pt>
                <c:pt idx="240">
                  <c:v>1728</c:v>
                </c:pt>
                <c:pt idx="241">
                  <c:v>1728</c:v>
                </c:pt>
                <c:pt idx="242">
                  <c:v>1728</c:v>
                </c:pt>
                <c:pt idx="243">
                  <c:v>1728</c:v>
                </c:pt>
                <c:pt idx="244">
                  <c:v>1792</c:v>
                </c:pt>
                <c:pt idx="245">
                  <c:v>1792</c:v>
                </c:pt>
                <c:pt idx="246">
                  <c:v>1792</c:v>
                </c:pt>
                <c:pt idx="247">
                  <c:v>1792</c:v>
                </c:pt>
                <c:pt idx="248">
                  <c:v>1792</c:v>
                </c:pt>
                <c:pt idx="249">
                  <c:v>1792</c:v>
                </c:pt>
                <c:pt idx="250">
                  <c:v>1792</c:v>
                </c:pt>
                <c:pt idx="251">
                  <c:v>1856</c:v>
                </c:pt>
                <c:pt idx="252">
                  <c:v>1856</c:v>
                </c:pt>
                <c:pt idx="253">
                  <c:v>1856</c:v>
                </c:pt>
                <c:pt idx="254">
                  <c:v>1920</c:v>
                </c:pt>
                <c:pt idx="255">
                  <c:v>1920</c:v>
                </c:pt>
                <c:pt idx="256">
                  <c:v>1920</c:v>
                </c:pt>
                <c:pt idx="257">
                  <c:v>1920</c:v>
                </c:pt>
                <c:pt idx="258">
                  <c:v>1920</c:v>
                </c:pt>
                <c:pt idx="259">
                  <c:v>1920</c:v>
                </c:pt>
                <c:pt idx="260">
                  <c:v>1920</c:v>
                </c:pt>
                <c:pt idx="261">
                  <c:v>1920</c:v>
                </c:pt>
                <c:pt idx="262">
                  <c:v>1920</c:v>
                </c:pt>
                <c:pt idx="263">
                  <c:v>1984</c:v>
                </c:pt>
                <c:pt idx="264">
                  <c:v>1984</c:v>
                </c:pt>
                <c:pt idx="265">
                  <c:v>1984</c:v>
                </c:pt>
                <c:pt idx="266">
                  <c:v>1984</c:v>
                </c:pt>
                <c:pt idx="267">
                  <c:v>2048</c:v>
                </c:pt>
                <c:pt idx="268">
                  <c:v>2112</c:v>
                </c:pt>
                <c:pt idx="269">
                  <c:v>2112</c:v>
                </c:pt>
                <c:pt idx="270">
                  <c:v>2112</c:v>
                </c:pt>
                <c:pt idx="271">
                  <c:v>2112</c:v>
                </c:pt>
                <c:pt idx="272">
                  <c:v>2112</c:v>
                </c:pt>
                <c:pt idx="273">
                  <c:v>2176</c:v>
                </c:pt>
                <c:pt idx="274">
                  <c:v>2176</c:v>
                </c:pt>
                <c:pt idx="275">
                  <c:v>2176</c:v>
                </c:pt>
                <c:pt idx="276">
                  <c:v>2176</c:v>
                </c:pt>
                <c:pt idx="277">
                  <c:v>2176</c:v>
                </c:pt>
                <c:pt idx="278">
                  <c:v>2176</c:v>
                </c:pt>
                <c:pt idx="279">
                  <c:v>2240</c:v>
                </c:pt>
                <c:pt idx="280">
                  <c:v>2304</c:v>
                </c:pt>
                <c:pt idx="281">
                  <c:v>2304</c:v>
                </c:pt>
                <c:pt idx="282">
                  <c:v>2368</c:v>
                </c:pt>
                <c:pt idx="283">
                  <c:v>2368</c:v>
                </c:pt>
                <c:pt idx="284">
                  <c:v>2432</c:v>
                </c:pt>
                <c:pt idx="285">
                  <c:v>2496</c:v>
                </c:pt>
                <c:pt idx="286">
                  <c:v>2496</c:v>
                </c:pt>
                <c:pt idx="287">
                  <c:v>2496</c:v>
                </c:pt>
                <c:pt idx="288">
                  <c:v>2496</c:v>
                </c:pt>
                <c:pt idx="289">
                  <c:v>2496</c:v>
                </c:pt>
                <c:pt idx="290">
                  <c:v>2496</c:v>
                </c:pt>
                <c:pt idx="291">
                  <c:v>2496</c:v>
                </c:pt>
                <c:pt idx="292">
                  <c:v>2496</c:v>
                </c:pt>
                <c:pt idx="293">
                  <c:v>2560</c:v>
                </c:pt>
                <c:pt idx="294">
                  <c:v>2560</c:v>
                </c:pt>
                <c:pt idx="295">
                  <c:v>2560</c:v>
                </c:pt>
                <c:pt idx="296">
                  <c:v>2560</c:v>
                </c:pt>
                <c:pt idx="297">
                  <c:v>2560</c:v>
                </c:pt>
                <c:pt idx="298">
                  <c:v>2624</c:v>
                </c:pt>
                <c:pt idx="299">
                  <c:v>2624</c:v>
                </c:pt>
                <c:pt idx="300">
                  <c:v>2624</c:v>
                </c:pt>
                <c:pt idx="301">
                  <c:v>2624</c:v>
                </c:pt>
                <c:pt idx="302">
                  <c:v>2624</c:v>
                </c:pt>
                <c:pt idx="303">
                  <c:v>2688</c:v>
                </c:pt>
                <c:pt idx="304">
                  <c:v>2688</c:v>
                </c:pt>
                <c:pt idx="305">
                  <c:v>2688</c:v>
                </c:pt>
                <c:pt idx="306">
                  <c:v>2688</c:v>
                </c:pt>
                <c:pt idx="307">
                  <c:v>2688</c:v>
                </c:pt>
                <c:pt idx="308">
                  <c:v>2688</c:v>
                </c:pt>
                <c:pt idx="309">
                  <c:v>2688</c:v>
                </c:pt>
                <c:pt idx="310">
                  <c:v>2688</c:v>
                </c:pt>
                <c:pt idx="311">
                  <c:v>2688</c:v>
                </c:pt>
                <c:pt idx="312">
                  <c:v>2752</c:v>
                </c:pt>
                <c:pt idx="313">
                  <c:v>2752</c:v>
                </c:pt>
                <c:pt idx="314">
                  <c:v>2752</c:v>
                </c:pt>
                <c:pt idx="315">
                  <c:v>2752</c:v>
                </c:pt>
                <c:pt idx="316">
                  <c:v>2752</c:v>
                </c:pt>
                <c:pt idx="317">
                  <c:v>2752</c:v>
                </c:pt>
                <c:pt idx="318">
                  <c:v>2752</c:v>
                </c:pt>
                <c:pt idx="319">
                  <c:v>2752</c:v>
                </c:pt>
                <c:pt idx="320">
                  <c:v>2816</c:v>
                </c:pt>
                <c:pt idx="321">
                  <c:v>2816</c:v>
                </c:pt>
                <c:pt idx="322">
                  <c:v>2816</c:v>
                </c:pt>
                <c:pt idx="323">
                  <c:v>2816</c:v>
                </c:pt>
                <c:pt idx="324">
                  <c:v>2816</c:v>
                </c:pt>
                <c:pt idx="325">
                  <c:v>2816</c:v>
                </c:pt>
                <c:pt idx="326">
                  <c:v>2816</c:v>
                </c:pt>
                <c:pt idx="327">
                  <c:v>2816</c:v>
                </c:pt>
                <c:pt idx="328">
                  <c:v>2880</c:v>
                </c:pt>
                <c:pt idx="329">
                  <c:v>2880</c:v>
                </c:pt>
                <c:pt idx="330">
                  <c:v>2880</c:v>
                </c:pt>
                <c:pt idx="331">
                  <c:v>2880</c:v>
                </c:pt>
                <c:pt idx="332">
                  <c:v>2880</c:v>
                </c:pt>
                <c:pt idx="333">
                  <c:v>2880</c:v>
                </c:pt>
                <c:pt idx="334">
                  <c:v>2880</c:v>
                </c:pt>
                <c:pt idx="335">
                  <c:v>2880</c:v>
                </c:pt>
                <c:pt idx="336">
                  <c:v>2944</c:v>
                </c:pt>
                <c:pt idx="337">
                  <c:v>2944</c:v>
                </c:pt>
                <c:pt idx="338">
                  <c:v>2944</c:v>
                </c:pt>
                <c:pt idx="339">
                  <c:v>2944</c:v>
                </c:pt>
                <c:pt idx="340">
                  <c:v>2944</c:v>
                </c:pt>
                <c:pt idx="341">
                  <c:v>2944</c:v>
                </c:pt>
                <c:pt idx="342">
                  <c:v>2944</c:v>
                </c:pt>
                <c:pt idx="343">
                  <c:v>2944</c:v>
                </c:pt>
                <c:pt idx="344">
                  <c:v>2944</c:v>
                </c:pt>
                <c:pt idx="345">
                  <c:v>3008</c:v>
                </c:pt>
                <c:pt idx="346">
                  <c:v>3008</c:v>
                </c:pt>
                <c:pt idx="347">
                  <c:v>3008</c:v>
                </c:pt>
                <c:pt idx="348">
                  <c:v>3008</c:v>
                </c:pt>
                <c:pt idx="349">
                  <c:v>3008</c:v>
                </c:pt>
                <c:pt idx="350">
                  <c:v>3008</c:v>
                </c:pt>
                <c:pt idx="351">
                  <c:v>3008</c:v>
                </c:pt>
                <c:pt idx="352">
                  <c:v>3008</c:v>
                </c:pt>
                <c:pt idx="353">
                  <c:v>3008</c:v>
                </c:pt>
                <c:pt idx="354">
                  <c:v>3072</c:v>
                </c:pt>
                <c:pt idx="355">
                  <c:v>3072</c:v>
                </c:pt>
                <c:pt idx="356">
                  <c:v>3072</c:v>
                </c:pt>
                <c:pt idx="357">
                  <c:v>3136</c:v>
                </c:pt>
                <c:pt idx="358">
                  <c:v>3136</c:v>
                </c:pt>
                <c:pt idx="359">
                  <c:v>3136</c:v>
                </c:pt>
                <c:pt idx="360">
                  <c:v>3136</c:v>
                </c:pt>
                <c:pt idx="361">
                  <c:v>3136</c:v>
                </c:pt>
                <c:pt idx="362">
                  <c:v>3200</c:v>
                </c:pt>
                <c:pt idx="363">
                  <c:v>3200</c:v>
                </c:pt>
                <c:pt idx="364">
                  <c:v>3200</c:v>
                </c:pt>
                <c:pt idx="365">
                  <c:v>3200</c:v>
                </c:pt>
                <c:pt idx="366">
                  <c:v>3200</c:v>
                </c:pt>
                <c:pt idx="367">
                  <c:v>3264</c:v>
                </c:pt>
                <c:pt idx="368">
                  <c:v>3264</c:v>
                </c:pt>
                <c:pt idx="369">
                  <c:v>3264</c:v>
                </c:pt>
                <c:pt idx="370">
                  <c:v>3264</c:v>
                </c:pt>
                <c:pt idx="371">
                  <c:v>3392</c:v>
                </c:pt>
                <c:pt idx="372">
                  <c:v>3456</c:v>
                </c:pt>
                <c:pt idx="373">
                  <c:v>3520</c:v>
                </c:pt>
                <c:pt idx="374">
                  <c:v>3520</c:v>
                </c:pt>
                <c:pt idx="375">
                  <c:v>3520</c:v>
                </c:pt>
                <c:pt idx="376">
                  <c:v>3584</c:v>
                </c:pt>
                <c:pt idx="377">
                  <c:v>3648</c:v>
                </c:pt>
                <c:pt idx="378">
                  <c:v>3648</c:v>
                </c:pt>
                <c:pt idx="379">
                  <c:v>3712</c:v>
                </c:pt>
                <c:pt idx="380">
                  <c:v>3712</c:v>
                </c:pt>
                <c:pt idx="381">
                  <c:v>3776</c:v>
                </c:pt>
                <c:pt idx="382">
                  <c:v>3840</c:v>
                </c:pt>
                <c:pt idx="383">
                  <c:v>3840</c:v>
                </c:pt>
                <c:pt idx="384">
                  <c:v>3840</c:v>
                </c:pt>
                <c:pt idx="385">
                  <c:v>3904</c:v>
                </c:pt>
                <c:pt idx="386">
                  <c:v>3968</c:v>
                </c:pt>
                <c:pt idx="387">
                  <c:v>3968</c:v>
                </c:pt>
                <c:pt idx="388">
                  <c:v>3968</c:v>
                </c:pt>
                <c:pt idx="389">
                  <c:v>4032</c:v>
                </c:pt>
                <c:pt idx="390">
                  <c:v>4032</c:v>
                </c:pt>
                <c:pt idx="391">
                  <c:v>4032</c:v>
                </c:pt>
                <c:pt idx="392">
                  <c:v>4096</c:v>
                </c:pt>
                <c:pt idx="393">
                  <c:v>4096</c:v>
                </c:pt>
                <c:pt idx="394">
                  <c:v>4096</c:v>
                </c:pt>
                <c:pt idx="395">
                  <c:v>4160</c:v>
                </c:pt>
                <c:pt idx="396">
                  <c:v>4288</c:v>
                </c:pt>
                <c:pt idx="397">
                  <c:v>4416</c:v>
                </c:pt>
                <c:pt idx="398">
                  <c:v>4416</c:v>
                </c:pt>
                <c:pt idx="399">
                  <c:v>4544</c:v>
                </c:pt>
                <c:pt idx="400">
                  <c:v>4608</c:v>
                </c:pt>
                <c:pt idx="401">
                  <c:v>4672</c:v>
                </c:pt>
                <c:pt idx="402">
                  <c:v>4800</c:v>
                </c:pt>
                <c:pt idx="403">
                  <c:v>4800</c:v>
                </c:pt>
                <c:pt idx="404">
                  <c:v>4800</c:v>
                </c:pt>
                <c:pt idx="405">
                  <c:v>4864</c:v>
                </c:pt>
                <c:pt idx="406">
                  <c:v>4928</c:v>
                </c:pt>
                <c:pt idx="407">
                  <c:v>4928</c:v>
                </c:pt>
                <c:pt idx="408">
                  <c:v>4928</c:v>
                </c:pt>
                <c:pt idx="409">
                  <c:v>4992</c:v>
                </c:pt>
                <c:pt idx="410">
                  <c:v>5056</c:v>
                </c:pt>
                <c:pt idx="411">
                  <c:v>5120</c:v>
                </c:pt>
                <c:pt idx="412">
                  <c:v>5312</c:v>
                </c:pt>
                <c:pt idx="413">
                  <c:v>5312</c:v>
                </c:pt>
                <c:pt idx="414">
                  <c:v>5440</c:v>
                </c:pt>
                <c:pt idx="415">
                  <c:v>5440</c:v>
                </c:pt>
                <c:pt idx="416">
                  <c:v>5504</c:v>
                </c:pt>
                <c:pt idx="417">
                  <c:v>5632</c:v>
                </c:pt>
                <c:pt idx="418">
                  <c:v>5696</c:v>
                </c:pt>
                <c:pt idx="419">
                  <c:v>5824</c:v>
                </c:pt>
                <c:pt idx="420">
                  <c:v>5824</c:v>
                </c:pt>
                <c:pt idx="421">
                  <c:v>5824</c:v>
                </c:pt>
                <c:pt idx="422">
                  <c:v>5952</c:v>
                </c:pt>
                <c:pt idx="423">
                  <c:v>6016</c:v>
                </c:pt>
                <c:pt idx="424">
                  <c:v>6016</c:v>
                </c:pt>
                <c:pt idx="425">
                  <c:v>6016</c:v>
                </c:pt>
                <c:pt idx="426">
                  <c:v>6144</c:v>
                </c:pt>
                <c:pt idx="427">
                  <c:v>6144</c:v>
                </c:pt>
                <c:pt idx="428">
                  <c:v>6208</c:v>
                </c:pt>
                <c:pt idx="429">
                  <c:v>6336</c:v>
                </c:pt>
                <c:pt idx="430">
                  <c:v>6336</c:v>
                </c:pt>
                <c:pt idx="431">
                  <c:v>6528</c:v>
                </c:pt>
                <c:pt idx="432">
                  <c:v>6592</c:v>
                </c:pt>
                <c:pt idx="433">
                  <c:v>6720</c:v>
                </c:pt>
                <c:pt idx="434">
                  <c:v>6784</c:v>
                </c:pt>
                <c:pt idx="435">
                  <c:v>6784</c:v>
                </c:pt>
                <c:pt idx="436">
                  <c:v>6784</c:v>
                </c:pt>
                <c:pt idx="437">
                  <c:v>6976</c:v>
                </c:pt>
                <c:pt idx="438">
                  <c:v>6976</c:v>
                </c:pt>
                <c:pt idx="439">
                  <c:v>6976</c:v>
                </c:pt>
                <c:pt idx="440">
                  <c:v>7040</c:v>
                </c:pt>
                <c:pt idx="441">
                  <c:v>7296</c:v>
                </c:pt>
                <c:pt idx="442">
                  <c:v>7296</c:v>
                </c:pt>
                <c:pt idx="443">
                  <c:v>7360</c:v>
                </c:pt>
                <c:pt idx="444">
                  <c:v>7360</c:v>
                </c:pt>
                <c:pt idx="445">
                  <c:v>7872</c:v>
                </c:pt>
                <c:pt idx="446">
                  <c:v>7936</c:v>
                </c:pt>
                <c:pt idx="447">
                  <c:v>8576</c:v>
                </c:pt>
                <c:pt idx="448">
                  <c:v>8576</c:v>
                </c:pt>
                <c:pt idx="449">
                  <c:v>8960</c:v>
                </c:pt>
                <c:pt idx="450">
                  <c:v>9088</c:v>
                </c:pt>
                <c:pt idx="451">
                  <c:v>9216</c:v>
                </c:pt>
                <c:pt idx="452">
                  <c:v>11648</c:v>
                </c:pt>
                <c:pt idx="453">
                  <c:v>12096</c:v>
                </c:pt>
                <c:pt idx="454">
                  <c:v>13184</c:v>
                </c:pt>
                <c:pt idx="455">
                  <c:v>13760</c:v>
                </c:pt>
              </c:numCache>
            </c:numRef>
          </c:xVal>
          <c:yVal>
            <c:numRef>
              <c:f>MCAK_conc_LENGTH!$C$3:$C$458</c:f>
              <c:numCache>
                <c:formatCode>General</c:formatCode>
                <c:ptCount val="456"/>
                <c:pt idx="0">
                  <c:v>2.1929824561403508E-3</c:v>
                </c:pt>
                <c:pt idx="1">
                  <c:v>4.3859649122807015E-3</c:v>
                </c:pt>
                <c:pt idx="2">
                  <c:v>6.5789473684210523E-3</c:v>
                </c:pt>
                <c:pt idx="3">
                  <c:v>8.771929824561403E-3</c:v>
                </c:pt>
                <c:pt idx="4">
                  <c:v>1.0964912280701754E-2</c:v>
                </c:pt>
                <c:pt idx="5">
                  <c:v>1.3157894736842105E-2</c:v>
                </c:pt>
                <c:pt idx="6">
                  <c:v>1.5350877192982455E-2</c:v>
                </c:pt>
                <c:pt idx="7">
                  <c:v>1.7543859649122806E-2</c:v>
                </c:pt>
                <c:pt idx="8">
                  <c:v>1.9736842105263157E-2</c:v>
                </c:pt>
                <c:pt idx="9">
                  <c:v>2.1929824561403508E-2</c:v>
                </c:pt>
                <c:pt idx="10">
                  <c:v>2.4122807017543858E-2</c:v>
                </c:pt>
                <c:pt idx="11">
                  <c:v>2.6315789473684209E-2</c:v>
                </c:pt>
                <c:pt idx="12">
                  <c:v>2.850877192982456E-2</c:v>
                </c:pt>
                <c:pt idx="13">
                  <c:v>3.0701754385964911E-2</c:v>
                </c:pt>
                <c:pt idx="14">
                  <c:v>3.2894736842105261E-2</c:v>
                </c:pt>
                <c:pt idx="15">
                  <c:v>3.5087719298245612E-2</c:v>
                </c:pt>
                <c:pt idx="16">
                  <c:v>3.7280701754385963E-2</c:v>
                </c:pt>
                <c:pt idx="17">
                  <c:v>3.9473684210526314E-2</c:v>
                </c:pt>
                <c:pt idx="18">
                  <c:v>4.1666666666666664E-2</c:v>
                </c:pt>
                <c:pt idx="19">
                  <c:v>4.3859649122807015E-2</c:v>
                </c:pt>
                <c:pt idx="20">
                  <c:v>4.6052631578947366E-2</c:v>
                </c:pt>
                <c:pt idx="21">
                  <c:v>4.8245614035087717E-2</c:v>
                </c:pt>
                <c:pt idx="22">
                  <c:v>5.0438596491228067E-2</c:v>
                </c:pt>
                <c:pt idx="23">
                  <c:v>5.2631578947368418E-2</c:v>
                </c:pt>
                <c:pt idx="24">
                  <c:v>5.4824561403508769E-2</c:v>
                </c:pt>
                <c:pt idx="25">
                  <c:v>5.701754385964912E-2</c:v>
                </c:pt>
                <c:pt idx="26">
                  <c:v>5.921052631578947E-2</c:v>
                </c:pt>
                <c:pt idx="27">
                  <c:v>6.1403508771929821E-2</c:v>
                </c:pt>
                <c:pt idx="28">
                  <c:v>6.3596491228070179E-2</c:v>
                </c:pt>
                <c:pt idx="29">
                  <c:v>6.5789473684210523E-2</c:v>
                </c:pt>
                <c:pt idx="30">
                  <c:v>6.798245614035088E-2</c:v>
                </c:pt>
                <c:pt idx="31">
                  <c:v>7.0175438596491224E-2</c:v>
                </c:pt>
                <c:pt idx="32">
                  <c:v>7.2368421052631582E-2</c:v>
                </c:pt>
                <c:pt idx="33">
                  <c:v>7.4561403508771926E-2</c:v>
                </c:pt>
                <c:pt idx="34">
                  <c:v>7.6754385964912283E-2</c:v>
                </c:pt>
                <c:pt idx="35">
                  <c:v>7.8947368421052627E-2</c:v>
                </c:pt>
                <c:pt idx="36">
                  <c:v>8.1140350877192985E-2</c:v>
                </c:pt>
                <c:pt idx="37">
                  <c:v>8.3333333333333329E-2</c:v>
                </c:pt>
                <c:pt idx="38">
                  <c:v>8.5526315789473686E-2</c:v>
                </c:pt>
                <c:pt idx="39">
                  <c:v>8.771929824561403E-2</c:v>
                </c:pt>
                <c:pt idx="40">
                  <c:v>8.9912280701754388E-2</c:v>
                </c:pt>
                <c:pt idx="41">
                  <c:v>9.2105263157894732E-2</c:v>
                </c:pt>
                <c:pt idx="42">
                  <c:v>9.4298245614035089E-2</c:v>
                </c:pt>
                <c:pt idx="43">
                  <c:v>9.6491228070175433E-2</c:v>
                </c:pt>
                <c:pt idx="44">
                  <c:v>9.8684210526315791E-2</c:v>
                </c:pt>
                <c:pt idx="45">
                  <c:v>0.10087719298245613</c:v>
                </c:pt>
                <c:pt idx="46">
                  <c:v>0.10307017543859649</c:v>
                </c:pt>
                <c:pt idx="47">
                  <c:v>0.10526315789473684</c:v>
                </c:pt>
                <c:pt idx="48">
                  <c:v>0.10745614035087719</c:v>
                </c:pt>
                <c:pt idx="49">
                  <c:v>0.10964912280701754</c:v>
                </c:pt>
                <c:pt idx="50">
                  <c:v>0.1118421052631579</c:v>
                </c:pt>
                <c:pt idx="51">
                  <c:v>0.11403508771929824</c:v>
                </c:pt>
                <c:pt idx="52">
                  <c:v>0.1162280701754386</c:v>
                </c:pt>
                <c:pt idx="53">
                  <c:v>0.11842105263157894</c:v>
                </c:pt>
                <c:pt idx="54">
                  <c:v>0.1206140350877193</c:v>
                </c:pt>
                <c:pt idx="55">
                  <c:v>0.12280701754385964</c:v>
                </c:pt>
                <c:pt idx="56">
                  <c:v>0.125</c:v>
                </c:pt>
                <c:pt idx="57">
                  <c:v>0.12719298245614036</c:v>
                </c:pt>
                <c:pt idx="58">
                  <c:v>0.12938596491228072</c:v>
                </c:pt>
                <c:pt idx="59">
                  <c:v>0.13157894736842105</c:v>
                </c:pt>
                <c:pt idx="60">
                  <c:v>0.1337719298245614</c:v>
                </c:pt>
                <c:pt idx="61">
                  <c:v>0.13596491228070176</c:v>
                </c:pt>
                <c:pt idx="62">
                  <c:v>0.13815789473684212</c:v>
                </c:pt>
                <c:pt idx="63">
                  <c:v>0.14035087719298245</c:v>
                </c:pt>
                <c:pt idx="64">
                  <c:v>0.14254385964912281</c:v>
                </c:pt>
                <c:pt idx="65">
                  <c:v>0.14473684210526316</c:v>
                </c:pt>
                <c:pt idx="66">
                  <c:v>0.14692982456140352</c:v>
                </c:pt>
                <c:pt idx="67">
                  <c:v>0.14912280701754385</c:v>
                </c:pt>
                <c:pt idx="68">
                  <c:v>0.15131578947368421</c:v>
                </c:pt>
                <c:pt idx="69">
                  <c:v>0.15350877192982457</c:v>
                </c:pt>
                <c:pt idx="70">
                  <c:v>0.15570175438596492</c:v>
                </c:pt>
                <c:pt idx="71">
                  <c:v>0.15789473684210525</c:v>
                </c:pt>
                <c:pt idx="72">
                  <c:v>0.16008771929824561</c:v>
                </c:pt>
                <c:pt idx="73">
                  <c:v>0.16228070175438597</c:v>
                </c:pt>
                <c:pt idx="74">
                  <c:v>0.16447368421052633</c:v>
                </c:pt>
                <c:pt idx="75">
                  <c:v>0.16666666666666666</c:v>
                </c:pt>
                <c:pt idx="76">
                  <c:v>0.16885964912280702</c:v>
                </c:pt>
                <c:pt idx="77">
                  <c:v>0.17105263157894737</c:v>
                </c:pt>
                <c:pt idx="78">
                  <c:v>0.17324561403508773</c:v>
                </c:pt>
                <c:pt idx="79">
                  <c:v>0.17543859649122806</c:v>
                </c:pt>
                <c:pt idx="80">
                  <c:v>0.17763157894736842</c:v>
                </c:pt>
                <c:pt idx="81">
                  <c:v>0.17982456140350878</c:v>
                </c:pt>
                <c:pt idx="82">
                  <c:v>0.18201754385964913</c:v>
                </c:pt>
                <c:pt idx="83">
                  <c:v>0.18421052631578946</c:v>
                </c:pt>
                <c:pt idx="84">
                  <c:v>0.18640350877192982</c:v>
                </c:pt>
                <c:pt idx="85">
                  <c:v>0.18859649122807018</c:v>
                </c:pt>
                <c:pt idx="86">
                  <c:v>0.19078947368421054</c:v>
                </c:pt>
                <c:pt idx="87">
                  <c:v>0.19298245614035087</c:v>
                </c:pt>
                <c:pt idx="88">
                  <c:v>0.19517543859649122</c:v>
                </c:pt>
                <c:pt idx="89">
                  <c:v>0.19736842105263158</c:v>
                </c:pt>
                <c:pt idx="90">
                  <c:v>0.19956140350877194</c:v>
                </c:pt>
                <c:pt idx="91">
                  <c:v>0.20175438596491227</c:v>
                </c:pt>
                <c:pt idx="92">
                  <c:v>0.20394736842105263</c:v>
                </c:pt>
                <c:pt idx="93">
                  <c:v>0.20614035087719298</c:v>
                </c:pt>
                <c:pt idx="94">
                  <c:v>0.20833333333333334</c:v>
                </c:pt>
                <c:pt idx="95">
                  <c:v>0.21052631578947367</c:v>
                </c:pt>
                <c:pt idx="96">
                  <c:v>0.21271929824561403</c:v>
                </c:pt>
                <c:pt idx="97">
                  <c:v>0.21491228070175439</c:v>
                </c:pt>
                <c:pt idx="98">
                  <c:v>0.21710526315789475</c:v>
                </c:pt>
                <c:pt idx="99">
                  <c:v>0.21929824561403508</c:v>
                </c:pt>
                <c:pt idx="100">
                  <c:v>0.22149122807017543</c:v>
                </c:pt>
                <c:pt idx="101">
                  <c:v>0.22368421052631579</c:v>
                </c:pt>
                <c:pt idx="102">
                  <c:v>0.22587719298245615</c:v>
                </c:pt>
                <c:pt idx="103">
                  <c:v>0.22807017543859648</c:v>
                </c:pt>
                <c:pt idx="104">
                  <c:v>0.23026315789473684</c:v>
                </c:pt>
                <c:pt idx="105">
                  <c:v>0.23245614035087719</c:v>
                </c:pt>
                <c:pt idx="106">
                  <c:v>0.23464912280701755</c:v>
                </c:pt>
                <c:pt idx="107">
                  <c:v>0.23684210526315788</c:v>
                </c:pt>
                <c:pt idx="108">
                  <c:v>0.23903508771929824</c:v>
                </c:pt>
                <c:pt idx="109">
                  <c:v>0.2412280701754386</c:v>
                </c:pt>
                <c:pt idx="110">
                  <c:v>0.24342105263157895</c:v>
                </c:pt>
                <c:pt idx="111">
                  <c:v>0.24561403508771928</c:v>
                </c:pt>
                <c:pt idx="112">
                  <c:v>0.24780701754385964</c:v>
                </c:pt>
                <c:pt idx="113">
                  <c:v>0.25</c:v>
                </c:pt>
                <c:pt idx="114">
                  <c:v>0.25219298245614036</c:v>
                </c:pt>
                <c:pt idx="115">
                  <c:v>0.25438596491228072</c:v>
                </c:pt>
                <c:pt idx="116">
                  <c:v>0.25657894736842107</c:v>
                </c:pt>
                <c:pt idx="117">
                  <c:v>0.25877192982456143</c:v>
                </c:pt>
                <c:pt idx="118">
                  <c:v>0.26096491228070173</c:v>
                </c:pt>
                <c:pt idx="119">
                  <c:v>0.26315789473684209</c:v>
                </c:pt>
                <c:pt idx="120">
                  <c:v>0.26535087719298245</c:v>
                </c:pt>
                <c:pt idx="121">
                  <c:v>0.26754385964912281</c:v>
                </c:pt>
                <c:pt idx="122">
                  <c:v>0.26973684210526316</c:v>
                </c:pt>
                <c:pt idx="123">
                  <c:v>0.27192982456140352</c:v>
                </c:pt>
                <c:pt idx="124">
                  <c:v>0.27412280701754388</c:v>
                </c:pt>
                <c:pt idx="125">
                  <c:v>0.27631578947368424</c:v>
                </c:pt>
                <c:pt idx="126">
                  <c:v>0.27850877192982454</c:v>
                </c:pt>
                <c:pt idx="127">
                  <c:v>0.2807017543859649</c:v>
                </c:pt>
                <c:pt idx="128">
                  <c:v>0.28289473684210525</c:v>
                </c:pt>
                <c:pt idx="129">
                  <c:v>0.28508771929824561</c:v>
                </c:pt>
                <c:pt idx="130">
                  <c:v>0.28728070175438597</c:v>
                </c:pt>
                <c:pt idx="131">
                  <c:v>0.28947368421052633</c:v>
                </c:pt>
                <c:pt idx="132">
                  <c:v>0.29166666666666669</c:v>
                </c:pt>
                <c:pt idx="133">
                  <c:v>0.29385964912280704</c:v>
                </c:pt>
                <c:pt idx="134">
                  <c:v>0.29605263157894735</c:v>
                </c:pt>
                <c:pt idx="135">
                  <c:v>0.2982456140350877</c:v>
                </c:pt>
                <c:pt idx="136">
                  <c:v>0.30043859649122806</c:v>
                </c:pt>
                <c:pt idx="137">
                  <c:v>0.30263157894736842</c:v>
                </c:pt>
                <c:pt idx="138">
                  <c:v>0.30482456140350878</c:v>
                </c:pt>
                <c:pt idx="139">
                  <c:v>0.30701754385964913</c:v>
                </c:pt>
                <c:pt idx="140">
                  <c:v>0.30921052631578949</c:v>
                </c:pt>
                <c:pt idx="141">
                  <c:v>0.31140350877192985</c:v>
                </c:pt>
                <c:pt idx="142">
                  <c:v>0.31359649122807015</c:v>
                </c:pt>
                <c:pt idx="143">
                  <c:v>0.31578947368421051</c:v>
                </c:pt>
                <c:pt idx="144">
                  <c:v>0.31798245614035087</c:v>
                </c:pt>
                <c:pt idx="145">
                  <c:v>0.32017543859649122</c:v>
                </c:pt>
                <c:pt idx="146">
                  <c:v>0.32236842105263158</c:v>
                </c:pt>
                <c:pt idx="147">
                  <c:v>0.32456140350877194</c:v>
                </c:pt>
                <c:pt idx="148">
                  <c:v>0.3267543859649123</c:v>
                </c:pt>
                <c:pt idx="149">
                  <c:v>0.32894736842105265</c:v>
                </c:pt>
                <c:pt idx="150">
                  <c:v>0.33114035087719296</c:v>
                </c:pt>
                <c:pt idx="151">
                  <c:v>0.33333333333333331</c:v>
                </c:pt>
                <c:pt idx="152">
                  <c:v>0.33552631578947367</c:v>
                </c:pt>
                <c:pt idx="153">
                  <c:v>0.33771929824561403</c:v>
                </c:pt>
                <c:pt idx="154">
                  <c:v>0.33991228070175439</c:v>
                </c:pt>
                <c:pt idx="155">
                  <c:v>0.34210526315789475</c:v>
                </c:pt>
                <c:pt idx="156">
                  <c:v>0.3442982456140351</c:v>
                </c:pt>
                <c:pt idx="157">
                  <c:v>0.34649122807017546</c:v>
                </c:pt>
                <c:pt idx="158">
                  <c:v>0.34868421052631576</c:v>
                </c:pt>
                <c:pt idx="159">
                  <c:v>0.35087719298245612</c:v>
                </c:pt>
                <c:pt idx="160">
                  <c:v>0.35307017543859648</c:v>
                </c:pt>
                <c:pt idx="161">
                  <c:v>0.35526315789473684</c:v>
                </c:pt>
                <c:pt idx="162">
                  <c:v>0.35745614035087719</c:v>
                </c:pt>
                <c:pt idx="163">
                  <c:v>0.35964912280701755</c:v>
                </c:pt>
                <c:pt idx="164">
                  <c:v>0.36184210526315791</c:v>
                </c:pt>
                <c:pt idx="165">
                  <c:v>0.36403508771929827</c:v>
                </c:pt>
                <c:pt idx="166">
                  <c:v>0.36622807017543857</c:v>
                </c:pt>
                <c:pt idx="167">
                  <c:v>0.36842105263157893</c:v>
                </c:pt>
                <c:pt idx="168">
                  <c:v>0.37061403508771928</c:v>
                </c:pt>
                <c:pt idx="169">
                  <c:v>0.37280701754385964</c:v>
                </c:pt>
                <c:pt idx="170">
                  <c:v>0.375</c:v>
                </c:pt>
                <c:pt idx="171">
                  <c:v>0.37719298245614036</c:v>
                </c:pt>
                <c:pt idx="172">
                  <c:v>0.37938596491228072</c:v>
                </c:pt>
                <c:pt idx="173">
                  <c:v>0.38157894736842107</c:v>
                </c:pt>
                <c:pt idx="174">
                  <c:v>0.38377192982456143</c:v>
                </c:pt>
                <c:pt idx="175">
                  <c:v>0.38596491228070173</c:v>
                </c:pt>
                <c:pt idx="176">
                  <c:v>0.38815789473684209</c:v>
                </c:pt>
                <c:pt idx="177">
                  <c:v>0.39035087719298245</c:v>
                </c:pt>
                <c:pt idx="178">
                  <c:v>0.39254385964912281</c:v>
                </c:pt>
                <c:pt idx="179">
                  <c:v>0.39473684210526316</c:v>
                </c:pt>
                <c:pt idx="180">
                  <c:v>0.39692982456140352</c:v>
                </c:pt>
                <c:pt idx="181">
                  <c:v>0.39912280701754388</c:v>
                </c:pt>
                <c:pt idx="182">
                  <c:v>0.40131578947368424</c:v>
                </c:pt>
                <c:pt idx="183">
                  <c:v>0.40350877192982454</c:v>
                </c:pt>
                <c:pt idx="184">
                  <c:v>0.4057017543859649</c:v>
                </c:pt>
                <c:pt idx="185">
                  <c:v>0.40789473684210525</c:v>
                </c:pt>
                <c:pt idx="186">
                  <c:v>0.41008771929824561</c:v>
                </c:pt>
                <c:pt idx="187">
                  <c:v>0.41228070175438597</c:v>
                </c:pt>
                <c:pt idx="188">
                  <c:v>0.41447368421052633</c:v>
                </c:pt>
                <c:pt idx="189">
                  <c:v>0.41666666666666669</c:v>
                </c:pt>
                <c:pt idx="190">
                  <c:v>0.41885964912280704</c:v>
                </c:pt>
                <c:pt idx="191">
                  <c:v>0.42105263157894735</c:v>
                </c:pt>
                <c:pt idx="192">
                  <c:v>0.4232456140350877</c:v>
                </c:pt>
                <c:pt idx="193">
                  <c:v>0.42543859649122806</c:v>
                </c:pt>
                <c:pt idx="194">
                  <c:v>0.42763157894736842</c:v>
                </c:pt>
                <c:pt idx="195">
                  <c:v>0.42982456140350878</c:v>
                </c:pt>
                <c:pt idx="196">
                  <c:v>0.43201754385964913</c:v>
                </c:pt>
                <c:pt idx="197">
                  <c:v>0.43421052631578949</c:v>
                </c:pt>
                <c:pt idx="198">
                  <c:v>0.43640350877192985</c:v>
                </c:pt>
                <c:pt idx="199">
                  <c:v>0.43859649122807015</c:v>
                </c:pt>
                <c:pt idx="200">
                  <c:v>0.44078947368421051</c:v>
                </c:pt>
                <c:pt idx="201">
                  <c:v>0.44298245614035087</c:v>
                </c:pt>
                <c:pt idx="202">
                  <c:v>0.44517543859649122</c:v>
                </c:pt>
                <c:pt idx="203">
                  <c:v>0.44736842105263158</c:v>
                </c:pt>
                <c:pt idx="204">
                  <c:v>0.44956140350877194</c:v>
                </c:pt>
                <c:pt idx="205">
                  <c:v>0.4517543859649123</c:v>
                </c:pt>
                <c:pt idx="206">
                  <c:v>0.45394736842105265</c:v>
                </c:pt>
                <c:pt idx="207">
                  <c:v>0.45614035087719296</c:v>
                </c:pt>
                <c:pt idx="208">
                  <c:v>0.45833333333333331</c:v>
                </c:pt>
                <c:pt idx="209">
                  <c:v>0.46052631578947367</c:v>
                </c:pt>
                <c:pt idx="210">
                  <c:v>0.46271929824561403</c:v>
                </c:pt>
                <c:pt idx="211">
                  <c:v>0.46491228070175439</c:v>
                </c:pt>
                <c:pt idx="212">
                  <c:v>0.46710526315789475</c:v>
                </c:pt>
                <c:pt idx="213">
                  <c:v>0.4692982456140351</c:v>
                </c:pt>
                <c:pt idx="214">
                  <c:v>0.47149122807017546</c:v>
                </c:pt>
                <c:pt idx="215">
                  <c:v>0.47368421052631576</c:v>
                </c:pt>
                <c:pt idx="216">
                  <c:v>0.47587719298245612</c:v>
                </c:pt>
                <c:pt idx="217">
                  <c:v>0.47807017543859648</c:v>
                </c:pt>
                <c:pt idx="218">
                  <c:v>0.48026315789473684</c:v>
                </c:pt>
                <c:pt idx="219">
                  <c:v>0.48245614035087719</c:v>
                </c:pt>
                <c:pt idx="220">
                  <c:v>0.48464912280701755</c:v>
                </c:pt>
                <c:pt idx="221">
                  <c:v>0.48684210526315791</c:v>
                </c:pt>
                <c:pt idx="222">
                  <c:v>0.48903508771929827</c:v>
                </c:pt>
                <c:pt idx="223">
                  <c:v>0.49122807017543857</c:v>
                </c:pt>
                <c:pt idx="224">
                  <c:v>0.49342105263157893</c:v>
                </c:pt>
                <c:pt idx="225">
                  <c:v>0.49561403508771928</c:v>
                </c:pt>
                <c:pt idx="226">
                  <c:v>0.49780701754385964</c:v>
                </c:pt>
                <c:pt idx="227">
                  <c:v>0.5</c:v>
                </c:pt>
                <c:pt idx="228">
                  <c:v>0.5021929824561403</c:v>
                </c:pt>
                <c:pt idx="229">
                  <c:v>0.50438596491228072</c:v>
                </c:pt>
                <c:pt idx="230">
                  <c:v>0.50657894736842102</c:v>
                </c:pt>
                <c:pt idx="231">
                  <c:v>0.50877192982456143</c:v>
                </c:pt>
                <c:pt idx="232">
                  <c:v>0.51096491228070173</c:v>
                </c:pt>
                <c:pt idx="233">
                  <c:v>0.51315789473684215</c:v>
                </c:pt>
                <c:pt idx="234">
                  <c:v>0.51535087719298245</c:v>
                </c:pt>
                <c:pt idx="235">
                  <c:v>0.51754385964912286</c:v>
                </c:pt>
                <c:pt idx="236">
                  <c:v>0.51973684210526316</c:v>
                </c:pt>
                <c:pt idx="237">
                  <c:v>0.52192982456140347</c:v>
                </c:pt>
                <c:pt idx="238">
                  <c:v>0.52412280701754388</c:v>
                </c:pt>
                <c:pt idx="239">
                  <c:v>0.52631578947368418</c:v>
                </c:pt>
                <c:pt idx="240">
                  <c:v>0.52850877192982459</c:v>
                </c:pt>
                <c:pt idx="241">
                  <c:v>0.5307017543859649</c:v>
                </c:pt>
                <c:pt idx="242">
                  <c:v>0.53289473684210531</c:v>
                </c:pt>
                <c:pt idx="243">
                  <c:v>0.53508771929824561</c:v>
                </c:pt>
                <c:pt idx="244">
                  <c:v>0.53728070175438591</c:v>
                </c:pt>
                <c:pt idx="245">
                  <c:v>0.53947368421052633</c:v>
                </c:pt>
                <c:pt idx="246">
                  <c:v>0.54166666666666663</c:v>
                </c:pt>
                <c:pt idx="247">
                  <c:v>0.54385964912280704</c:v>
                </c:pt>
                <c:pt idx="248">
                  <c:v>0.54605263157894735</c:v>
                </c:pt>
                <c:pt idx="249">
                  <c:v>0.54824561403508776</c:v>
                </c:pt>
                <c:pt idx="250">
                  <c:v>0.55043859649122806</c:v>
                </c:pt>
                <c:pt idx="251">
                  <c:v>0.55263157894736847</c:v>
                </c:pt>
                <c:pt idx="252">
                  <c:v>0.55482456140350878</c:v>
                </c:pt>
                <c:pt idx="253">
                  <c:v>0.55701754385964908</c:v>
                </c:pt>
                <c:pt idx="254">
                  <c:v>0.55921052631578949</c:v>
                </c:pt>
                <c:pt idx="255">
                  <c:v>0.56140350877192979</c:v>
                </c:pt>
                <c:pt idx="256">
                  <c:v>0.56359649122807021</c:v>
                </c:pt>
                <c:pt idx="257">
                  <c:v>0.56578947368421051</c:v>
                </c:pt>
                <c:pt idx="258">
                  <c:v>0.56798245614035092</c:v>
                </c:pt>
                <c:pt idx="259">
                  <c:v>0.57017543859649122</c:v>
                </c:pt>
                <c:pt idx="260">
                  <c:v>0.57236842105263153</c:v>
                </c:pt>
                <c:pt idx="261">
                  <c:v>0.57456140350877194</c:v>
                </c:pt>
                <c:pt idx="262">
                  <c:v>0.57675438596491224</c:v>
                </c:pt>
                <c:pt idx="263">
                  <c:v>0.57894736842105265</c:v>
                </c:pt>
                <c:pt idx="264">
                  <c:v>0.58114035087719296</c:v>
                </c:pt>
                <c:pt idx="265">
                  <c:v>0.58333333333333337</c:v>
                </c:pt>
                <c:pt idx="266">
                  <c:v>0.58552631578947367</c:v>
                </c:pt>
                <c:pt idx="267">
                  <c:v>0.58771929824561409</c:v>
                </c:pt>
                <c:pt idx="268">
                  <c:v>0.58991228070175439</c:v>
                </c:pt>
                <c:pt idx="269">
                  <c:v>0.59210526315789469</c:v>
                </c:pt>
                <c:pt idx="270">
                  <c:v>0.5942982456140351</c:v>
                </c:pt>
                <c:pt idx="271">
                  <c:v>0.59649122807017541</c:v>
                </c:pt>
                <c:pt idx="272">
                  <c:v>0.59868421052631582</c:v>
                </c:pt>
                <c:pt idx="273">
                  <c:v>0.60087719298245612</c:v>
                </c:pt>
                <c:pt idx="274">
                  <c:v>0.60307017543859653</c:v>
                </c:pt>
                <c:pt idx="275">
                  <c:v>0.60526315789473684</c:v>
                </c:pt>
                <c:pt idx="276">
                  <c:v>0.60745614035087714</c:v>
                </c:pt>
                <c:pt idx="277">
                  <c:v>0.60964912280701755</c:v>
                </c:pt>
                <c:pt idx="278">
                  <c:v>0.61184210526315785</c:v>
                </c:pt>
                <c:pt idx="279">
                  <c:v>0.61403508771929827</c:v>
                </c:pt>
                <c:pt idx="280">
                  <c:v>0.61622807017543857</c:v>
                </c:pt>
                <c:pt idx="281">
                  <c:v>0.61842105263157898</c:v>
                </c:pt>
                <c:pt idx="282">
                  <c:v>0.62061403508771928</c:v>
                </c:pt>
                <c:pt idx="283">
                  <c:v>0.6228070175438597</c:v>
                </c:pt>
                <c:pt idx="284">
                  <c:v>0.625</c:v>
                </c:pt>
                <c:pt idx="285">
                  <c:v>0.6271929824561403</c:v>
                </c:pt>
                <c:pt idx="286">
                  <c:v>0.62938596491228072</c:v>
                </c:pt>
                <c:pt idx="287">
                  <c:v>0.63157894736842102</c:v>
                </c:pt>
                <c:pt idx="288">
                  <c:v>0.63377192982456143</c:v>
                </c:pt>
                <c:pt idx="289">
                  <c:v>0.63596491228070173</c:v>
                </c:pt>
                <c:pt idx="290">
                  <c:v>0.63815789473684215</c:v>
                </c:pt>
                <c:pt idx="291">
                  <c:v>0.64035087719298245</c:v>
                </c:pt>
                <c:pt idx="292">
                  <c:v>0.64254385964912286</c:v>
                </c:pt>
                <c:pt idx="293">
                  <c:v>0.64473684210526316</c:v>
                </c:pt>
                <c:pt idx="294">
                  <c:v>0.64692982456140347</c:v>
                </c:pt>
                <c:pt idx="295">
                  <c:v>0.64912280701754388</c:v>
                </c:pt>
                <c:pt idx="296">
                  <c:v>0.65131578947368418</c:v>
                </c:pt>
                <c:pt idx="297">
                  <c:v>0.65350877192982459</c:v>
                </c:pt>
                <c:pt idx="298">
                  <c:v>0.6557017543859649</c:v>
                </c:pt>
                <c:pt idx="299">
                  <c:v>0.65789473684210531</c:v>
                </c:pt>
                <c:pt idx="300">
                  <c:v>0.66008771929824561</c:v>
                </c:pt>
                <c:pt idx="301">
                  <c:v>0.66228070175438591</c:v>
                </c:pt>
                <c:pt idx="302">
                  <c:v>0.66447368421052633</c:v>
                </c:pt>
                <c:pt idx="303">
                  <c:v>0.66666666666666663</c:v>
                </c:pt>
                <c:pt idx="304">
                  <c:v>0.66885964912280704</c:v>
                </c:pt>
                <c:pt idx="305">
                  <c:v>0.67105263157894735</c:v>
                </c:pt>
                <c:pt idx="306">
                  <c:v>0.67324561403508776</c:v>
                </c:pt>
                <c:pt idx="307">
                  <c:v>0.67543859649122806</c:v>
                </c:pt>
                <c:pt idx="308">
                  <c:v>0.67763157894736847</c:v>
                </c:pt>
                <c:pt idx="309">
                  <c:v>0.67982456140350878</c:v>
                </c:pt>
                <c:pt idx="310">
                  <c:v>0.68201754385964908</c:v>
                </c:pt>
                <c:pt idx="311">
                  <c:v>0.68421052631578949</c:v>
                </c:pt>
                <c:pt idx="312">
                  <c:v>0.68640350877192979</c:v>
                </c:pt>
                <c:pt idx="313">
                  <c:v>0.68859649122807021</c:v>
                </c:pt>
                <c:pt idx="314">
                  <c:v>0.69078947368421051</c:v>
                </c:pt>
                <c:pt idx="315">
                  <c:v>0.69298245614035092</c:v>
                </c:pt>
                <c:pt idx="316">
                  <c:v>0.69517543859649122</c:v>
                </c:pt>
                <c:pt idx="317">
                  <c:v>0.69736842105263153</c:v>
                </c:pt>
                <c:pt idx="318">
                  <c:v>0.69956140350877194</c:v>
                </c:pt>
                <c:pt idx="319">
                  <c:v>0.70175438596491224</c:v>
                </c:pt>
                <c:pt idx="320">
                  <c:v>0.70394736842105265</c:v>
                </c:pt>
                <c:pt idx="321">
                  <c:v>0.70614035087719296</c:v>
                </c:pt>
                <c:pt idx="322">
                  <c:v>0.70833333333333337</c:v>
                </c:pt>
                <c:pt idx="323">
                  <c:v>0.71052631578947367</c:v>
                </c:pt>
                <c:pt idx="324">
                  <c:v>0.71271929824561409</c:v>
                </c:pt>
                <c:pt idx="325">
                  <c:v>0.71491228070175439</c:v>
                </c:pt>
                <c:pt idx="326">
                  <c:v>0.71710526315789469</c:v>
                </c:pt>
                <c:pt idx="327">
                  <c:v>0.7192982456140351</c:v>
                </c:pt>
                <c:pt idx="328">
                  <c:v>0.72149122807017541</c:v>
                </c:pt>
                <c:pt idx="329">
                  <c:v>0.72368421052631582</c:v>
                </c:pt>
                <c:pt idx="330">
                  <c:v>0.72587719298245612</c:v>
                </c:pt>
                <c:pt idx="331">
                  <c:v>0.72807017543859653</c:v>
                </c:pt>
                <c:pt idx="332">
                  <c:v>0.73026315789473684</c:v>
                </c:pt>
                <c:pt idx="333">
                  <c:v>0.73245614035087714</c:v>
                </c:pt>
                <c:pt idx="334">
                  <c:v>0.73464912280701755</c:v>
                </c:pt>
                <c:pt idx="335">
                  <c:v>0.73684210526315785</c:v>
                </c:pt>
                <c:pt idx="336">
                  <c:v>0.73903508771929827</c:v>
                </c:pt>
                <c:pt idx="337">
                  <c:v>0.74122807017543857</c:v>
                </c:pt>
                <c:pt idx="338">
                  <c:v>0.74342105263157898</c:v>
                </c:pt>
                <c:pt idx="339">
                  <c:v>0.74561403508771928</c:v>
                </c:pt>
                <c:pt idx="340">
                  <c:v>0.7478070175438597</c:v>
                </c:pt>
                <c:pt idx="341">
                  <c:v>0.75</c:v>
                </c:pt>
                <c:pt idx="342">
                  <c:v>0.7521929824561403</c:v>
                </c:pt>
                <c:pt idx="343">
                  <c:v>0.75438596491228072</c:v>
                </c:pt>
                <c:pt idx="344">
                  <c:v>0.75657894736842102</c:v>
                </c:pt>
                <c:pt idx="345">
                  <c:v>0.75877192982456143</c:v>
                </c:pt>
                <c:pt idx="346">
                  <c:v>0.76096491228070173</c:v>
                </c:pt>
                <c:pt idx="347">
                  <c:v>0.76315789473684215</c:v>
                </c:pt>
                <c:pt idx="348">
                  <c:v>0.76535087719298245</c:v>
                </c:pt>
                <c:pt idx="349">
                  <c:v>0.76754385964912286</c:v>
                </c:pt>
                <c:pt idx="350">
                  <c:v>0.76973684210526316</c:v>
                </c:pt>
                <c:pt idx="351">
                  <c:v>0.77192982456140347</c:v>
                </c:pt>
                <c:pt idx="352">
                  <c:v>0.77412280701754388</c:v>
                </c:pt>
                <c:pt idx="353">
                  <c:v>0.77631578947368418</c:v>
                </c:pt>
                <c:pt idx="354">
                  <c:v>0.77850877192982459</c:v>
                </c:pt>
                <c:pt idx="355">
                  <c:v>0.7807017543859649</c:v>
                </c:pt>
                <c:pt idx="356">
                  <c:v>0.78289473684210531</c:v>
                </c:pt>
                <c:pt idx="357">
                  <c:v>0.78508771929824561</c:v>
                </c:pt>
                <c:pt idx="358">
                  <c:v>0.78728070175438591</c:v>
                </c:pt>
                <c:pt idx="359">
                  <c:v>0.78947368421052633</c:v>
                </c:pt>
                <c:pt idx="360">
                  <c:v>0.79166666666666663</c:v>
                </c:pt>
                <c:pt idx="361">
                  <c:v>0.79385964912280704</c:v>
                </c:pt>
                <c:pt idx="362">
                  <c:v>0.79605263157894735</c:v>
                </c:pt>
                <c:pt idx="363">
                  <c:v>0.79824561403508776</c:v>
                </c:pt>
                <c:pt idx="364">
                  <c:v>0.80043859649122806</c:v>
                </c:pt>
                <c:pt idx="365">
                  <c:v>0.80263157894736847</c:v>
                </c:pt>
                <c:pt idx="366">
                  <c:v>0.80482456140350878</c:v>
                </c:pt>
                <c:pt idx="367">
                  <c:v>0.80701754385964908</c:v>
                </c:pt>
                <c:pt idx="368">
                  <c:v>0.80921052631578949</c:v>
                </c:pt>
                <c:pt idx="369">
                  <c:v>0.81140350877192979</c:v>
                </c:pt>
                <c:pt idx="370">
                  <c:v>0.81359649122807021</c:v>
                </c:pt>
                <c:pt idx="371">
                  <c:v>0.81578947368421051</c:v>
                </c:pt>
                <c:pt idx="372">
                  <c:v>0.81798245614035092</c:v>
                </c:pt>
                <c:pt idx="373">
                  <c:v>0.82017543859649122</c:v>
                </c:pt>
                <c:pt idx="374">
                  <c:v>0.82236842105263153</c:v>
                </c:pt>
                <c:pt idx="375">
                  <c:v>0.82456140350877194</c:v>
                </c:pt>
                <c:pt idx="376">
                  <c:v>0.82675438596491224</c:v>
                </c:pt>
                <c:pt idx="377">
                  <c:v>0.82894736842105265</c:v>
                </c:pt>
                <c:pt idx="378">
                  <c:v>0.83114035087719296</c:v>
                </c:pt>
                <c:pt idx="379">
                  <c:v>0.83333333333333337</c:v>
                </c:pt>
                <c:pt idx="380">
                  <c:v>0.83552631578947367</c:v>
                </c:pt>
                <c:pt idx="381">
                  <c:v>0.83771929824561409</c:v>
                </c:pt>
                <c:pt idx="382">
                  <c:v>0.83991228070175439</c:v>
                </c:pt>
                <c:pt idx="383">
                  <c:v>0.84210526315789469</c:v>
                </c:pt>
                <c:pt idx="384">
                  <c:v>0.8442982456140351</c:v>
                </c:pt>
                <c:pt idx="385">
                  <c:v>0.84649122807017541</c:v>
                </c:pt>
                <c:pt idx="386">
                  <c:v>0.84868421052631582</c:v>
                </c:pt>
                <c:pt idx="387">
                  <c:v>0.85087719298245612</c:v>
                </c:pt>
                <c:pt idx="388">
                  <c:v>0.85307017543859653</c:v>
                </c:pt>
                <c:pt idx="389">
                  <c:v>0.85526315789473684</c:v>
                </c:pt>
                <c:pt idx="390">
                  <c:v>0.85745614035087714</c:v>
                </c:pt>
                <c:pt idx="391">
                  <c:v>0.85964912280701755</c:v>
                </c:pt>
                <c:pt idx="392">
                  <c:v>0.86184210526315785</c:v>
                </c:pt>
                <c:pt idx="393">
                  <c:v>0.86403508771929827</c:v>
                </c:pt>
                <c:pt idx="394">
                  <c:v>0.86622807017543857</c:v>
                </c:pt>
                <c:pt idx="395">
                  <c:v>0.86842105263157898</c:v>
                </c:pt>
                <c:pt idx="396">
                  <c:v>0.87061403508771928</c:v>
                </c:pt>
                <c:pt idx="397">
                  <c:v>0.8728070175438597</c:v>
                </c:pt>
                <c:pt idx="398">
                  <c:v>0.875</c:v>
                </c:pt>
                <c:pt idx="399">
                  <c:v>0.8771929824561403</c:v>
                </c:pt>
                <c:pt idx="400">
                  <c:v>0.87938596491228072</c:v>
                </c:pt>
                <c:pt idx="401">
                  <c:v>0.88157894736842102</c:v>
                </c:pt>
                <c:pt idx="402">
                  <c:v>0.88377192982456143</c:v>
                </c:pt>
                <c:pt idx="403">
                  <c:v>0.88596491228070173</c:v>
                </c:pt>
                <c:pt idx="404">
                  <c:v>0.88815789473684215</c:v>
                </c:pt>
                <c:pt idx="405">
                  <c:v>0.89035087719298245</c:v>
                </c:pt>
                <c:pt idx="406">
                  <c:v>0.89254385964912286</c:v>
                </c:pt>
                <c:pt idx="407">
                  <c:v>0.89473684210526316</c:v>
                </c:pt>
                <c:pt idx="408">
                  <c:v>0.89692982456140347</c:v>
                </c:pt>
                <c:pt idx="409">
                  <c:v>0.89912280701754388</c:v>
                </c:pt>
                <c:pt idx="410">
                  <c:v>0.90131578947368418</c:v>
                </c:pt>
                <c:pt idx="411">
                  <c:v>0.90350877192982459</c:v>
                </c:pt>
                <c:pt idx="412">
                  <c:v>0.9057017543859649</c:v>
                </c:pt>
                <c:pt idx="413">
                  <c:v>0.90789473684210531</c:v>
                </c:pt>
                <c:pt idx="414">
                  <c:v>0.91008771929824561</c:v>
                </c:pt>
                <c:pt idx="415">
                  <c:v>0.91228070175438591</c:v>
                </c:pt>
                <c:pt idx="416">
                  <c:v>0.91447368421052633</c:v>
                </c:pt>
                <c:pt idx="417">
                  <c:v>0.91666666666666663</c:v>
                </c:pt>
                <c:pt idx="418">
                  <c:v>0.91885964912280704</c:v>
                </c:pt>
                <c:pt idx="419">
                  <c:v>0.92105263157894735</c:v>
                </c:pt>
                <c:pt idx="420">
                  <c:v>0.92324561403508776</c:v>
                </c:pt>
                <c:pt idx="421">
                  <c:v>0.92543859649122806</c:v>
                </c:pt>
                <c:pt idx="422">
                  <c:v>0.92763157894736847</c:v>
                </c:pt>
                <c:pt idx="423">
                  <c:v>0.92982456140350878</c:v>
                </c:pt>
                <c:pt idx="424">
                  <c:v>0.93201754385964908</c:v>
                </c:pt>
                <c:pt idx="425">
                  <c:v>0.93421052631578949</c:v>
                </c:pt>
                <c:pt idx="426">
                  <c:v>0.93640350877192979</c:v>
                </c:pt>
                <c:pt idx="427">
                  <c:v>0.93859649122807021</c:v>
                </c:pt>
                <c:pt idx="428">
                  <c:v>0.94078947368421051</c:v>
                </c:pt>
                <c:pt idx="429">
                  <c:v>0.94298245614035092</c:v>
                </c:pt>
                <c:pt idx="430">
                  <c:v>0.94517543859649122</c:v>
                </c:pt>
                <c:pt idx="431">
                  <c:v>0.94736842105263153</c:v>
                </c:pt>
                <c:pt idx="432">
                  <c:v>0.94956140350877194</c:v>
                </c:pt>
                <c:pt idx="433">
                  <c:v>0.95175438596491224</c:v>
                </c:pt>
                <c:pt idx="434">
                  <c:v>0.95394736842105265</c:v>
                </c:pt>
                <c:pt idx="435">
                  <c:v>0.95614035087719296</c:v>
                </c:pt>
                <c:pt idx="436">
                  <c:v>0.95833333333333337</c:v>
                </c:pt>
                <c:pt idx="437">
                  <c:v>0.96052631578947367</c:v>
                </c:pt>
                <c:pt idx="438">
                  <c:v>0.96271929824561409</c:v>
                </c:pt>
                <c:pt idx="439">
                  <c:v>0.96491228070175439</c:v>
                </c:pt>
                <c:pt idx="440">
                  <c:v>0.96710526315789469</c:v>
                </c:pt>
                <c:pt idx="441">
                  <c:v>0.9692982456140351</c:v>
                </c:pt>
                <c:pt idx="442">
                  <c:v>0.97149122807017541</c:v>
                </c:pt>
                <c:pt idx="443">
                  <c:v>0.97368421052631582</c:v>
                </c:pt>
                <c:pt idx="444">
                  <c:v>0.97587719298245612</c:v>
                </c:pt>
                <c:pt idx="445">
                  <c:v>0.97807017543859653</c:v>
                </c:pt>
                <c:pt idx="446">
                  <c:v>0.98026315789473684</c:v>
                </c:pt>
                <c:pt idx="447">
                  <c:v>0.98245614035087714</c:v>
                </c:pt>
                <c:pt idx="448">
                  <c:v>0.98464912280701755</c:v>
                </c:pt>
                <c:pt idx="449">
                  <c:v>0.98684210526315785</c:v>
                </c:pt>
                <c:pt idx="450">
                  <c:v>0.98903508771929827</c:v>
                </c:pt>
                <c:pt idx="451">
                  <c:v>0.99122807017543857</c:v>
                </c:pt>
                <c:pt idx="452">
                  <c:v>0.99342105263157898</c:v>
                </c:pt>
                <c:pt idx="453">
                  <c:v>0.99561403508771928</c:v>
                </c:pt>
                <c:pt idx="454">
                  <c:v>0.9978070175438597</c:v>
                </c:pt>
                <c:pt idx="45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1-4924-958B-F2A7914C22C6}"/>
            </c:ext>
          </c:extLst>
        </c:ser>
        <c:ser>
          <c:idx val="2"/>
          <c:order val="2"/>
          <c:tx>
            <c:strRef>
              <c:f>MCAK_conc_LENGTH!$G$6</c:f>
              <c:strCache>
                <c:ptCount val="1"/>
                <c:pt idx="0">
                  <c:v>Exp 12 μM Tub, 7 nM MCAK, N=268 MTs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triangle"/>
            <c:size val="5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MCAK_conc_LENGTH!$P$3:$P$270</c:f>
              <c:numCache>
                <c:formatCode>General</c:formatCode>
                <c:ptCount val="268"/>
                <c:pt idx="0">
                  <c:v>192</c:v>
                </c:pt>
                <c:pt idx="1">
                  <c:v>192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448</c:v>
                </c:pt>
                <c:pt idx="22">
                  <c:v>448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576</c:v>
                </c:pt>
                <c:pt idx="31">
                  <c:v>576</c:v>
                </c:pt>
                <c:pt idx="32">
                  <c:v>576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576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704</c:v>
                </c:pt>
                <c:pt idx="41">
                  <c:v>704</c:v>
                </c:pt>
                <c:pt idx="42">
                  <c:v>768</c:v>
                </c:pt>
                <c:pt idx="43">
                  <c:v>768</c:v>
                </c:pt>
                <c:pt idx="44">
                  <c:v>768</c:v>
                </c:pt>
                <c:pt idx="45">
                  <c:v>768</c:v>
                </c:pt>
                <c:pt idx="46">
                  <c:v>768</c:v>
                </c:pt>
                <c:pt idx="47">
                  <c:v>768</c:v>
                </c:pt>
                <c:pt idx="48">
                  <c:v>768</c:v>
                </c:pt>
                <c:pt idx="49">
                  <c:v>768</c:v>
                </c:pt>
                <c:pt idx="50">
                  <c:v>768</c:v>
                </c:pt>
                <c:pt idx="51">
                  <c:v>832</c:v>
                </c:pt>
                <c:pt idx="52">
                  <c:v>832</c:v>
                </c:pt>
                <c:pt idx="53">
                  <c:v>832</c:v>
                </c:pt>
                <c:pt idx="54">
                  <c:v>896</c:v>
                </c:pt>
                <c:pt idx="55">
                  <c:v>896</c:v>
                </c:pt>
                <c:pt idx="56">
                  <c:v>896</c:v>
                </c:pt>
                <c:pt idx="57">
                  <c:v>896</c:v>
                </c:pt>
                <c:pt idx="58">
                  <c:v>960</c:v>
                </c:pt>
                <c:pt idx="59">
                  <c:v>1024</c:v>
                </c:pt>
                <c:pt idx="60">
                  <c:v>1024</c:v>
                </c:pt>
                <c:pt idx="61">
                  <c:v>1088</c:v>
                </c:pt>
                <c:pt idx="62">
                  <c:v>1088</c:v>
                </c:pt>
                <c:pt idx="63">
                  <c:v>1088</c:v>
                </c:pt>
                <c:pt idx="64">
                  <c:v>1088</c:v>
                </c:pt>
                <c:pt idx="65">
                  <c:v>1088</c:v>
                </c:pt>
                <c:pt idx="66">
                  <c:v>1152</c:v>
                </c:pt>
                <c:pt idx="67">
                  <c:v>1152</c:v>
                </c:pt>
                <c:pt idx="68">
                  <c:v>1152</c:v>
                </c:pt>
                <c:pt idx="69">
                  <c:v>1152</c:v>
                </c:pt>
                <c:pt idx="70">
                  <c:v>1152</c:v>
                </c:pt>
                <c:pt idx="71">
                  <c:v>1152</c:v>
                </c:pt>
                <c:pt idx="72">
                  <c:v>1152</c:v>
                </c:pt>
                <c:pt idx="73">
                  <c:v>1216</c:v>
                </c:pt>
                <c:pt idx="74">
                  <c:v>1216</c:v>
                </c:pt>
                <c:pt idx="75">
                  <c:v>1216</c:v>
                </c:pt>
                <c:pt idx="76">
                  <c:v>1280</c:v>
                </c:pt>
                <c:pt idx="77">
                  <c:v>1280</c:v>
                </c:pt>
                <c:pt idx="78">
                  <c:v>1280</c:v>
                </c:pt>
                <c:pt idx="79">
                  <c:v>1280</c:v>
                </c:pt>
                <c:pt idx="80">
                  <c:v>1344</c:v>
                </c:pt>
                <c:pt idx="81">
                  <c:v>1344</c:v>
                </c:pt>
                <c:pt idx="82">
                  <c:v>1344</c:v>
                </c:pt>
                <c:pt idx="83">
                  <c:v>1408</c:v>
                </c:pt>
                <c:pt idx="84">
                  <c:v>1408</c:v>
                </c:pt>
                <c:pt idx="85">
                  <c:v>1408</c:v>
                </c:pt>
                <c:pt idx="86">
                  <c:v>1408</c:v>
                </c:pt>
                <c:pt idx="87">
                  <c:v>1472</c:v>
                </c:pt>
                <c:pt idx="88">
                  <c:v>1472</c:v>
                </c:pt>
                <c:pt idx="89">
                  <c:v>1472</c:v>
                </c:pt>
                <c:pt idx="90">
                  <c:v>1472</c:v>
                </c:pt>
                <c:pt idx="91">
                  <c:v>1536</c:v>
                </c:pt>
                <c:pt idx="92">
                  <c:v>1536</c:v>
                </c:pt>
                <c:pt idx="93">
                  <c:v>1600</c:v>
                </c:pt>
                <c:pt idx="94">
                  <c:v>1600</c:v>
                </c:pt>
                <c:pt idx="95">
                  <c:v>1600</c:v>
                </c:pt>
                <c:pt idx="96">
                  <c:v>1664</c:v>
                </c:pt>
                <c:pt idx="97">
                  <c:v>1728</c:v>
                </c:pt>
                <c:pt idx="98">
                  <c:v>1728</c:v>
                </c:pt>
                <c:pt idx="99">
                  <c:v>1728</c:v>
                </c:pt>
                <c:pt idx="100">
                  <c:v>1728</c:v>
                </c:pt>
                <c:pt idx="101">
                  <c:v>1792</c:v>
                </c:pt>
                <c:pt idx="102">
                  <c:v>1792</c:v>
                </c:pt>
                <c:pt idx="103">
                  <c:v>1792</c:v>
                </c:pt>
                <c:pt idx="104">
                  <c:v>1792</c:v>
                </c:pt>
                <c:pt idx="105">
                  <c:v>1792</c:v>
                </c:pt>
                <c:pt idx="106">
                  <c:v>1792</c:v>
                </c:pt>
                <c:pt idx="107">
                  <c:v>1856</c:v>
                </c:pt>
                <c:pt idx="108">
                  <c:v>1856</c:v>
                </c:pt>
                <c:pt idx="109">
                  <c:v>1920</c:v>
                </c:pt>
                <c:pt idx="110">
                  <c:v>1920</c:v>
                </c:pt>
                <c:pt idx="111">
                  <c:v>1920</c:v>
                </c:pt>
                <c:pt idx="112">
                  <c:v>1920</c:v>
                </c:pt>
                <c:pt idx="113">
                  <c:v>1984</c:v>
                </c:pt>
                <c:pt idx="114">
                  <c:v>1984</c:v>
                </c:pt>
                <c:pt idx="115">
                  <c:v>1984</c:v>
                </c:pt>
                <c:pt idx="116">
                  <c:v>2048</c:v>
                </c:pt>
                <c:pt idx="117">
                  <c:v>2048</c:v>
                </c:pt>
                <c:pt idx="118">
                  <c:v>2112</c:v>
                </c:pt>
                <c:pt idx="119">
                  <c:v>2112</c:v>
                </c:pt>
                <c:pt idx="120">
                  <c:v>2112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2176</c:v>
                </c:pt>
                <c:pt idx="126">
                  <c:v>2176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2240</c:v>
                </c:pt>
                <c:pt idx="131">
                  <c:v>2304</c:v>
                </c:pt>
                <c:pt idx="132">
                  <c:v>2304</c:v>
                </c:pt>
                <c:pt idx="133">
                  <c:v>2432</c:v>
                </c:pt>
                <c:pt idx="134">
                  <c:v>2432</c:v>
                </c:pt>
                <c:pt idx="135">
                  <c:v>2432</c:v>
                </c:pt>
                <c:pt idx="136">
                  <c:v>2496</c:v>
                </c:pt>
                <c:pt idx="137">
                  <c:v>2496</c:v>
                </c:pt>
                <c:pt idx="138">
                  <c:v>2496</c:v>
                </c:pt>
                <c:pt idx="139">
                  <c:v>2496</c:v>
                </c:pt>
                <c:pt idx="140">
                  <c:v>2560</c:v>
                </c:pt>
                <c:pt idx="141">
                  <c:v>2624</c:v>
                </c:pt>
                <c:pt idx="142">
                  <c:v>2624</c:v>
                </c:pt>
                <c:pt idx="143">
                  <c:v>2624</c:v>
                </c:pt>
                <c:pt idx="144">
                  <c:v>2624</c:v>
                </c:pt>
                <c:pt idx="145">
                  <c:v>2624</c:v>
                </c:pt>
                <c:pt idx="146">
                  <c:v>2624</c:v>
                </c:pt>
                <c:pt idx="147">
                  <c:v>2688</c:v>
                </c:pt>
                <c:pt idx="148">
                  <c:v>2688</c:v>
                </c:pt>
                <c:pt idx="149">
                  <c:v>2688</c:v>
                </c:pt>
                <c:pt idx="150">
                  <c:v>2688</c:v>
                </c:pt>
                <c:pt idx="151">
                  <c:v>2688</c:v>
                </c:pt>
                <c:pt idx="152">
                  <c:v>2688</c:v>
                </c:pt>
                <c:pt idx="153">
                  <c:v>2752</c:v>
                </c:pt>
                <c:pt idx="154">
                  <c:v>2752</c:v>
                </c:pt>
                <c:pt idx="155">
                  <c:v>2752</c:v>
                </c:pt>
                <c:pt idx="156">
                  <c:v>2752</c:v>
                </c:pt>
                <c:pt idx="157">
                  <c:v>2752</c:v>
                </c:pt>
                <c:pt idx="158">
                  <c:v>2880</c:v>
                </c:pt>
                <c:pt idx="159">
                  <c:v>2880</c:v>
                </c:pt>
                <c:pt idx="160">
                  <c:v>2880</c:v>
                </c:pt>
                <c:pt idx="161">
                  <c:v>2880</c:v>
                </c:pt>
                <c:pt idx="162">
                  <c:v>2944</c:v>
                </c:pt>
                <c:pt idx="163">
                  <c:v>2944</c:v>
                </c:pt>
                <c:pt idx="164">
                  <c:v>2944</c:v>
                </c:pt>
                <c:pt idx="165">
                  <c:v>2944</c:v>
                </c:pt>
                <c:pt idx="166">
                  <c:v>2944</c:v>
                </c:pt>
                <c:pt idx="167">
                  <c:v>3008</c:v>
                </c:pt>
                <c:pt idx="168">
                  <c:v>3008</c:v>
                </c:pt>
                <c:pt idx="169">
                  <c:v>3008</c:v>
                </c:pt>
                <c:pt idx="170">
                  <c:v>3008</c:v>
                </c:pt>
                <c:pt idx="171">
                  <c:v>3008</c:v>
                </c:pt>
                <c:pt idx="172">
                  <c:v>3008</c:v>
                </c:pt>
                <c:pt idx="173">
                  <c:v>3072</c:v>
                </c:pt>
                <c:pt idx="174">
                  <c:v>3072</c:v>
                </c:pt>
                <c:pt idx="175">
                  <c:v>3136</c:v>
                </c:pt>
                <c:pt idx="176">
                  <c:v>3136</c:v>
                </c:pt>
                <c:pt idx="177">
                  <c:v>3200</c:v>
                </c:pt>
                <c:pt idx="178">
                  <c:v>3200</c:v>
                </c:pt>
                <c:pt idx="179">
                  <c:v>3200</c:v>
                </c:pt>
                <c:pt idx="180">
                  <c:v>3264</c:v>
                </c:pt>
                <c:pt idx="181">
                  <c:v>3264</c:v>
                </c:pt>
                <c:pt idx="182">
                  <c:v>3264</c:v>
                </c:pt>
                <c:pt idx="183">
                  <c:v>3264</c:v>
                </c:pt>
                <c:pt idx="184">
                  <c:v>3264</c:v>
                </c:pt>
                <c:pt idx="185">
                  <c:v>3328</c:v>
                </c:pt>
                <c:pt idx="186">
                  <c:v>3328</c:v>
                </c:pt>
                <c:pt idx="187">
                  <c:v>3328</c:v>
                </c:pt>
                <c:pt idx="188">
                  <c:v>3392</c:v>
                </c:pt>
                <c:pt idx="189">
                  <c:v>3392</c:v>
                </c:pt>
                <c:pt idx="190">
                  <c:v>3392</c:v>
                </c:pt>
                <c:pt idx="191">
                  <c:v>3456</c:v>
                </c:pt>
                <c:pt idx="192">
                  <c:v>3456</c:v>
                </c:pt>
                <c:pt idx="193">
                  <c:v>3520</c:v>
                </c:pt>
                <c:pt idx="194">
                  <c:v>3520</c:v>
                </c:pt>
                <c:pt idx="195">
                  <c:v>3520</c:v>
                </c:pt>
                <c:pt idx="196">
                  <c:v>3584</c:v>
                </c:pt>
                <c:pt idx="197">
                  <c:v>3584</c:v>
                </c:pt>
                <c:pt idx="198">
                  <c:v>3584</c:v>
                </c:pt>
                <c:pt idx="199">
                  <c:v>3648</c:v>
                </c:pt>
                <c:pt idx="200">
                  <c:v>3712</c:v>
                </c:pt>
                <c:pt idx="201">
                  <c:v>3840</c:v>
                </c:pt>
                <c:pt idx="202">
                  <c:v>3840</c:v>
                </c:pt>
                <c:pt idx="203">
                  <c:v>3840</c:v>
                </c:pt>
                <c:pt idx="204">
                  <c:v>3840</c:v>
                </c:pt>
                <c:pt idx="205">
                  <c:v>3840</c:v>
                </c:pt>
                <c:pt idx="206">
                  <c:v>3840</c:v>
                </c:pt>
                <c:pt idx="207">
                  <c:v>3904</c:v>
                </c:pt>
                <c:pt idx="208">
                  <c:v>3904</c:v>
                </c:pt>
                <c:pt idx="209">
                  <c:v>3968</c:v>
                </c:pt>
                <c:pt idx="210">
                  <c:v>3968</c:v>
                </c:pt>
                <c:pt idx="211">
                  <c:v>4032</c:v>
                </c:pt>
                <c:pt idx="212">
                  <c:v>4032</c:v>
                </c:pt>
                <c:pt idx="213">
                  <c:v>4160</c:v>
                </c:pt>
                <c:pt idx="214">
                  <c:v>4224</c:v>
                </c:pt>
                <c:pt idx="215">
                  <c:v>4288</c:v>
                </c:pt>
                <c:pt idx="216">
                  <c:v>4416</c:v>
                </c:pt>
                <c:pt idx="217">
                  <c:v>4416</c:v>
                </c:pt>
                <c:pt idx="218">
                  <c:v>4416</c:v>
                </c:pt>
                <c:pt idx="219">
                  <c:v>4480</c:v>
                </c:pt>
                <c:pt idx="220">
                  <c:v>4480</c:v>
                </c:pt>
                <c:pt idx="221">
                  <c:v>4480</c:v>
                </c:pt>
                <c:pt idx="222">
                  <c:v>4480</c:v>
                </c:pt>
                <c:pt idx="223">
                  <c:v>4544</c:v>
                </c:pt>
                <c:pt idx="224">
                  <c:v>4544</c:v>
                </c:pt>
                <c:pt idx="225">
                  <c:v>4672</c:v>
                </c:pt>
                <c:pt idx="226">
                  <c:v>4736</c:v>
                </c:pt>
                <c:pt idx="227">
                  <c:v>4864</c:v>
                </c:pt>
                <c:pt idx="228">
                  <c:v>5184</c:v>
                </c:pt>
                <c:pt idx="229">
                  <c:v>5184</c:v>
                </c:pt>
                <c:pt idx="230">
                  <c:v>5248</c:v>
                </c:pt>
                <c:pt idx="231">
                  <c:v>5376</c:v>
                </c:pt>
                <c:pt idx="232">
                  <c:v>5376</c:v>
                </c:pt>
                <c:pt idx="233">
                  <c:v>5376</c:v>
                </c:pt>
                <c:pt idx="234">
                  <c:v>5632</c:v>
                </c:pt>
                <c:pt idx="235">
                  <c:v>5696</c:v>
                </c:pt>
                <c:pt idx="236">
                  <c:v>5760</c:v>
                </c:pt>
                <c:pt idx="237">
                  <c:v>5824</c:v>
                </c:pt>
                <c:pt idx="238">
                  <c:v>5952</c:v>
                </c:pt>
                <c:pt idx="239">
                  <c:v>5952</c:v>
                </c:pt>
                <c:pt idx="240">
                  <c:v>6080</c:v>
                </c:pt>
                <c:pt idx="241">
                  <c:v>6144</c:v>
                </c:pt>
                <c:pt idx="242">
                  <c:v>6336</c:v>
                </c:pt>
                <c:pt idx="243">
                  <c:v>6336</c:v>
                </c:pt>
                <c:pt idx="244">
                  <c:v>6400</c:v>
                </c:pt>
                <c:pt idx="245">
                  <c:v>6720</c:v>
                </c:pt>
                <c:pt idx="246">
                  <c:v>6976</c:v>
                </c:pt>
                <c:pt idx="247">
                  <c:v>7104</c:v>
                </c:pt>
                <c:pt idx="248">
                  <c:v>7936</c:v>
                </c:pt>
                <c:pt idx="249">
                  <c:v>8064</c:v>
                </c:pt>
                <c:pt idx="250">
                  <c:v>8384</c:v>
                </c:pt>
                <c:pt idx="251">
                  <c:v>8448</c:v>
                </c:pt>
                <c:pt idx="252">
                  <c:v>8576</c:v>
                </c:pt>
                <c:pt idx="253">
                  <c:v>8576</c:v>
                </c:pt>
                <c:pt idx="254">
                  <c:v>8576</c:v>
                </c:pt>
                <c:pt idx="255">
                  <c:v>8640</c:v>
                </c:pt>
                <c:pt idx="256">
                  <c:v>8768</c:v>
                </c:pt>
                <c:pt idx="257">
                  <c:v>8768</c:v>
                </c:pt>
                <c:pt idx="258">
                  <c:v>8960</c:v>
                </c:pt>
                <c:pt idx="259">
                  <c:v>8960</c:v>
                </c:pt>
                <c:pt idx="260">
                  <c:v>9024</c:v>
                </c:pt>
                <c:pt idx="261">
                  <c:v>9600</c:v>
                </c:pt>
                <c:pt idx="262">
                  <c:v>9792</c:v>
                </c:pt>
                <c:pt idx="263">
                  <c:v>10048</c:v>
                </c:pt>
                <c:pt idx="264">
                  <c:v>10560</c:v>
                </c:pt>
                <c:pt idx="265">
                  <c:v>12608</c:v>
                </c:pt>
                <c:pt idx="266">
                  <c:v>12800</c:v>
                </c:pt>
                <c:pt idx="267">
                  <c:v>15552</c:v>
                </c:pt>
              </c:numCache>
            </c:numRef>
          </c:xVal>
          <c:yVal>
            <c:numRef>
              <c:f>MCAK_conc_LENGTH!$R$3:$R$270</c:f>
              <c:numCache>
                <c:formatCode>General</c:formatCode>
                <c:ptCount val="268"/>
                <c:pt idx="0">
                  <c:v>3.7313432835820895E-3</c:v>
                </c:pt>
                <c:pt idx="1">
                  <c:v>7.462686567164179E-3</c:v>
                </c:pt>
                <c:pt idx="2">
                  <c:v>1.1194029850746268E-2</c:v>
                </c:pt>
                <c:pt idx="3">
                  <c:v>1.4925373134328358E-2</c:v>
                </c:pt>
                <c:pt idx="4">
                  <c:v>1.8656716417910446E-2</c:v>
                </c:pt>
                <c:pt idx="5">
                  <c:v>2.2388059701492536E-2</c:v>
                </c:pt>
                <c:pt idx="6">
                  <c:v>2.6119402985074626E-2</c:v>
                </c:pt>
                <c:pt idx="7">
                  <c:v>2.9850746268656716E-2</c:v>
                </c:pt>
                <c:pt idx="8">
                  <c:v>3.3582089552238806E-2</c:v>
                </c:pt>
                <c:pt idx="9">
                  <c:v>3.7313432835820892E-2</c:v>
                </c:pt>
                <c:pt idx="10">
                  <c:v>4.1044776119402986E-2</c:v>
                </c:pt>
                <c:pt idx="11">
                  <c:v>4.4776119402985072E-2</c:v>
                </c:pt>
                <c:pt idx="12">
                  <c:v>4.8507462686567165E-2</c:v>
                </c:pt>
                <c:pt idx="13">
                  <c:v>5.2238805970149252E-2</c:v>
                </c:pt>
                <c:pt idx="14">
                  <c:v>5.5970149253731345E-2</c:v>
                </c:pt>
                <c:pt idx="15">
                  <c:v>5.9701492537313432E-2</c:v>
                </c:pt>
                <c:pt idx="16">
                  <c:v>6.3432835820895525E-2</c:v>
                </c:pt>
                <c:pt idx="17">
                  <c:v>6.7164179104477612E-2</c:v>
                </c:pt>
                <c:pt idx="18">
                  <c:v>7.0895522388059698E-2</c:v>
                </c:pt>
                <c:pt idx="19">
                  <c:v>7.4626865671641784E-2</c:v>
                </c:pt>
                <c:pt idx="20">
                  <c:v>7.8358208955223885E-2</c:v>
                </c:pt>
                <c:pt idx="21">
                  <c:v>8.2089552238805971E-2</c:v>
                </c:pt>
                <c:pt idx="22">
                  <c:v>8.5820895522388058E-2</c:v>
                </c:pt>
                <c:pt idx="23">
                  <c:v>8.9552238805970144E-2</c:v>
                </c:pt>
                <c:pt idx="24">
                  <c:v>9.3283582089552244E-2</c:v>
                </c:pt>
                <c:pt idx="25">
                  <c:v>9.7014925373134331E-2</c:v>
                </c:pt>
                <c:pt idx="26">
                  <c:v>0.10074626865671642</c:v>
                </c:pt>
                <c:pt idx="27">
                  <c:v>0.1044776119402985</c:v>
                </c:pt>
                <c:pt idx="28">
                  <c:v>0.10820895522388059</c:v>
                </c:pt>
                <c:pt idx="29">
                  <c:v>0.11194029850746269</c:v>
                </c:pt>
                <c:pt idx="30">
                  <c:v>0.11567164179104478</c:v>
                </c:pt>
                <c:pt idx="31">
                  <c:v>0.11940298507462686</c:v>
                </c:pt>
                <c:pt idx="32">
                  <c:v>0.12313432835820895</c:v>
                </c:pt>
                <c:pt idx="33">
                  <c:v>0.12686567164179105</c:v>
                </c:pt>
                <c:pt idx="34">
                  <c:v>0.13059701492537312</c:v>
                </c:pt>
                <c:pt idx="35">
                  <c:v>0.13432835820895522</c:v>
                </c:pt>
                <c:pt idx="36">
                  <c:v>0.13805970149253732</c:v>
                </c:pt>
                <c:pt idx="37">
                  <c:v>0.1417910447761194</c:v>
                </c:pt>
                <c:pt idx="38">
                  <c:v>0.1455223880597015</c:v>
                </c:pt>
                <c:pt idx="39">
                  <c:v>0.14925373134328357</c:v>
                </c:pt>
                <c:pt idx="40">
                  <c:v>0.15298507462686567</c:v>
                </c:pt>
                <c:pt idx="41">
                  <c:v>0.15671641791044777</c:v>
                </c:pt>
                <c:pt idx="42">
                  <c:v>0.16044776119402984</c:v>
                </c:pt>
                <c:pt idx="43">
                  <c:v>0.16417910447761194</c:v>
                </c:pt>
                <c:pt idx="44">
                  <c:v>0.16791044776119404</c:v>
                </c:pt>
                <c:pt idx="45">
                  <c:v>0.17164179104477612</c:v>
                </c:pt>
                <c:pt idx="46">
                  <c:v>0.17537313432835822</c:v>
                </c:pt>
                <c:pt idx="47">
                  <c:v>0.17910447761194029</c:v>
                </c:pt>
                <c:pt idx="48">
                  <c:v>0.18283582089552239</c:v>
                </c:pt>
                <c:pt idx="49">
                  <c:v>0.18656716417910449</c:v>
                </c:pt>
                <c:pt idx="50">
                  <c:v>0.19029850746268656</c:v>
                </c:pt>
                <c:pt idx="51">
                  <c:v>0.19402985074626866</c:v>
                </c:pt>
                <c:pt idx="52">
                  <c:v>0.19776119402985073</c:v>
                </c:pt>
                <c:pt idx="53">
                  <c:v>0.20149253731343283</c:v>
                </c:pt>
                <c:pt idx="54">
                  <c:v>0.20522388059701493</c:v>
                </c:pt>
                <c:pt idx="55">
                  <c:v>0.20895522388059701</c:v>
                </c:pt>
                <c:pt idx="56">
                  <c:v>0.21268656716417911</c:v>
                </c:pt>
                <c:pt idx="57">
                  <c:v>0.21641791044776118</c:v>
                </c:pt>
                <c:pt idx="58">
                  <c:v>0.22014925373134328</c:v>
                </c:pt>
                <c:pt idx="59">
                  <c:v>0.22388059701492538</c:v>
                </c:pt>
                <c:pt idx="60">
                  <c:v>0.22761194029850745</c:v>
                </c:pt>
                <c:pt idx="61">
                  <c:v>0.23134328358208955</c:v>
                </c:pt>
                <c:pt idx="62">
                  <c:v>0.23507462686567165</c:v>
                </c:pt>
                <c:pt idx="63">
                  <c:v>0.23880597014925373</c:v>
                </c:pt>
                <c:pt idx="64">
                  <c:v>0.24253731343283583</c:v>
                </c:pt>
                <c:pt idx="65">
                  <c:v>0.2462686567164179</c:v>
                </c:pt>
                <c:pt idx="66">
                  <c:v>0.25</c:v>
                </c:pt>
                <c:pt idx="67">
                  <c:v>0.2537313432835821</c:v>
                </c:pt>
                <c:pt idx="68">
                  <c:v>0.2574626865671642</c:v>
                </c:pt>
                <c:pt idx="69">
                  <c:v>0.26119402985074625</c:v>
                </c:pt>
                <c:pt idx="70">
                  <c:v>0.26492537313432835</c:v>
                </c:pt>
                <c:pt idx="71">
                  <c:v>0.26865671641791045</c:v>
                </c:pt>
                <c:pt idx="72">
                  <c:v>0.27238805970149255</c:v>
                </c:pt>
                <c:pt idx="73">
                  <c:v>0.27611940298507465</c:v>
                </c:pt>
                <c:pt idx="74">
                  <c:v>0.27985074626865669</c:v>
                </c:pt>
                <c:pt idx="75">
                  <c:v>0.28358208955223879</c:v>
                </c:pt>
                <c:pt idx="76">
                  <c:v>0.28731343283582089</c:v>
                </c:pt>
                <c:pt idx="77">
                  <c:v>0.29104477611940299</c:v>
                </c:pt>
                <c:pt idx="78">
                  <c:v>0.29477611940298509</c:v>
                </c:pt>
                <c:pt idx="79">
                  <c:v>0.29850746268656714</c:v>
                </c:pt>
                <c:pt idx="80">
                  <c:v>0.30223880597014924</c:v>
                </c:pt>
                <c:pt idx="81">
                  <c:v>0.30597014925373134</c:v>
                </c:pt>
                <c:pt idx="82">
                  <c:v>0.30970149253731344</c:v>
                </c:pt>
                <c:pt idx="83">
                  <c:v>0.31343283582089554</c:v>
                </c:pt>
                <c:pt idx="84">
                  <c:v>0.31716417910447764</c:v>
                </c:pt>
                <c:pt idx="85">
                  <c:v>0.32089552238805968</c:v>
                </c:pt>
                <c:pt idx="86">
                  <c:v>0.32462686567164178</c:v>
                </c:pt>
                <c:pt idx="87">
                  <c:v>0.32835820895522388</c:v>
                </c:pt>
                <c:pt idx="88">
                  <c:v>0.33208955223880599</c:v>
                </c:pt>
                <c:pt idx="89">
                  <c:v>0.33582089552238809</c:v>
                </c:pt>
                <c:pt idx="90">
                  <c:v>0.33955223880597013</c:v>
                </c:pt>
                <c:pt idx="91">
                  <c:v>0.34328358208955223</c:v>
                </c:pt>
                <c:pt idx="92">
                  <c:v>0.34701492537313433</c:v>
                </c:pt>
                <c:pt idx="93">
                  <c:v>0.35074626865671643</c:v>
                </c:pt>
                <c:pt idx="94">
                  <c:v>0.35447761194029853</c:v>
                </c:pt>
                <c:pt idx="95">
                  <c:v>0.35820895522388058</c:v>
                </c:pt>
                <c:pt idx="96">
                  <c:v>0.36194029850746268</c:v>
                </c:pt>
                <c:pt idx="97">
                  <c:v>0.36567164179104478</c:v>
                </c:pt>
                <c:pt idx="98">
                  <c:v>0.36940298507462688</c:v>
                </c:pt>
                <c:pt idx="99">
                  <c:v>0.37313432835820898</c:v>
                </c:pt>
                <c:pt idx="100">
                  <c:v>0.37686567164179102</c:v>
                </c:pt>
                <c:pt idx="101">
                  <c:v>0.38059701492537312</c:v>
                </c:pt>
                <c:pt idx="102">
                  <c:v>0.38432835820895522</c:v>
                </c:pt>
                <c:pt idx="103">
                  <c:v>0.38805970149253732</c:v>
                </c:pt>
                <c:pt idx="104">
                  <c:v>0.39179104477611942</c:v>
                </c:pt>
                <c:pt idx="105">
                  <c:v>0.39552238805970147</c:v>
                </c:pt>
                <c:pt idx="106">
                  <c:v>0.39925373134328357</c:v>
                </c:pt>
                <c:pt idx="107">
                  <c:v>0.40298507462686567</c:v>
                </c:pt>
                <c:pt idx="108">
                  <c:v>0.40671641791044777</c:v>
                </c:pt>
                <c:pt idx="109">
                  <c:v>0.41044776119402987</c:v>
                </c:pt>
                <c:pt idx="110">
                  <c:v>0.41417910447761191</c:v>
                </c:pt>
                <c:pt idx="111">
                  <c:v>0.41791044776119401</c:v>
                </c:pt>
                <c:pt idx="112">
                  <c:v>0.42164179104477612</c:v>
                </c:pt>
                <c:pt idx="113">
                  <c:v>0.42537313432835822</c:v>
                </c:pt>
                <c:pt idx="114">
                  <c:v>0.42910447761194032</c:v>
                </c:pt>
                <c:pt idx="115">
                  <c:v>0.43283582089552236</c:v>
                </c:pt>
                <c:pt idx="116">
                  <c:v>0.43656716417910446</c:v>
                </c:pt>
                <c:pt idx="117">
                  <c:v>0.44029850746268656</c:v>
                </c:pt>
                <c:pt idx="118">
                  <c:v>0.44402985074626866</c:v>
                </c:pt>
                <c:pt idx="119">
                  <c:v>0.44776119402985076</c:v>
                </c:pt>
                <c:pt idx="120">
                  <c:v>0.45149253731343286</c:v>
                </c:pt>
                <c:pt idx="121">
                  <c:v>0.45522388059701491</c:v>
                </c:pt>
                <c:pt idx="122">
                  <c:v>0.45895522388059701</c:v>
                </c:pt>
                <c:pt idx="123">
                  <c:v>0.46268656716417911</c:v>
                </c:pt>
                <c:pt idx="124">
                  <c:v>0.46641791044776121</c:v>
                </c:pt>
                <c:pt idx="125">
                  <c:v>0.47014925373134331</c:v>
                </c:pt>
                <c:pt idx="126">
                  <c:v>0.47388059701492535</c:v>
                </c:pt>
                <c:pt idx="127">
                  <c:v>0.47761194029850745</c:v>
                </c:pt>
                <c:pt idx="128">
                  <c:v>0.48134328358208955</c:v>
                </c:pt>
                <c:pt idx="129">
                  <c:v>0.48507462686567165</c:v>
                </c:pt>
                <c:pt idx="130">
                  <c:v>0.48880597014925375</c:v>
                </c:pt>
                <c:pt idx="131">
                  <c:v>0.4925373134328358</c:v>
                </c:pt>
                <c:pt idx="132">
                  <c:v>0.4962686567164179</c:v>
                </c:pt>
                <c:pt idx="133">
                  <c:v>0.5</c:v>
                </c:pt>
                <c:pt idx="134">
                  <c:v>0.50373134328358204</c:v>
                </c:pt>
                <c:pt idx="135">
                  <c:v>0.5074626865671642</c:v>
                </c:pt>
                <c:pt idx="136">
                  <c:v>0.51119402985074625</c:v>
                </c:pt>
                <c:pt idx="137">
                  <c:v>0.5149253731343284</c:v>
                </c:pt>
                <c:pt idx="138">
                  <c:v>0.51865671641791045</c:v>
                </c:pt>
                <c:pt idx="139">
                  <c:v>0.52238805970149249</c:v>
                </c:pt>
                <c:pt idx="140">
                  <c:v>0.52611940298507465</c:v>
                </c:pt>
                <c:pt idx="141">
                  <c:v>0.52985074626865669</c:v>
                </c:pt>
                <c:pt idx="142">
                  <c:v>0.53358208955223885</c:v>
                </c:pt>
                <c:pt idx="143">
                  <c:v>0.53731343283582089</c:v>
                </c:pt>
                <c:pt idx="144">
                  <c:v>0.54104477611940294</c:v>
                </c:pt>
                <c:pt idx="145">
                  <c:v>0.54477611940298509</c:v>
                </c:pt>
                <c:pt idx="146">
                  <c:v>0.54850746268656714</c:v>
                </c:pt>
                <c:pt idx="147">
                  <c:v>0.55223880597014929</c:v>
                </c:pt>
                <c:pt idx="148">
                  <c:v>0.55597014925373134</c:v>
                </c:pt>
                <c:pt idx="149">
                  <c:v>0.55970149253731338</c:v>
                </c:pt>
                <c:pt idx="150">
                  <c:v>0.56343283582089554</c:v>
                </c:pt>
                <c:pt idx="151">
                  <c:v>0.56716417910447758</c:v>
                </c:pt>
                <c:pt idx="152">
                  <c:v>0.57089552238805974</c:v>
                </c:pt>
                <c:pt idx="153">
                  <c:v>0.57462686567164178</c:v>
                </c:pt>
                <c:pt idx="154">
                  <c:v>0.57835820895522383</c:v>
                </c:pt>
                <c:pt idx="155">
                  <c:v>0.58208955223880599</c:v>
                </c:pt>
                <c:pt idx="156">
                  <c:v>0.58582089552238803</c:v>
                </c:pt>
                <c:pt idx="157">
                  <c:v>0.58955223880597019</c:v>
                </c:pt>
                <c:pt idx="158">
                  <c:v>0.59328358208955223</c:v>
                </c:pt>
                <c:pt idx="159">
                  <c:v>0.59701492537313428</c:v>
                </c:pt>
                <c:pt idx="160">
                  <c:v>0.60074626865671643</c:v>
                </c:pt>
                <c:pt idx="161">
                  <c:v>0.60447761194029848</c:v>
                </c:pt>
                <c:pt idx="162">
                  <c:v>0.60820895522388063</c:v>
                </c:pt>
                <c:pt idx="163">
                  <c:v>0.61194029850746268</c:v>
                </c:pt>
                <c:pt idx="164">
                  <c:v>0.61567164179104472</c:v>
                </c:pt>
                <c:pt idx="165">
                  <c:v>0.61940298507462688</c:v>
                </c:pt>
                <c:pt idx="166">
                  <c:v>0.62313432835820892</c:v>
                </c:pt>
                <c:pt idx="167">
                  <c:v>0.62686567164179108</c:v>
                </c:pt>
                <c:pt idx="168">
                  <c:v>0.63059701492537312</c:v>
                </c:pt>
                <c:pt idx="169">
                  <c:v>0.63432835820895528</c:v>
                </c:pt>
                <c:pt idx="170">
                  <c:v>0.63805970149253732</c:v>
                </c:pt>
                <c:pt idx="171">
                  <c:v>0.64179104477611937</c:v>
                </c:pt>
                <c:pt idx="172">
                  <c:v>0.64552238805970152</c:v>
                </c:pt>
                <c:pt idx="173">
                  <c:v>0.64925373134328357</c:v>
                </c:pt>
                <c:pt idx="174">
                  <c:v>0.65298507462686572</c:v>
                </c:pt>
                <c:pt idx="175">
                  <c:v>0.65671641791044777</c:v>
                </c:pt>
                <c:pt idx="176">
                  <c:v>0.66044776119402981</c:v>
                </c:pt>
                <c:pt idx="177">
                  <c:v>0.66417910447761197</c:v>
                </c:pt>
                <c:pt idx="178">
                  <c:v>0.66791044776119401</c:v>
                </c:pt>
                <c:pt idx="179">
                  <c:v>0.67164179104477617</c:v>
                </c:pt>
                <c:pt idx="180">
                  <c:v>0.67537313432835822</c:v>
                </c:pt>
                <c:pt idx="181">
                  <c:v>0.67910447761194026</c:v>
                </c:pt>
                <c:pt idx="182">
                  <c:v>0.68283582089552242</c:v>
                </c:pt>
                <c:pt idx="183">
                  <c:v>0.68656716417910446</c:v>
                </c:pt>
                <c:pt idx="184">
                  <c:v>0.69029850746268662</c:v>
                </c:pt>
                <c:pt idx="185">
                  <c:v>0.69402985074626866</c:v>
                </c:pt>
                <c:pt idx="186">
                  <c:v>0.69776119402985071</c:v>
                </c:pt>
                <c:pt idx="187">
                  <c:v>0.70149253731343286</c:v>
                </c:pt>
                <c:pt idx="188">
                  <c:v>0.70522388059701491</c:v>
                </c:pt>
                <c:pt idx="189">
                  <c:v>0.70895522388059706</c:v>
                </c:pt>
                <c:pt idx="190">
                  <c:v>0.71268656716417911</c:v>
                </c:pt>
                <c:pt idx="191">
                  <c:v>0.71641791044776115</c:v>
                </c:pt>
                <c:pt idx="192">
                  <c:v>0.72014925373134331</c:v>
                </c:pt>
                <c:pt idx="193">
                  <c:v>0.72388059701492535</c:v>
                </c:pt>
                <c:pt idx="194">
                  <c:v>0.72761194029850751</c:v>
                </c:pt>
                <c:pt idx="195">
                  <c:v>0.73134328358208955</c:v>
                </c:pt>
                <c:pt idx="196">
                  <c:v>0.7350746268656716</c:v>
                </c:pt>
                <c:pt idx="197">
                  <c:v>0.73880597014925375</c:v>
                </c:pt>
                <c:pt idx="198">
                  <c:v>0.7425373134328358</c:v>
                </c:pt>
                <c:pt idx="199">
                  <c:v>0.74626865671641796</c:v>
                </c:pt>
                <c:pt idx="200">
                  <c:v>0.75</c:v>
                </c:pt>
                <c:pt idx="201">
                  <c:v>0.75373134328358204</c:v>
                </c:pt>
                <c:pt idx="202">
                  <c:v>0.7574626865671642</c:v>
                </c:pt>
                <c:pt idx="203">
                  <c:v>0.76119402985074625</c:v>
                </c:pt>
                <c:pt idx="204">
                  <c:v>0.7649253731343284</c:v>
                </c:pt>
                <c:pt idx="205">
                  <c:v>0.76865671641791045</c:v>
                </c:pt>
                <c:pt idx="206">
                  <c:v>0.77238805970149249</c:v>
                </c:pt>
                <c:pt idx="207">
                  <c:v>0.77611940298507465</c:v>
                </c:pt>
                <c:pt idx="208">
                  <c:v>0.77985074626865669</c:v>
                </c:pt>
                <c:pt idx="209">
                  <c:v>0.78358208955223885</c:v>
                </c:pt>
                <c:pt idx="210">
                  <c:v>0.78731343283582089</c:v>
                </c:pt>
                <c:pt idx="211">
                  <c:v>0.79104477611940294</c:v>
                </c:pt>
                <c:pt idx="212">
                  <c:v>0.79477611940298509</c:v>
                </c:pt>
                <c:pt idx="213">
                  <c:v>0.79850746268656714</c:v>
                </c:pt>
                <c:pt idx="214">
                  <c:v>0.80223880597014929</c:v>
                </c:pt>
                <c:pt idx="215">
                  <c:v>0.80597014925373134</c:v>
                </c:pt>
                <c:pt idx="216">
                  <c:v>0.80970149253731338</c:v>
                </c:pt>
                <c:pt idx="217">
                  <c:v>0.81343283582089554</c:v>
                </c:pt>
                <c:pt idx="218">
                  <c:v>0.81716417910447758</c:v>
                </c:pt>
                <c:pt idx="219">
                  <c:v>0.82089552238805974</c:v>
                </c:pt>
                <c:pt idx="220">
                  <c:v>0.82462686567164178</c:v>
                </c:pt>
                <c:pt idx="221">
                  <c:v>0.82835820895522383</c:v>
                </c:pt>
                <c:pt idx="222">
                  <c:v>0.83208955223880599</c:v>
                </c:pt>
                <c:pt idx="223">
                  <c:v>0.83582089552238803</c:v>
                </c:pt>
                <c:pt idx="224">
                  <c:v>0.83955223880597019</c:v>
                </c:pt>
                <c:pt idx="225">
                  <c:v>0.84328358208955223</c:v>
                </c:pt>
                <c:pt idx="226">
                  <c:v>0.84701492537313428</c:v>
                </c:pt>
                <c:pt idx="227">
                  <c:v>0.85074626865671643</c:v>
                </c:pt>
                <c:pt idx="228">
                  <c:v>0.85447761194029848</c:v>
                </c:pt>
                <c:pt idx="229">
                  <c:v>0.85820895522388063</c:v>
                </c:pt>
                <c:pt idx="230">
                  <c:v>0.86194029850746268</c:v>
                </c:pt>
                <c:pt idx="231">
                  <c:v>0.86567164179104472</c:v>
                </c:pt>
                <c:pt idx="232">
                  <c:v>0.86940298507462688</c:v>
                </c:pt>
                <c:pt idx="233">
                  <c:v>0.87313432835820892</c:v>
                </c:pt>
                <c:pt idx="234">
                  <c:v>0.87686567164179108</c:v>
                </c:pt>
                <c:pt idx="235">
                  <c:v>0.88059701492537312</c:v>
                </c:pt>
                <c:pt idx="236">
                  <c:v>0.88432835820895528</c:v>
                </c:pt>
                <c:pt idx="237">
                  <c:v>0.88805970149253732</c:v>
                </c:pt>
                <c:pt idx="238">
                  <c:v>0.89179104477611937</c:v>
                </c:pt>
                <c:pt idx="239">
                  <c:v>0.89552238805970152</c:v>
                </c:pt>
                <c:pt idx="240">
                  <c:v>0.89925373134328357</c:v>
                </c:pt>
                <c:pt idx="241">
                  <c:v>0.90298507462686572</c:v>
                </c:pt>
                <c:pt idx="242">
                  <c:v>0.90671641791044777</c:v>
                </c:pt>
                <c:pt idx="243">
                  <c:v>0.91044776119402981</c:v>
                </c:pt>
                <c:pt idx="244">
                  <c:v>0.91417910447761197</c:v>
                </c:pt>
                <c:pt idx="245">
                  <c:v>0.91791044776119401</c:v>
                </c:pt>
                <c:pt idx="246">
                  <c:v>0.92164179104477617</c:v>
                </c:pt>
                <c:pt idx="247">
                  <c:v>0.92537313432835822</c:v>
                </c:pt>
                <c:pt idx="248">
                  <c:v>0.92910447761194026</c:v>
                </c:pt>
                <c:pt idx="249">
                  <c:v>0.93283582089552242</c:v>
                </c:pt>
                <c:pt idx="250">
                  <c:v>0.93656716417910446</c:v>
                </c:pt>
                <c:pt idx="251">
                  <c:v>0.94029850746268662</c:v>
                </c:pt>
                <c:pt idx="252">
                  <c:v>0.94402985074626866</c:v>
                </c:pt>
                <c:pt idx="253">
                  <c:v>0.94776119402985071</c:v>
                </c:pt>
                <c:pt idx="254">
                  <c:v>0.95149253731343286</c:v>
                </c:pt>
                <c:pt idx="255">
                  <c:v>0.95522388059701491</c:v>
                </c:pt>
                <c:pt idx="256">
                  <c:v>0.95895522388059706</c:v>
                </c:pt>
                <c:pt idx="257">
                  <c:v>0.96268656716417911</c:v>
                </c:pt>
                <c:pt idx="258">
                  <c:v>0.96641791044776115</c:v>
                </c:pt>
                <c:pt idx="259">
                  <c:v>0.97014925373134331</c:v>
                </c:pt>
                <c:pt idx="260">
                  <c:v>0.97388059701492535</c:v>
                </c:pt>
                <c:pt idx="261">
                  <c:v>0.97761194029850751</c:v>
                </c:pt>
                <c:pt idx="262">
                  <c:v>0.98134328358208955</c:v>
                </c:pt>
                <c:pt idx="263">
                  <c:v>0.9850746268656716</c:v>
                </c:pt>
                <c:pt idx="264">
                  <c:v>0.98880597014925375</c:v>
                </c:pt>
                <c:pt idx="265">
                  <c:v>0.9925373134328358</c:v>
                </c:pt>
                <c:pt idx="266">
                  <c:v>0.99626865671641796</c:v>
                </c:pt>
                <c:pt idx="26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1-4924-958B-F2A7914C22C6}"/>
            </c:ext>
          </c:extLst>
        </c:ser>
        <c:ser>
          <c:idx val="3"/>
          <c:order val="3"/>
          <c:tx>
            <c:strRef>
              <c:f>MCAK_conc_LENGTH!$G$4</c:f>
              <c:strCache>
                <c:ptCount val="1"/>
                <c:pt idx="0">
                  <c:v>Exp 12 μM Tub, 5 nM MCAK, N=320 MTs</c:v>
                </c:pt>
              </c:strCache>
            </c:strRef>
          </c:tx>
          <c:spPr>
            <a:ln>
              <a:solidFill>
                <a:srgbClr val="CC66FF"/>
              </a:solidFill>
            </a:ln>
          </c:spPr>
          <c:marker>
            <c:symbol val="diamond"/>
            <c:size val="5"/>
            <c:spPr>
              <a:solidFill>
                <a:srgbClr val="CC66FF"/>
              </a:solidFill>
              <a:ln>
                <a:noFill/>
              </a:ln>
            </c:spPr>
          </c:marker>
          <c:xVal>
            <c:numRef>
              <c:f>MCAK_conc_LENGTH!$U$3:$U$322</c:f>
              <c:numCache>
                <c:formatCode>General</c:formatCode>
                <c:ptCount val="320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448</c:v>
                </c:pt>
                <c:pt idx="41">
                  <c:v>448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576</c:v>
                </c:pt>
                <c:pt idx="51">
                  <c:v>576</c:v>
                </c:pt>
                <c:pt idx="52">
                  <c:v>576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640</c:v>
                </c:pt>
                <c:pt idx="58">
                  <c:v>640</c:v>
                </c:pt>
                <c:pt idx="59">
                  <c:v>640</c:v>
                </c:pt>
                <c:pt idx="60">
                  <c:v>640</c:v>
                </c:pt>
                <c:pt idx="61">
                  <c:v>640</c:v>
                </c:pt>
                <c:pt idx="62">
                  <c:v>704</c:v>
                </c:pt>
                <c:pt idx="63">
                  <c:v>704</c:v>
                </c:pt>
                <c:pt idx="64">
                  <c:v>704</c:v>
                </c:pt>
                <c:pt idx="65">
                  <c:v>704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768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832</c:v>
                </c:pt>
                <c:pt idx="81">
                  <c:v>832</c:v>
                </c:pt>
                <c:pt idx="82">
                  <c:v>896</c:v>
                </c:pt>
                <c:pt idx="83">
                  <c:v>896</c:v>
                </c:pt>
                <c:pt idx="84">
                  <c:v>896</c:v>
                </c:pt>
                <c:pt idx="85">
                  <c:v>896</c:v>
                </c:pt>
                <c:pt idx="86">
                  <c:v>896</c:v>
                </c:pt>
                <c:pt idx="87">
                  <c:v>896</c:v>
                </c:pt>
                <c:pt idx="88">
                  <c:v>896</c:v>
                </c:pt>
                <c:pt idx="89">
                  <c:v>960</c:v>
                </c:pt>
                <c:pt idx="90">
                  <c:v>960</c:v>
                </c:pt>
                <c:pt idx="91">
                  <c:v>960</c:v>
                </c:pt>
                <c:pt idx="92">
                  <c:v>960</c:v>
                </c:pt>
                <c:pt idx="93">
                  <c:v>960</c:v>
                </c:pt>
                <c:pt idx="94">
                  <c:v>960</c:v>
                </c:pt>
                <c:pt idx="95">
                  <c:v>960</c:v>
                </c:pt>
                <c:pt idx="96">
                  <c:v>960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1088</c:v>
                </c:pt>
                <c:pt idx="106">
                  <c:v>1088</c:v>
                </c:pt>
                <c:pt idx="107">
                  <c:v>1088</c:v>
                </c:pt>
                <c:pt idx="108">
                  <c:v>1088</c:v>
                </c:pt>
                <c:pt idx="109">
                  <c:v>1088</c:v>
                </c:pt>
                <c:pt idx="110">
                  <c:v>1088</c:v>
                </c:pt>
                <c:pt idx="111">
                  <c:v>1088</c:v>
                </c:pt>
                <c:pt idx="112">
                  <c:v>1088</c:v>
                </c:pt>
                <c:pt idx="113">
                  <c:v>1088</c:v>
                </c:pt>
                <c:pt idx="114">
                  <c:v>1088</c:v>
                </c:pt>
                <c:pt idx="115">
                  <c:v>1088</c:v>
                </c:pt>
                <c:pt idx="116">
                  <c:v>1088</c:v>
                </c:pt>
                <c:pt idx="117">
                  <c:v>1088</c:v>
                </c:pt>
                <c:pt idx="118">
                  <c:v>1152</c:v>
                </c:pt>
                <c:pt idx="119">
                  <c:v>1152</c:v>
                </c:pt>
                <c:pt idx="120">
                  <c:v>1152</c:v>
                </c:pt>
                <c:pt idx="121">
                  <c:v>1152</c:v>
                </c:pt>
                <c:pt idx="122">
                  <c:v>1152</c:v>
                </c:pt>
                <c:pt idx="123">
                  <c:v>1152</c:v>
                </c:pt>
                <c:pt idx="124">
                  <c:v>1152</c:v>
                </c:pt>
                <c:pt idx="125">
                  <c:v>1152</c:v>
                </c:pt>
                <c:pt idx="126">
                  <c:v>1152</c:v>
                </c:pt>
                <c:pt idx="127">
                  <c:v>1152</c:v>
                </c:pt>
                <c:pt idx="128">
                  <c:v>1152</c:v>
                </c:pt>
                <c:pt idx="129">
                  <c:v>1152</c:v>
                </c:pt>
                <c:pt idx="130">
                  <c:v>1152</c:v>
                </c:pt>
                <c:pt idx="131">
                  <c:v>1152</c:v>
                </c:pt>
                <c:pt idx="132">
                  <c:v>1152</c:v>
                </c:pt>
                <c:pt idx="133">
                  <c:v>1216</c:v>
                </c:pt>
                <c:pt idx="134">
                  <c:v>1216</c:v>
                </c:pt>
                <c:pt idx="135">
                  <c:v>1216</c:v>
                </c:pt>
                <c:pt idx="136">
                  <c:v>1216</c:v>
                </c:pt>
                <c:pt idx="137">
                  <c:v>1216</c:v>
                </c:pt>
                <c:pt idx="138">
                  <c:v>1216</c:v>
                </c:pt>
                <c:pt idx="139">
                  <c:v>1216</c:v>
                </c:pt>
                <c:pt idx="140">
                  <c:v>1216</c:v>
                </c:pt>
                <c:pt idx="141">
                  <c:v>1216</c:v>
                </c:pt>
                <c:pt idx="142">
                  <c:v>1216</c:v>
                </c:pt>
                <c:pt idx="143">
                  <c:v>1216</c:v>
                </c:pt>
                <c:pt idx="144">
                  <c:v>1280</c:v>
                </c:pt>
                <c:pt idx="145">
                  <c:v>1280</c:v>
                </c:pt>
                <c:pt idx="146">
                  <c:v>1280</c:v>
                </c:pt>
                <c:pt idx="147">
                  <c:v>1280</c:v>
                </c:pt>
                <c:pt idx="148">
                  <c:v>1280</c:v>
                </c:pt>
                <c:pt idx="149">
                  <c:v>1280</c:v>
                </c:pt>
                <c:pt idx="150">
                  <c:v>1280</c:v>
                </c:pt>
                <c:pt idx="151">
                  <c:v>1344</c:v>
                </c:pt>
                <c:pt idx="152">
                  <c:v>1344</c:v>
                </c:pt>
                <c:pt idx="153">
                  <c:v>1344</c:v>
                </c:pt>
                <c:pt idx="154">
                  <c:v>1344</c:v>
                </c:pt>
                <c:pt idx="155">
                  <c:v>1344</c:v>
                </c:pt>
                <c:pt idx="156">
                  <c:v>1344</c:v>
                </c:pt>
                <c:pt idx="157">
                  <c:v>1344</c:v>
                </c:pt>
                <c:pt idx="158">
                  <c:v>1344</c:v>
                </c:pt>
                <c:pt idx="159">
                  <c:v>1344</c:v>
                </c:pt>
                <c:pt idx="160">
                  <c:v>1408</c:v>
                </c:pt>
                <c:pt idx="161">
                  <c:v>1408</c:v>
                </c:pt>
                <c:pt idx="162">
                  <c:v>1408</c:v>
                </c:pt>
                <c:pt idx="163">
                  <c:v>1408</c:v>
                </c:pt>
                <c:pt idx="164">
                  <c:v>1408</c:v>
                </c:pt>
                <c:pt idx="165">
                  <c:v>1408</c:v>
                </c:pt>
                <c:pt idx="166">
                  <c:v>1408</c:v>
                </c:pt>
                <c:pt idx="167">
                  <c:v>1408</c:v>
                </c:pt>
                <c:pt idx="168">
                  <c:v>1472</c:v>
                </c:pt>
                <c:pt idx="169">
                  <c:v>1472</c:v>
                </c:pt>
                <c:pt idx="170">
                  <c:v>1472</c:v>
                </c:pt>
                <c:pt idx="171">
                  <c:v>1472</c:v>
                </c:pt>
                <c:pt idx="172">
                  <c:v>1536</c:v>
                </c:pt>
                <c:pt idx="173">
                  <c:v>1536</c:v>
                </c:pt>
                <c:pt idx="174">
                  <c:v>1536</c:v>
                </c:pt>
                <c:pt idx="175">
                  <c:v>1536</c:v>
                </c:pt>
                <c:pt idx="176">
                  <c:v>1600</c:v>
                </c:pt>
                <c:pt idx="177">
                  <c:v>1600</c:v>
                </c:pt>
                <c:pt idx="178">
                  <c:v>1600</c:v>
                </c:pt>
                <c:pt idx="179">
                  <c:v>1600</c:v>
                </c:pt>
                <c:pt idx="180">
                  <c:v>1600</c:v>
                </c:pt>
                <c:pt idx="181">
                  <c:v>1600</c:v>
                </c:pt>
                <c:pt idx="182">
                  <c:v>1600</c:v>
                </c:pt>
                <c:pt idx="183">
                  <c:v>1664</c:v>
                </c:pt>
                <c:pt idx="184">
                  <c:v>1664</c:v>
                </c:pt>
                <c:pt idx="185">
                  <c:v>1664</c:v>
                </c:pt>
                <c:pt idx="186">
                  <c:v>1664</c:v>
                </c:pt>
                <c:pt idx="187">
                  <c:v>1664</c:v>
                </c:pt>
                <c:pt idx="188">
                  <c:v>1728</c:v>
                </c:pt>
                <c:pt idx="189">
                  <c:v>1728</c:v>
                </c:pt>
                <c:pt idx="190">
                  <c:v>1728</c:v>
                </c:pt>
                <c:pt idx="191">
                  <c:v>1792</c:v>
                </c:pt>
                <c:pt idx="192">
                  <c:v>1792</c:v>
                </c:pt>
                <c:pt idx="193">
                  <c:v>1856</c:v>
                </c:pt>
                <c:pt idx="194">
                  <c:v>1856</c:v>
                </c:pt>
                <c:pt idx="195">
                  <c:v>1856</c:v>
                </c:pt>
                <c:pt idx="196">
                  <c:v>1856</c:v>
                </c:pt>
                <c:pt idx="197">
                  <c:v>1856</c:v>
                </c:pt>
                <c:pt idx="198">
                  <c:v>1920</c:v>
                </c:pt>
                <c:pt idx="199">
                  <c:v>1920</c:v>
                </c:pt>
                <c:pt idx="200">
                  <c:v>1984</c:v>
                </c:pt>
                <c:pt idx="201">
                  <c:v>1984</c:v>
                </c:pt>
                <c:pt idx="202">
                  <c:v>1984</c:v>
                </c:pt>
                <c:pt idx="203">
                  <c:v>2048</c:v>
                </c:pt>
                <c:pt idx="204">
                  <c:v>2048</c:v>
                </c:pt>
                <c:pt idx="205">
                  <c:v>2048</c:v>
                </c:pt>
                <c:pt idx="206">
                  <c:v>2048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2048</c:v>
                </c:pt>
                <c:pt idx="211">
                  <c:v>2112</c:v>
                </c:pt>
                <c:pt idx="212">
                  <c:v>2112</c:v>
                </c:pt>
                <c:pt idx="213">
                  <c:v>2112</c:v>
                </c:pt>
                <c:pt idx="214">
                  <c:v>2112</c:v>
                </c:pt>
                <c:pt idx="215">
                  <c:v>2112</c:v>
                </c:pt>
                <c:pt idx="216">
                  <c:v>2112</c:v>
                </c:pt>
                <c:pt idx="217">
                  <c:v>2112</c:v>
                </c:pt>
                <c:pt idx="218">
                  <c:v>2112</c:v>
                </c:pt>
                <c:pt idx="219">
                  <c:v>2112</c:v>
                </c:pt>
                <c:pt idx="220">
                  <c:v>2176</c:v>
                </c:pt>
                <c:pt idx="221">
                  <c:v>2176</c:v>
                </c:pt>
                <c:pt idx="222">
                  <c:v>2176</c:v>
                </c:pt>
                <c:pt idx="223">
                  <c:v>2240</c:v>
                </c:pt>
                <c:pt idx="224">
                  <c:v>2240</c:v>
                </c:pt>
                <c:pt idx="225">
                  <c:v>2240</c:v>
                </c:pt>
                <c:pt idx="226">
                  <c:v>2240</c:v>
                </c:pt>
                <c:pt idx="227">
                  <c:v>2240</c:v>
                </c:pt>
                <c:pt idx="228">
                  <c:v>2240</c:v>
                </c:pt>
                <c:pt idx="229">
                  <c:v>2240</c:v>
                </c:pt>
                <c:pt idx="230">
                  <c:v>2304</c:v>
                </c:pt>
                <c:pt idx="231">
                  <c:v>2304</c:v>
                </c:pt>
                <c:pt idx="232">
                  <c:v>2432</c:v>
                </c:pt>
                <c:pt idx="233">
                  <c:v>2432</c:v>
                </c:pt>
                <c:pt idx="234">
                  <c:v>2496</c:v>
                </c:pt>
                <c:pt idx="235">
                  <c:v>2496</c:v>
                </c:pt>
                <c:pt idx="236">
                  <c:v>2496</c:v>
                </c:pt>
                <c:pt idx="237">
                  <c:v>2496</c:v>
                </c:pt>
                <c:pt idx="238">
                  <c:v>2560</c:v>
                </c:pt>
                <c:pt idx="239">
                  <c:v>2560</c:v>
                </c:pt>
                <c:pt idx="240">
                  <c:v>2560</c:v>
                </c:pt>
                <c:pt idx="241">
                  <c:v>2560</c:v>
                </c:pt>
                <c:pt idx="242">
                  <c:v>2560</c:v>
                </c:pt>
                <c:pt idx="243">
                  <c:v>2560</c:v>
                </c:pt>
                <c:pt idx="244">
                  <c:v>2624</c:v>
                </c:pt>
                <c:pt idx="245">
                  <c:v>2688</c:v>
                </c:pt>
                <c:pt idx="246">
                  <c:v>2752</c:v>
                </c:pt>
                <c:pt idx="247">
                  <c:v>2752</c:v>
                </c:pt>
                <c:pt idx="248">
                  <c:v>2816</c:v>
                </c:pt>
                <c:pt idx="249">
                  <c:v>2816</c:v>
                </c:pt>
                <c:pt idx="250">
                  <c:v>2880</c:v>
                </c:pt>
                <c:pt idx="251">
                  <c:v>3008</c:v>
                </c:pt>
                <c:pt idx="252">
                  <c:v>3008</c:v>
                </c:pt>
                <c:pt idx="253">
                  <c:v>3008</c:v>
                </c:pt>
                <c:pt idx="254">
                  <c:v>3008</c:v>
                </c:pt>
                <c:pt idx="255">
                  <c:v>3008</c:v>
                </c:pt>
                <c:pt idx="256">
                  <c:v>3008</c:v>
                </c:pt>
                <c:pt idx="257">
                  <c:v>3072</c:v>
                </c:pt>
                <c:pt idx="258">
                  <c:v>3072</c:v>
                </c:pt>
                <c:pt idx="259">
                  <c:v>3072</c:v>
                </c:pt>
                <c:pt idx="260">
                  <c:v>3072</c:v>
                </c:pt>
                <c:pt idx="261">
                  <c:v>3200</c:v>
                </c:pt>
                <c:pt idx="262">
                  <c:v>3200</c:v>
                </c:pt>
                <c:pt idx="263">
                  <c:v>3264</c:v>
                </c:pt>
                <c:pt idx="264">
                  <c:v>3328</c:v>
                </c:pt>
                <c:pt idx="265">
                  <c:v>3328</c:v>
                </c:pt>
                <c:pt idx="266">
                  <c:v>3392</c:v>
                </c:pt>
                <c:pt idx="267">
                  <c:v>3392</c:v>
                </c:pt>
                <c:pt idx="268">
                  <c:v>3584</c:v>
                </c:pt>
                <c:pt idx="269">
                  <c:v>3712</c:v>
                </c:pt>
                <c:pt idx="270">
                  <c:v>3712</c:v>
                </c:pt>
                <c:pt idx="271">
                  <c:v>3712</c:v>
                </c:pt>
                <c:pt idx="272">
                  <c:v>3776</c:v>
                </c:pt>
                <c:pt idx="273">
                  <c:v>3776</c:v>
                </c:pt>
                <c:pt idx="274">
                  <c:v>3776</c:v>
                </c:pt>
                <c:pt idx="275">
                  <c:v>3840</c:v>
                </c:pt>
                <c:pt idx="276">
                  <c:v>3840</c:v>
                </c:pt>
                <c:pt idx="277">
                  <c:v>3840</c:v>
                </c:pt>
                <c:pt idx="278">
                  <c:v>3904</c:v>
                </c:pt>
                <c:pt idx="279">
                  <c:v>3904</c:v>
                </c:pt>
                <c:pt idx="280">
                  <c:v>3968</c:v>
                </c:pt>
                <c:pt idx="281">
                  <c:v>3968</c:v>
                </c:pt>
                <c:pt idx="282">
                  <c:v>3968</c:v>
                </c:pt>
                <c:pt idx="283">
                  <c:v>4032</c:v>
                </c:pt>
                <c:pt idx="284">
                  <c:v>4160</c:v>
                </c:pt>
                <c:pt idx="285">
                  <c:v>4160</c:v>
                </c:pt>
                <c:pt idx="286">
                  <c:v>4160</c:v>
                </c:pt>
                <c:pt idx="287">
                  <c:v>4160</c:v>
                </c:pt>
                <c:pt idx="288">
                  <c:v>4160</c:v>
                </c:pt>
                <c:pt idx="289">
                  <c:v>4288</c:v>
                </c:pt>
                <c:pt idx="290">
                  <c:v>4288</c:v>
                </c:pt>
                <c:pt idx="291">
                  <c:v>4288</c:v>
                </c:pt>
                <c:pt idx="292">
                  <c:v>4288</c:v>
                </c:pt>
                <c:pt idx="293">
                  <c:v>4288</c:v>
                </c:pt>
                <c:pt idx="294">
                  <c:v>4352</c:v>
                </c:pt>
                <c:pt idx="295">
                  <c:v>4416</c:v>
                </c:pt>
                <c:pt idx="296">
                  <c:v>4480</c:v>
                </c:pt>
                <c:pt idx="297">
                  <c:v>4480</c:v>
                </c:pt>
                <c:pt idx="298">
                  <c:v>5120</c:v>
                </c:pt>
                <c:pt idx="299">
                  <c:v>5376</c:v>
                </c:pt>
                <c:pt idx="300">
                  <c:v>5376</c:v>
                </c:pt>
                <c:pt idx="301">
                  <c:v>5824</c:v>
                </c:pt>
                <c:pt idx="302">
                  <c:v>6272</c:v>
                </c:pt>
                <c:pt idx="303">
                  <c:v>6464</c:v>
                </c:pt>
                <c:pt idx="304">
                  <c:v>6656</c:v>
                </c:pt>
                <c:pt idx="305">
                  <c:v>6720</c:v>
                </c:pt>
                <c:pt idx="306">
                  <c:v>6912</c:v>
                </c:pt>
                <c:pt idx="307">
                  <c:v>6976</c:v>
                </c:pt>
                <c:pt idx="308">
                  <c:v>7168</c:v>
                </c:pt>
                <c:pt idx="309">
                  <c:v>7296</c:v>
                </c:pt>
                <c:pt idx="310">
                  <c:v>7552</c:v>
                </c:pt>
                <c:pt idx="311">
                  <c:v>7616</c:v>
                </c:pt>
                <c:pt idx="312">
                  <c:v>7808</c:v>
                </c:pt>
                <c:pt idx="313">
                  <c:v>7936</c:v>
                </c:pt>
                <c:pt idx="314">
                  <c:v>8128</c:v>
                </c:pt>
                <c:pt idx="315">
                  <c:v>8576</c:v>
                </c:pt>
                <c:pt idx="316">
                  <c:v>8704</c:v>
                </c:pt>
                <c:pt idx="317">
                  <c:v>10624</c:v>
                </c:pt>
                <c:pt idx="318">
                  <c:v>17664</c:v>
                </c:pt>
                <c:pt idx="319">
                  <c:v>20032</c:v>
                </c:pt>
              </c:numCache>
            </c:numRef>
          </c:xVal>
          <c:yVal>
            <c:numRef>
              <c:f>MCAK_conc_LENGTH!$X$3:$X$322</c:f>
              <c:numCache>
                <c:formatCode>General</c:formatCode>
                <c:ptCount val="320"/>
                <c:pt idx="0">
                  <c:v>3.1250000000000002E-3</c:v>
                </c:pt>
                <c:pt idx="1">
                  <c:v>6.2500000000000003E-3</c:v>
                </c:pt>
                <c:pt idx="2">
                  <c:v>9.3749999999999997E-3</c:v>
                </c:pt>
                <c:pt idx="3">
                  <c:v>1.2500000000000001E-2</c:v>
                </c:pt>
                <c:pt idx="4">
                  <c:v>1.5625E-2</c:v>
                </c:pt>
                <c:pt idx="5">
                  <c:v>1.8749999999999999E-2</c:v>
                </c:pt>
                <c:pt idx="6">
                  <c:v>2.1874999999999999E-2</c:v>
                </c:pt>
                <c:pt idx="7">
                  <c:v>2.5000000000000001E-2</c:v>
                </c:pt>
                <c:pt idx="8">
                  <c:v>2.8125000000000001E-2</c:v>
                </c:pt>
                <c:pt idx="9">
                  <c:v>3.125E-2</c:v>
                </c:pt>
                <c:pt idx="10">
                  <c:v>3.4375000000000003E-2</c:v>
                </c:pt>
                <c:pt idx="11">
                  <c:v>3.7499999999999999E-2</c:v>
                </c:pt>
                <c:pt idx="12">
                  <c:v>4.0625000000000001E-2</c:v>
                </c:pt>
                <c:pt idx="13">
                  <c:v>4.3749999999999997E-2</c:v>
                </c:pt>
                <c:pt idx="14">
                  <c:v>4.6875E-2</c:v>
                </c:pt>
                <c:pt idx="15">
                  <c:v>0.05</c:v>
                </c:pt>
                <c:pt idx="16">
                  <c:v>5.3124999999999999E-2</c:v>
                </c:pt>
                <c:pt idx="17">
                  <c:v>5.6250000000000001E-2</c:v>
                </c:pt>
                <c:pt idx="18">
                  <c:v>5.9374999999999997E-2</c:v>
                </c:pt>
                <c:pt idx="19">
                  <c:v>6.25E-2</c:v>
                </c:pt>
                <c:pt idx="20">
                  <c:v>6.5625000000000003E-2</c:v>
                </c:pt>
                <c:pt idx="21">
                  <c:v>6.8750000000000006E-2</c:v>
                </c:pt>
                <c:pt idx="22">
                  <c:v>7.1874999999999994E-2</c:v>
                </c:pt>
                <c:pt idx="23">
                  <c:v>7.4999999999999997E-2</c:v>
                </c:pt>
                <c:pt idx="24">
                  <c:v>7.8125E-2</c:v>
                </c:pt>
                <c:pt idx="25">
                  <c:v>8.1250000000000003E-2</c:v>
                </c:pt>
                <c:pt idx="26">
                  <c:v>8.4375000000000006E-2</c:v>
                </c:pt>
                <c:pt idx="27">
                  <c:v>8.7499999999999994E-2</c:v>
                </c:pt>
                <c:pt idx="28">
                  <c:v>9.0624999999999997E-2</c:v>
                </c:pt>
                <c:pt idx="29">
                  <c:v>9.375E-2</c:v>
                </c:pt>
                <c:pt idx="30">
                  <c:v>9.6875000000000003E-2</c:v>
                </c:pt>
                <c:pt idx="31">
                  <c:v>0.1</c:v>
                </c:pt>
                <c:pt idx="32">
                  <c:v>0.10312499999999999</c:v>
                </c:pt>
                <c:pt idx="33">
                  <c:v>0.10625</c:v>
                </c:pt>
                <c:pt idx="34">
                  <c:v>0.109375</c:v>
                </c:pt>
                <c:pt idx="35">
                  <c:v>0.1125</c:v>
                </c:pt>
                <c:pt idx="36">
                  <c:v>0.11562500000000001</c:v>
                </c:pt>
                <c:pt idx="37">
                  <c:v>0.11874999999999999</c:v>
                </c:pt>
                <c:pt idx="38">
                  <c:v>0.121875</c:v>
                </c:pt>
                <c:pt idx="39">
                  <c:v>0.125</c:v>
                </c:pt>
                <c:pt idx="40">
                  <c:v>0.12812499999999999</c:v>
                </c:pt>
                <c:pt idx="41">
                  <c:v>0.13125000000000001</c:v>
                </c:pt>
                <c:pt idx="42">
                  <c:v>0.13437499999999999</c:v>
                </c:pt>
                <c:pt idx="43">
                  <c:v>0.13750000000000001</c:v>
                </c:pt>
                <c:pt idx="44">
                  <c:v>0.140625</c:v>
                </c:pt>
                <c:pt idx="45">
                  <c:v>0.14374999999999999</c:v>
                </c:pt>
                <c:pt idx="46">
                  <c:v>0.14687500000000001</c:v>
                </c:pt>
                <c:pt idx="47">
                  <c:v>0.15</c:v>
                </c:pt>
                <c:pt idx="48">
                  <c:v>0.15312500000000001</c:v>
                </c:pt>
                <c:pt idx="49">
                  <c:v>0.15625</c:v>
                </c:pt>
                <c:pt idx="50">
                  <c:v>0.15937499999999999</c:v>
                </c:pt>
                <c:pt idx="51">
                  <c:v>0.16250000000000001</c:v>
                </c:pt>
                <c:pt idx="52">
                  <c:v>0.16562499999999999</c:v>
                </c:pt>
                <c:pt idx="53">
                  <c:v>0.16875000000000001</c:v>
                </c:pt>
                <c:pt idx="54">
                  <c:v>0.171875</c:v>
                </c:pt>
                <c:pt idx="55">
                  <c:v>0.17499999999999999</c:v>
                </c:pt>
                <c:pt idx="56">
                  <c:v>0.17812500000000001</c:v>
                </c:pt>
                <c:pt idx="57">
                  <c:v>0.18124999999999999</c:v>
                </c:pt>
                <c:pt idx="58">
                  <c:v>0.18437500000000001</c:v>
                </c:pt>
                <c:pt idx="59">
                  <c:v>0.1875</c:v>
                </c:pt>
                <c:pt idx="60">
                  <c:v>0.19062499999999999</c:v>
                </c:pt>
                <c:pt idx="61">
                  <c:v>0.19375000000000001</c:v>
                </c:pt>
                <c:pt idx="62">
                  <c:v>0.19687499999999999</c:v>
                </c:pt>
                <c:pt idx="63">
                  <c:v>0.2</c:v>
                </c:pt>
                <c:pt idx="64">
                  <c:v>0.203125</c:v>
                </c:pt>
                <c:pt idx="65">
                  <c:v>0.20624999999999999</c:v>
                </c:pt>
                <c:pt idx="66">
                  <c:v>0.20937500000000001</c:v>
                </c:pt>
                <c:pt idx="67">
                  <c:v>0.21249999999999999</c:v>
                </c:pt>
                <c:pt idx="68">
                  <c:v>0.21562500000000001</c:v>
                </c:pt>
                <c:pt idx="69">
                  <c:v>0.21875</c:v>
                </c:pt>
                <c:pt idx="70">
                  <c:v>0.22187499999999999</c:v>
                </c:pt>
                <c:pt idx="71">
                  <c:v>0.22500000000000001</c:v>
                </c:pt>
                <c:pt idx="72">
                  <c:v>0.22812499999999999</c:v>
                </c:pt>
                <c:pt idx="73">
                  <c:v>0.23125000000000001</c:v>
                </c:pt>
                <c:pt idx="74">
                  <c:v>0.234375</c:v>
                </c:pt>
                <c:pt idx="75">
                  <c:v>0.23749999999999999</c:v>
                </c:pt>
                <c:pt idx="76">
                  <c:v>0.24062500000000001</c:v>
                </c:pt>
                <c:pt idx="77">
                  <c:v>0.24374999999999999</c:v>
                </c:pt>
                <c:pt idx="78">
                  <c:v>0.24687500000000001</c:v>
                </c:pt>
                <c:pt idx="79">
                  <c:v>0.25</c:v>
                </c:pt>
                <c:pt idx="80">
                  <c:v>0.25312499999999999</c:v>
                </c:pt>
                <c:pt idx="81">
                  <c:v>0.25624999999999998</c:v>
                </c:pt>
                <c:pt idx="82">
                  <c:v>0.25937500000000002</c:v>
                </c:pt>
                <c:pt idx="83">
                  <c:v>0.26250000000000001</c:v>
                </c:pt>
                <c:pt idx="84">
                  <c:v>0.265625</c:v>
                </c:pt>
                <c:pt idx="85">
                  <c:v>0.26874999999999999</c:v>
                </c:pt>
                <c:pt idx="86">
                  <c:v>0.27187499999999998</c:v>
                </c:pt>
                <c:pt idx="87">
                  <c:v>0.27500000000000002</c:v>
                </c:pt>
                <c:pt idx="88">
                  <c:v>0.27812500000000001</c:v>
                </c:pt>
                <c:pt idx="89">
                  <c:v>0.28125</c:v>
                </c:pt>
                <c:pt idx="90">
                  <c:v>0.28437499999999999</c:v>
                </c:pt>
                <c:pt idx="91">
                  <c:v>0.28749999999999998</c:v>
                </c:pt>
                <c:pt idx="92">
                  <c:v>0.29062500000000002</c:v>
                </c:pt>
                <c:pt idx="93">
                  <c:v>0.29375000000000001</c:v>
                </c:pt>
                <c:pt idx="94">
                  <c:v>0.296875</c:v>
                </c:pt>
                <c:pt idx="95">
                  <c:v>0.3</c:v>
                </c:pt>
                <c:pt idx="96">
                  <c:v>0.30312499999999998</c:v>
                </c:pt>
                <c:pt idx="97">
                  <c:v>0.30625000000000002</c:v>
                </c:pt>
                <c:pt idx="98">
                  <c:v>0.30937500000000001</c:v>
                </c:pt>
                <c:pt idx="99">
                  <c:v>0.3125</c:v>
                </c:pt>
                <c:pt idx="100">
                  <c:v>0.31562499999999999</c:v>
                </c:pt>
                <c:pt idx="101">
                  <c:v>0.31874999999999998</c:v>
                </c:pt>
                <c:pt idx="102">
                  <c:v>0.32187500000000002</c:v>
                </c:pt>
                <c:pt idx="103">
                  <c:v>0.32500000000000001</c:v>
                </c:pt>
                <c:pt idx="104">
                  <c:v>0.328125</c:v>
                </c:pt>
                <c:pt idx="105">
                  <c:v>0.33124999999999999</c:v>
                </c:pt>
                <c:pt idx="106">
                  <c:v>0.33437499999999998</c:v>
                </c:pt>
                <c:pt idx="107">
                  <c:v>0.33750000000000002</c:v>
                </c:pt>
                <c:pt idx="108">
                  <c:v>0.34062500000000001</c:v>
                </c:pt>
                <c:pt idx="109">
                  <c:v>0.34375</c:v>
                </c:pt>
                <c:pt idx="110">
                  <c:v>0.34687499999999999</c:v>
                </c:pt>
                <c:pt idx="111">
                  <c:v>0.35</c:v>
                </c:pt>
                <c:pt idx="112">
                  <c:v>0.35312500000000002</c:v>
                </c:pt>
                <c:pt idx="113">
                  <c:v>0.35625000000000001</c:v>
                </c:pt>
                <c:pt idx="114">
                  <c:v>0.359375</c:v>
                </c:pt>
                <c:pt idx="115">
                  <c:v>0.36249999999999999</c:v>
                </c:pt>
                <c:pt idx="116">
                  <c:v>0.36562499999999998</c:v>
                </c:pt>
                <c:pt idx="117">
                  <c:v>0.36875000000000002</c:v>
                </c:pt>
                <c:pt idx="118">
                  <c:v>0.37187500000000001</c:v>
                </c:pt>
                <c:pt idx="119">
                  <c:v>0.375</c:v>
                </c:pt>
                <c:pt idx="120">
                  <c:v>0.37812499999999999</c:v>
                </c:pt>
                <c:pt idx="121">
                  <c:v>0.38124999999999998</c:v>
                </c:pt>
                <c:pt idx="122">
                  <c:v>0.38437500000000002</c:v>
                </c:pt>
                <c:pt idx="123">
                  <c:v>0.38750000000000001</c:v>
                </c:pt>
                <c:pt idx="124">
                  <c:v>0.390625</c:v>
                </c:pt>
                <c:pt idx="125">
                  <c:v>0.39374999999999999</c:v>
                </c:pt>
                <c:pt idx="126">
                  <c:v>0.39687499999999998</c:v>
                </c:pt>
                <c:pt idx="127">
                  <c:v>0.4</c:v>
                </c:pt>
                <c:pt idx="128">
                  <c:v>0.40312500000000001</c:v>
                </c:pt>
                <c:pt idx="129">
                  <c:v>0.40625</c:v>
                </c:pt>
                <c:pt idx="130">
                  <c:v>0.40937499999999999</c:v>
                </c:pt>
                <c:pt idx="131">
                  <c:v>0.41249999999999998</c:v>
                </c:pt>
                <c:pt idx="132">
                  <c:v>0.41562500000000002</c:v>
                </c:pt>
                <c:pt idx="133">
                  <c:v>0.41875000000000001</c:v>
                </c:pt>
                <c:pt idx="134">
                  <c:v>0.421875</c:v>
                </c:pt>
                <c:pt idx="135">
                  <c:v>0.42499999999999999</c:v>
                </c:pt>
                <c:pt idx="136">
                  <c:v>0.42812499999999998</c:v>
                </c:pt>
                <c:pt idx="137">
                  <c:v>0.43125000000000002</c:v>
                </c:pt>
                <c:pt idx="138">
                  <c:v>0.43437500000000001</c:v>
                </c:pt>
                <c:pt idx="139">
                  <c:v>0.4375</c:v>
                </c:pt>
                <c:pt idx="140">
                  <c:v>0.44062499999999999</c:v>
                </c:pt>
                <c:pt idx="141">
                  <c:v>0.44374999999999998</c:v>
                </c:pt>
                <c:pt idx="142">
                  <c:v>0.44687500000000002</c:v>
                </c:pt>
                <c:pt idx="143">
                  <c:v>0.45</c:v>
                </c:pt>
                <c:pt idx="144">
                  <c:v>0.453125</c:v>
                </c:pt>
                <c:pt idx="145">
                  <c:v>0.45624999999999999</c:v>
                </c:pt>
                <c:pt idx="146">
                  <c:v>0.45937499999999998</c:v>
                </c:pt>
                <c:pt idx="147">
                  <c:v>0.46250000000000002</c:v>
                </c:pt>
                <c:pt idx="148">
                  <c:v>0.46562500000000001</c:v>
                </c:pt>
                <c:pt idx="149">
                  <c:v>0.46875</c:v>
                </c:pt>
                <c:pt idx="150">
                  <c:v>0.47187499999999999</c:v>
                </c:pt>
                <c:pt idx="151">
                  <c:v>0.47499999999999998</c:v>
                </c:pt>
                <c:pt idx="152">
                  <c:v>0.47812500000000002</c:v>
                </c:pt>
                <c:pt idx="153">
                  <c:v>0.48125000000000001</c:v>
                </c:pt>
                <c:pt idx="154">
                  <c:v>0.484375</c:v>
                </c:pt>
                <c:pt idx="155">
                  <c:v>0.48749999999999999</c:v>
                </c:pt>
                <c:pt idx="156">
                  <c:v>0.49062499999999998</c:v>
                </c:pt>
                <c:pt idx="157">
                  <c:v>0.49375000000000002</c:v>
                </c:pt>
                <c:pt idx="158">
                  <c:v>0.49687500000000001</c:v>
                </c:pt>
                <c:pt idx="159">
                  <c:v>0.5</c:v>
                </c:pt>
                <c:pt idx="160">
                  <c:v>0.50312500000000004</c:v>
                </c:pt>
                <c:pt idx="161">
                  <c:v>0.50624999999999998</c:v>
                </c:pt>
                <c:pt idx="162">
                  <c:v>0.50937500000000002</c:v>
                </c:pt>
                <c:pt idx="163">
                  <c:v>0.51249999999999996</c:v>
                </c:pt>
                <c:pt idx="164">
                  <c:v>0.515625</c:v>
                </c:pt>
                <c:pt idx="165">
                  <c:v>0.51875000000000004</c:v>
                </c:pt>
                <c:pt idx="166">
                  <c:v>0.52187499999999998</c:v>
                </c:pt>
                <c:pt idx="167">
                  <c:v>0.52500000000000002</c:v>
                </c:pt>
                <c:pt idx="168">
                  <c:v>0.52812499999999996</c:v>
                </c:pt>
                <c:pt idx="169">
                  <c:v>0.53125</c:v>
                </c:pt>
                <c:pt idx="170">
                  <c:v>0.53437500000000004</c:v>
                </c:pt>
                <c:pt idx="171">
                  <c:v>0.53749999999999998</c:v>
                </c:pt>
                <c:pt idx="172">
                  <c:v>0.54062500000000002</c:v>
                </c:pt>
                <c:pt idx="173">
                  <c:v>0.54374999999999996</c:v>
                </c:pt>
                <c:pt idx="174">
                  <c:v>0.546875</c:v>
                </c:pt>
                <c:pt idx="175">
                  <c:v>0.55000000000000004</c:v>
                </c:pt>
                <c:pt idx="176">
                  <c:v>0.55312499999999998</c:v>
                </c:pt>
                <c:pt idx="177">
                  <c:v>0.55625000000000002</c:v>
                </c:pt>
                <c:pt idx="178">
                  <c:v>0.55937499999999996</c:v>
                </c:pt>
                <c:pt idx="179">
                  <c:v>0.5625</c:v>
                </c:pt>
                <c:pt idx="180">
                  <c:v>0.56562500000000004</c:v>
                </c:pt>
                <c:pt idx="181">
                  <c:v>0.56874999999999998</c:v>
                </c:pt>
                <c:pt idx="182">
                  <c:v>0.57187500000000002</c:v>
                </c:pt>
                <c:pt idx="183">
                  <c:v>0.57499999999999996</c:v>
                </c:pt>
                <c:pt idx="184">
                  <c:v>0.578125</c:v>
                </c:pt>
                <c:pt idx="185">
                  <c:v>0.58125000000000004</c:v>
                </c:pt>
                <c:pt idx="186">
                  <c:v>0.58437499999999998</c:v>
                </c:pt>
                <c:pt idx="187">
                  <c:v>0.58750000000000002</c:v>
                </c:pt>
                <c:pt idx="188">
                  <c:v>0.59062499999999996</c:v>
                </c:pt>
                <c:pt idx="189">
                  <c:v>0.59375</c:v>
                </c:pt>
                <c:pt idx="190">
                  <c:v>0.59687500000000004</c:v>
                </c:pt>
                <c:pt idx="191">
                  <c:v>0.6</c:v>
                </c:pt>
                <c:pt idx="192">
                  <c:v>0.60312500000000002</c:v>
                </c:pt>
                <c:pt idx="193">
                  <c:v>0.60624999999999996</c:v>
                </c:pt>
                <c:pt idx="194">
                  <c:v>0.609375</c:v>
                </c:pt>
                <c:pt idx="195">
                  <c:v>0.61250000000000004</c:v>
                </c:pt>
                <c:pt idx="196">
                  <c:v>0.61562499999999998</c:v>
                </c:pt>
                <c:pt idx="197">
                  <c:v>0.61875000000000002</c:v>
                </c:pt>
                <c:pt idx="198">
                  <c:v>0.62187499999999996</c:v>
                </c:pt>
                <c:pt idx="199">
                  <c:v>0.625</c:v>
                </c:pt>
                <c:pt idx="200">
                  <c:v>0.62812500000000004</c:v>
                </c:pt>
                <c:pt idx="201">
                  <c:v>0.63124999999999998</c:v>
                </c:pt>
                <c:pt idx="202">
                  <c:v>0.63437500000000002</c:v>
                </c:pt>
                <c:pt idx="203">
                  <c:v>0.63749999999999996</c:v>
                </c:pt>
                <c:pt idx="204">
                  <c:v>0.640625</c:v>
                </c:pt>
                <c:pt idx="205">
                  <c:v>0.64375000000000004</c:v>
                </c:pt>
                <c:pt idx="206">
                  <c:v>0.64687499999999998</c:v>
                </c:pt>
                <c:pt idx="207">
                  <c:v>0.65</c:v>
                </c:pt>
                <c:pt idx="208">
                  <c:v>0.65312499999999996</c:v>
                </c:pt>
                <c:pt idx="209">
                  <c:v>0.65625</c:v>
                </c:pt>
                <c:pt idx="210">
                  <c:v>0.65937500000000004</c:v>
                </c:pt>
                <c:pt idx="211">
                  <c:v>0.66249999999999998</c:v>
                </c:pt>
                <c:pt idx="212">
                  <c:v>0.66562500000000002</c:v>
                </c:pt>
                <c:pt idx="213">
                  <c:v>0.66874999999999996</c:v>
                </c:pt>
                <c:pt idx="214">
                  <c:v>0.671875</c:v>
                </c:pt>
                <c:pt idx="215">
                  <c:v>0.67500000000000004</c:v>
                </c:pt>
                <c:pt idx="216">
                  <c:v>0.67812499999999998</c:v>
                </c:pt>
                <c:pt idx="217">
                  <c:v>0.68125000000000002</c:v>
                </c:pt>
                <c:pt idx="218">
                  <c:v>0.68437499999999996</c:v>
                </c:pt>
                <c:pt idx="219">
                  <c:v>0.6875</c:v>
                </c:pt>
                <c:pt idx="220">
                  <c:v>0.69062500000000004</c:v>
                </c:pt>
                <c:pt idx="221">
                  <c:v>0.69374999999999998</c:v>
                </c:pt>
                <c:pt idx="222">
                  <c:v>0.69687500000000002</c:v>
                </c:pt>
                <c:pt idx="223">
                  <c:v>0.7</c:v>
                </c:pt>
                <c:pt idx="224">
                  <c:v>0.703125</c:v>
                </c:pt>
                <c:pt idx="225">
                  <c:v>0.70625000000000004</c:v>
                </c:pt>
                <c:pt idx="226">
                  <c:v>0.70937499999999998</c:v>
                </c:pt>
                <c:pt idx="227">
                  <c:v>0.71250000000000002</c:v>
                </c:pt>
                <c:pt idx="228">
                  <c:v>0.71562499999999996</c:v>
                </c:pt>
                <c:pt idx="229">
                  <c:v>0.71875</c:v>
                </c:pt>
                <c:pt idx="230">
                  <c:v>0.72187500000000004</c:v>
                </c:pt>
                <c:pt idx="231">
                  <c:v>0.72499999999999998</c:v>
                </c:pt>
                <c:pt idx="232">
                  <c:v>0.72812500000000002</c:v>
                </c:pt>
                <c:pt idx="233">
                  <c:v>0.73124999999999996</c:v>
                </c:pt>
                <c:pt idx="234">
                  <c:v>0.734375</c:v>
                </c:pt>
                <c:pt idx="235">
                  <c:v>0.73750000000000004</c:v>
                </c:pt>
                <c:pt idx="236">
                  <c:v>0.74062499999999998</c:v>
                </c:pt>
                <c:pt idx="237">
                  <c:v>0.74375000000000002</c:v>
                </c:pt>
                <c:pt idx="238">
                  <c:v>0.74687499999999996</c:v>
                </c:pt>
                <c:pt idx="239">
                  <c:v>0.75</c:v>
                </c:pt>
                <c:pt idx="240">
                  <c:v>0.75312500000000004</c:v>
                </c:pt>
                <c:pt idx="241">
                  <c:v>0.75624999999999998</c:v>
                </c:pt>
                <c:pt idx="242">
                  <c:v>0.75937500000000002</c:v>
                </c:pt>
                <c:pt idx="243">
                  <c:v>0.76249999999999996</c:v>
                </c:pt>
                <c:pt idx="244">
                  <c:v>0.765625</c:v>
                </c:pt>
                <c:pt idx="245">
                  <c:v>0.76875000000000004</c:v>
                </c:pt>
                <c:pt idx="246">
                  <c:v>0.77187499999999998</c:v>
                </c:pt>
                <c:pt idx="247">
                  <c:v>0.77500000000000002</c:v>
                </c:pt>
                <c:pt idx="248">
                  <c:v>0.77812499999999996</c:v>
                </c:pt>
                <c:pt idx="249">
                  <c:v>0.78125</c:v>
                </c:pt>
                <c:pt idx="250">
                  <c:v>0.78437500000000004</c:v>
                </c:pt>
                <c:pt idx="251">
                  <c:v>0.78749999999999998</c:v>
                </c:pt>
                <c:pt idx="252">
                  <c:v>0.79062500000000002</c:v>
                </c:pt>
                <c:pt idx="253">
                  <c:v>0.79374999999999996</c:v>
                </c:pt>
                <c:pt idx="254">
                  <c:v>0.796875</c:v>
                </c:pt>
                <c:pt idx="255">
                  <c:v>0.8</c:v>
                </c:pt>
                <c:pt idx="256">
                  <c:v>0.80312499999999998</c:v>
                </c:pt>
                <c:pt idx="257">
                  <c:v>0.80625000000000002</c:v>
                </c:pt>
                <c:pt idx="258">
                  <c:v>0.80937499999999996</c:v>
                </c:pt>
                <c:pt idx="259">
                  <c:v>0.8125</c:v>
                </c:pt>
                <c:pt idx="260">
                  <c:v>0.81562500000000004</c:v>
                </c:pt>
                <c:pt idx="261">
                  <c:v>0.81874999999999998</c:v>
                </c:pt>
                <c:pt idx="262">
                  <c:v>0.82187500000000002</c:v>
                </c:pt>
                <c:pt idx="263">
                  <c:v>0.82499999999999996</c:v>
                </c:pt>
                <c:pt idx="264">
                  <c:v>0.828125</c:v>
                </c:pt>
                <c:pt idx="265">
                  <c:v>0.83125000000000004</c:v>
                </c:pt>
                <c:pt idx="266">
                  <c:v>0.83437499999999998</c:v>
                </c:pt>
                <c:pt idx="267">
                  <c:v>0.83750000000000002</c:v>
                </c:pt>
                <c:pt idx="268">
                  <c:v>0.84062499999999996</c:v>
                </c:pt>
                <c:pt idx="269">
                  <c:v>0.84375</c:v>
                </c:pt>
                <c:pt idx="270">
                  <c:v>0.84687500000000004</c:v>
                </c:pt>
                <c:pt idx="271">
                  <c:v>0.85</c:v>
                </c:pt>
                <c:pt idx="272">
                  <c:v>0.85312500000000002</c:v>
                </c:pt>
                <c:pt idx="273">
                  <c:v>0.85624999999999996</c:v>
                </c:pt>
                <c:pt idx="274">
                  <c:v>0.859375</c:v>
                </c:pt>
                <c:pt idx="275">
                  <c:v>0.86250000000000004</c:v>
                </c:pt>
                <c:pt idx="276">
                  <c:v>0.86562499999999998</c:v>
                </c:pt>
                <c:pt idx="277">
                  <c:v>0.86875000000000002</c:v>
                </c:pt>
                <c:pt idx="278">
                  <c:v>0.87187499999999996</c:v>
                </c:pt>
                <c:pt idx="279">
                  <c:v>0.875</c:v>
                </c:pt>
                <c:pt idx="280">
                  <c:v>0.87812500000000004</c:v>
                </c:pt>
                <c:pt idx="281">
                  <c:v>0.88124999999999998</c:v>
                </c:pt>
                <c:pt idx="282">
                  <c:v>0.88437500000000002</c:v>
                </c:pt>
                <c:pt idx="283">
                  <c:v>0.88749999999999996</c:v>
                </c:pt>
                <c:pt idx="284">
                  <c:v>0.890625</c:v>
                </c:pt>
                <c:pt idx="285">
                  <c:v>0.89375000000000004</c:v>
                </c:pt>
                <c:pt idx="286">
                  <c:v>0.89687499999999998</c:v>
                </c:pt>
                <c:pt idx="287">
                  <c:v>0.9</c:v>
                </c:pt>
                <c:pt idx="288">
                  <c:v>0.90312499999999996</c:v>
                </c:pt>
                <c:pt idx="289">
                  <c:v>0.90625</c:v>
                </c:pt>
                <c:pt idx="290">
                  <c:v>0.90937500000000004</c:v>
                </c:pt>
                <c:pt idx="291">
                  <c:v>0.91249999999999998</c:v>
                </c:pt>
                <c:pt idx="292">
                  <c:v>0.91562500000000002</c:v>
                </c:pt>
                <c:pt idx="293">
                  <c:v>0.91874999999999996</c:v>
                </c:pt>
                <c:pt idx="294">
                  <c:v>0.921875</c:v>
                </c:pt>
                <c:pt idx="295">
                  <c:v>0.92500000000000004</c:v>
                </c:pt>
                <c:pt idx="296">
                  <c:v>0.92812499999999998</c:v>
                </c:pt>
                <c:pt idx="297">
                  <c:v>0.93125000000000002</c:v>
                </c:pt>
                <c:pt idx="298">
                  <c:v>0.93437499999999996</c:v>
                </c:pt>
                <c:pt idx="299">
                  <c:v>0.9375</c:v>
                </c:pt>
                <c:pt idx="300">
                  <c:v>0.94062500000000004</c:v>
                </c:pt>
                <c:pt idx="301">
                  <c:v>0.94374999999999998</c:v>
                </c:pt>
                <c:pt idx="302">
                  <c:v>0.94687500000000002</c:v>
                </c:pt>
                <c:pt idx="303">
                  <c:v>0.95</c:v>
                </c:pt>
                <c:pt idx="304">
                  <c:v>0.953125</c:v>
                </c:pt>
                <c:pt idx="305">
                  <c:v>0.95625000000000004</c:v>
                </c:pt>
                <c:pt idx="306">
                  <c:v>0.95937499999999998</c:v>
                </c:pt>
                <c:pt idx="307">
                  <c:v>0.96250000000000002</c:v>
                </c:pt>
                <c:pt idx="308">
                  <c:v>0.96562499999999996</c:v>
                </c:pt>
                <c:pt idx="309">
                  <c:v>0.96875</c:v>
                </c:pt>
                <c:pt idx="310">
                  <c:v>0.97187500000000004</c:v>
                </c:pt>
                <c:pt idx="311">
                  <c:v>0.97499999999999998</c:v>
                </c:pt>
                <c:pt idx="312">
                  <c:v>0.97812500000000002</c:v>
                </c:pt>
                <c:pt idx="313">
                  <c:v>0.98124999999999996</c:v>
                </c:pt>
                <c:pt idx="314">
                  <c:v>0.984375</c:v>
                </c:pt>
                <c:pt idx="315">
                  <c:v>0.98750000000000004</c:v>
                </c:pt>
                <c:pt idx="316">
                  <c:v>0.99062499999999998</c:v>
                </c:pt>
                <c:pt idx="317">
                  <c:v>0.99375000000000002</c:v>
                </c:pt>
                <c:pt idx="318">
                  <c:v>0.99687499999999996</c:v>
                </c:pt>
                <c:pt idx="3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1-4924-958B-F2A7914C22C6}"/>
            </c:ext>
          </c:extLst>
        </c:ser>
        <c:ser>
          <c:idx val="4"/>
          <c:order val="4"/>
          <c:tx>
            <c:v>2.4 nM MCAK</c:v>
          </c:tx>
          <c:xVal>
            <c:numRef>
              <c:f>MCAK_conc_LENGTH!$AA$3:$AA$164</c:f>
              <c:numCache>
                <c:formatCode>General</c:formatCode>
                <c:ptCount val="162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448</c:v>
                </c:pt>
                <c:pt idx="7">
                  <c:v>448</c:v>
                </c:pt>
                <c:pt idx="8">
                  <c:v>448</c:v>
                </c:pt>
                <c:pt idx="9">
                  <c:v>448</c:v>
                </c:pt>
                <c:pt idx="10">
                  <c:v>448</c:v>
                </c:pt>
                <c:pt idx="11">
                  <c:v>448</c:v>
                </c:pt>
                <c:pt idx="12">
                  <c:v>512</c:v>
                </c:pt>
                <c:pt idx="13">
                  <c:v>512</c:v>
                </c:pt>
                <c:pt idx="14">
                  <c:v>576</c:v>
                </c:pt>
                <c:pt idx="15">
                  <c:v>576</c:v>
                </c:pt>
                <c:pt idx="16">
                  <c:v>576</c:v>
                </c:pt>
                <c:pt idx="17">
                  <c:v>640</c:v>
                </c:pt>
                <c:pt idx="18">
                  <c:v>640</c:v>
                </c:pt>
                <c:pt idx="19">
                  <c:v>640</c:v>
                </c:pt>
                <c:pt idx="20">
                  <c:v>640</c:v>
                </c:pt>
                <c:pt idx="21">
                  <c:v>640</c:v>
                </c:pt>
                <c:pt idx="22">
                  <c:v>704</c:v>
                </c:pt>
                <c:pt idx="23">
                  <c:v>768</c:v>
                </c:pt>
                <c:pt idx="24">
                  <c:v>768</c:v>
                </c:pt>
                <c:pt idx="25">
                  <c:v>832</c:v>
                </c:pt>
                <c:pt idx="26">
                  <c:v>832</c:v>
                </c:pt>
                <c:pt idx="27">
                  <c:v>896</c:v>
                </c:pt>
                <c:pt idx="28">
                  <c:v>960</c:v>
                </c:pt>
                <c:pt idx="29">
                  <c:v>1024</c:v>
                </c:pt>
                <c:pt idx="30">
                  <c:v>1024</c:v>
                </c:pt>
                <c:pt idx="31">
                  <c:v>1216</c:v>
                </c:pt>
                <c:pt idx="32">
                  <c:v>1344</c:v>
                </c:pt>
                <c:pt idx="33">
                  <c:v>1472</c:v>
                </c:pt>
                <c:pt idx="34">
                  <c:v>1728</c:v>
                </c:pt>
                <c:pt idx="35">
                  <c:v>1792</c:v>
                </c:pt>
                <c:pt idx="36">
                  <c:v>1792</c:v>
                </c:pt>
                <c:pt idx="37">
                  <c:v>1792</c:v>
                </c:pt>
                <c:pt idx="38">
                  <c:v>1792</c:v>
                </c:pt>
                <c:pt idx="39">
                  <c:v>1920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2112</c:v>
                </c:pt>
                <c:pt idx="45">
                  <c:v>2112</c:v>
                </c:pt>
                <c:pt idx="46">
                  <c:v>2176</c:v>
                </c:pt>
                <c:pt idx="47">
                  <c:v>2240</c:v>
                </c:pt>
                <c:pt idx="48">
                  <c:v>2240</c:v>
                </c:pt>
                <c:pt idx="49">
                  <c:v>2240</c:v>
                </c:pt>
                <c:pt idx="50">
                  <c:v>2304</c:v>
                </c:pt>
                <c:pt idx="51">
                  <c:v>2304</c:v>
                </c:pt>
                <c:pt idx="52">
                  <c:v>2304</c:v>
                </c:pt>
                <c:pt idx="53">
                  <c:v>2304</c:v>
                </c:pt>
                <c:pt idx="54">
                  <c:v>2368</c:v>
                </c:pt>
                <c:pt idx="55">
                  <c:v>2368</c:v>
                </c:pt>
                <c:pt idx="56">
                  <c:v>2432</c:v>
                </c:pt>
                <c:pt idx="57">
                  <c:v>2432</c:v>
                </c:pt>
                <c:pt idx="58">
                  <c:v>2496</c:v>
                </c:pt>
                <c:pt idx="59">
                  <c:v>2560</c:v>
                </c:pt>
                <c:pt idx="60">
                  <c:v>2560</c:v>
                </c:pt>
                <c:pt idx="61">
                  <c:v>2560</c:v>
                </c:pt>
                <c:pt idx="62">
                  <c:v>2624</c:v>
                </c:pt>
                <c:pt idx="63">
                  <c:v>2624</c:v>
                </c:pt>
                <c:pt idx="64">
                  <c:v>2624</c:v>
                </c:pt>
                <c:pt idx="65">
                  <c:v>2624</c:v>
                </c:pt>
                <c:pt idx="66">
                  <c:v>2624</c:v>
                </c:pt>
                <c:pt idx="67">
                  <c:v>2688</c:v>
                </c:pt>
                <c:pt idx="68">
                  <c:v>2688</c:v>
                </c:pt>
                <c:pt idx="69">
                  <c:v>2752</c:v>
                </c:pt>
                <c:pt idx="70">
                  <c:v>2816</c:v>
                </c:pt>
                <c:pt idx="71">
                  <c:v>2816</c:v>
                </c:pt>
                <c:pt idx="72">
                  <c:v>2880</c:v>
                </c:pt>
                <c:pt idx="73">
                  <c:v>2944</c:v>
                </c:pt>
                <c:pt idx="74">
                  <c:v>3072</c:v>
                </c:pt>
                <c:pt idx="75">
                  <c:v>3200</c:v>
                </c:pt>
                <c:pt idx="76">
                  <c:v>3200</c:v>
                </c:pt>
                <c:pt idx="77">
                  <c:v>3200</c:v>
                </c:pt>
                <c:pt idx="78">
                  <c:v>3264</c:v>
                </c:pt>
                <c:pt idx="79">
                  <c:v>3328</c:v>
                </c:pt>
                <c:pt idx="80">
                  <c:v>3328</c:v>
                </c:pt>
                <c:pt idx="81">
                  <c:v>3328</c:v>
                </c:pt>
                <c:pt idx="82">
                  <c:v>3392</c:v>
                </c:pt>
                <c:pt idx="83">
                  <c:v>3392</c:v>
                </c:pt>
                <c:pt idx="84">
                  <c:v>3456</c:v>
                </c:pt>
                <c:pt idx="85">
                  <c:v>3712</c:v>
                </c:pt>
                <c:pt idx="86">
                  <c:v>3840</c:v>
                </c:pt>
                <c:pt idx="87">
                  <c:v>3904</c:v>
                </c:pt>
                <c:pt idx="88">
                  <c:v>3904</c:v>
                </c:pt>
                <c:pt idx="89">
                  <c:v>3968</c:v>
                </c:pt>
                <c:pt idx="90">
                  <c:v>4032</c:v>
                </c:pt>
                <c:pt idx="91">
                  <c:v>4032</c:v>
                </c:pt>
                <c:pt idx="92">
                  <c:v>4096</c:v>
                </c:pt>
                <c:pt idx="93">
                  <c:v>4096</c:v>
                </c:pt>
                <c:pt idx="94">
                  <c:v>4160</c:v>
                </c:pt>
                <c:pt idx="95">
                  <c:v>4160</c:v>
                </c:pt>
                <c:pt idx="96">
                  <c:v>4160</c:v>
                </c:pt>
                <c:pt idx="97">
                  <c:v>4224</c:v>
                </c:pt>
                <c:pt idx="98">
                  <c:v>4224</c:v>
                </c:pt>
                <c:pt idx="99">
                  <c:v>4224</c:v>
                </c:pt>
                <c:pt idx="100">
                  <c:v>4224</c:v>
                </c:pt>
                <c:pt idx="101">
                  <c:v>4288</c:v>
                </c:pt>
                <c:pt idx="102">
                  <c:v>4288</c:v>
                </c:pt>
                <c:pt idx="103">
                  <c:v>4416</c:v>
                </c:pt>
                <c:pt idx="104">
                  <c:v>4480</c:v>
                </c:pt>
                <c:pt idx="105">
                  <c:v>4544</c:v>
                </c:pt>
                <c:pt idx="106">
                  <c:v>4608</c:v>
                </c:pt>
                <c:pt idx="107">
                  <c:v>4928</c:v>
                </c:pt>
                <c:pt idx="108">
                  <c:v>4992</c:v>
                </c:pt>
                <c:pt idx="109">
                  <c:v>5504</c:v>
                </c:pt>
                <c:pt idx="110">
                  <c:v>5888</c:v>
                </c:pt>
                <c:pt idx="111">
                  <c:v>5952</c:v>
                </c:pt>
                <c:pt idx="112">
                  <c:v>6080</c:v>
                </c:pt>
                <c:pt idx="113">
                  <c:v>6080</c:v>
                </c:pt>
                <c:pt idx="114">
                  <c:v>6144</c:v>
                </c:pt>
                <c:pt idx="115">
                  <c:v>6336</c:v>
                </c:pt>
                <c:pt idx="116">
                  <c:v>6336</c:v>
                </c:pt>
                <c:pt idx="117">
                  <c:v>6464</c:v>
                </c:pt>
                <c:pt idx="118">
                  <c:v>6528</c:v>
                </c:pt>
                <c:pt idx="119">
                  <c:v>6592</c:v>
                </c:pt>
                <c:pt idx="120">
                  <c:v>6656</c:v>
                </c:pt>
                <c:pt idx="121">
                  <c:v>6720</c:v>
                </c:pt>
                <c:pt idx="122">
                  <c:v>6720</c:v>
                </c:pt>
                <c:pt idx="123">
                  <c:v>6912</c:v>
                </c:pt>
                <c:pt idx="124">
                  <c:v>6912</c:v>
                </c:pt>
                <c:pt idx="125">
                  <c:v>7104</c:v>
                </c:pt>
                <c:pt idx="126">
                  <c:v>7296</c:v>
                </c:pt>
                <c:pt idx="127">
                  <c:v>7360</c:v>
                </c:pt>
                <c:pt idx="128">
                  <c:v>7360</c:v>
                </c:pt>
                <c:pt idx="129">
                  <c:v>7488</c:v>
                </c:pt>
                <c:pt idx="130">
                  <c:v>7488</c:v>
                </c:pt>
                <c:pt idx="131">
                  <c:v>7680</c:v>
                </c:pt>
                <c:pt idx="132">
                  <c:v>7680</c:v>
                </c:pt>
                <c:pt idx="133">
                  <c:v>7680</c:v>
                </c:pt>
                <c:pt idx="134">
                  <c:v>7744</c:v>
                </c:pt>
                <c:pt idx="135">
                  <c:v>7744</c:v>
                </c:pt>
                <c:pt idx="136">
                  <c:v>8000</c:v>
                </c:pt>
                <c:pt idx="137">
                  <c:v>8064</c:v>
                </c:pt>
                <c:pt idx="138">
                  <c:v>8128</c:v>
                </c:pt>
                <c:pt idx="139">
                  <c:v>8192</c:v>
                </c:pt>
                <c:pt idx="140">
                  <c:v>8256</c:v>
                </c:pt>
                <c:pt idx="141">
                  <c:v>8256</c:v>
                </c:pt>
                <c:pt idx="142">
                  <c:v>8320</c:v>
                </c:pt>
                <c:pt idx="143">
                  <c:v>8448</c:v>
                </c:pt>
                <c:pt idx="144">
                  <c:v>8448</c:v>
                </c:pt>
                <c:pt idx="145">
                  <c:v>8576</c:v>
                </c:pt>
                <c:pt idx="146">
                  <c:v>9280</c:v>
                </c:pt>
                <c:pt idx="147">
                  <c:v>10048</c:v>
                </c:pt>
                <c:pt idx="148">
                  <c:v>10240</c:v>
                </c:pt>
                <c:pt idx="149">
                  <c:v>10496</c:v>
                </c:pt>
                <c:pt idx="150">
                  <c:v>10688</c:v>
                </c:pt>
                <c:pt idx="151">
                  <c:v>11136</c:v>
                </c:pt>
                <c:pt idx="152">
                  <c:v>11200</c:v>
                </c:pt>
                <c:pt idx="153">
                  <c:v>11776</c:v>
                </c:pt>
                <c:pt idx="154">
                  <c:v>12032</c:v>
                </c:pt>
                <c:pt idx="155">
                  <c:v>12160</c:v>
                </c:pt>
                <c:pt idx="156">
                  <c:v>12224</c:v>
                </c:pt>
                <c:pt idx="157">
                  <c:v>12480</c:v>
                </c:pt>
                <c:pt idx="158">
                  <c:v>12800</c:v>
                </c:pt>
                <c:pt idx="159">
                  <c:v>12800</c:v>
                </c:pt>
                <c:pt idx="160">
                  <c:v>14336</c:v>
                </c:pt>
                <c:pt idx="161">
                  <c:v>15360</c:v>
                </c:pt>
              </c:numCache>
            </c:numRef>
          </c:xVal>
          <c:yVal>
            <c:numRef>
              <c:f>MCAK_conc_LENGTH!$AC$3:$AC$164</c:f>
              <c:numCache>
                <c:formatCode>General</c:formatCode>
                <c:ptCount val="162"/>
                <c:pt idx="0">
                  <c:v>6.1728395061728392E-3</c:v>
                </c:pt>
                <c:pt idx="1">
                  <c:v>1.2345679012345678E-2</c:v>
                </c:pt>
                <c:pt idx="2">
                  <c:v>1.8518518518518517E-2</c:v>
                </c:pt>
                <c:pt idx="3">
                  <c:v>2.4691358024691357E-2</c:v>
                </c:pt>
                <c:pt idx="4">
                  <c:v>3.0864197530864196E-2</c:v>
                </c:pt>
                <c:pt idx="5">
                  <c:v>3.7037037037037035E-2</c:v>
                </c:pt>
                <c:pt idx="6">
                  <c:v>4.3209876543209874E-2</c:v>
                </c:pt>
                <c:pt idx="7">
                  <c:v>4.9382716049382713E-2</c:v>
                </c:pt>
                <c:pt idx="8">
                  <c:v>5.5555555555555552E-2</c:v>
                </c:pt>
                <c:pt idx="9">
                  <c:v>6.1728395061728392E-2</c:v>
                </c:pt>
                <c:pt idx="10">
                  <c:v>6.7901234567901231E-2</c:v>
                </c:pt>
                <c:pt idx="11">
                  <c:v>7.407407407407407E-2</c:v>
                </c:pt>
                <c:pt idx="12">
                  <c:v>8.0246913580246909E-2</c:v>
                </c:pt>
                <c:pt idx="13">
                  <c:v>8.6419753086419748E-2</c:v>
                </c:pt>
                <c:pt idx="14">
                  <c:v>9.2592592592592587E-2</c:v>
                </c:pt>
                <c:pt idx="15">
                  <c:v>9.8765432098765427E-2</c:v>
                </c:pt>
                <c:pt idx="16">
                  <c:v>0.10493827160493827</c:v>
                </c:pt>
                <c:pt idx="17">
                  <c:v>0.1111111111111111</c:v>
                </c:pt>
                <c:pt idx="18">
                  <c:v>0.11728395061728394</c:v>
                </c:pt>
                <c:pt idx="19">
                  <c:v>0.12345679012345678</c:v>
                </c:pt>
                <c:pt idx="20">
                  <c:v>0.12962962962962962</c:v>
                </c:pt>
                <c:pt idx="21">
                  <c:v>0.13580246913580246</c:v>
                </c:pt>
                <c:pt idx="22">
                  <c:v>0.1419753086419753</c:v>
                </c:pt>
                <c:pt idx="23">
                  <c:v>0.14814814814814814</c:v>
                </c:pt>
                <c:pt idx="24">
                  <c:v>0.15432098765432098</c:v>
                </c:pt>
                <c:pt idx="25">
                  <c:v>0.16049382716049382</c:v>
                </c:pt>
                <c:pt idx="26">
                  <c:v>0.16666666666666666</c:v>
                </c:pt>
                <c:pt idx="27">
                  <c:v>0.1728395061728395</c:v>
                </c:pt>
                <c:pt idx="28">
                  <c:v>0.17901234567901234</c:v>
                </c:pt>
                <c:pt idx="29">
                  <c:v>0.18518518518518517</c:v>
                </c:pt>
                <c:pt idx="30">
                  <c:v>0.19135802469135801</c:v>
                </c:pt>
                <c:pt idx="31">
                  <c:v>0.19753086419753085</c:v>
                </c:pt>
                <c:pt idx="32">
                  <c:v>0.20370370370370369</c:v>
                </c:pt>
                <c:pt idx="33">
                  <c:v>0.20987654320987653</c:v>
                </c:pt>
                <c:pt idx="34">
                  <c:v>0.21604938271604937</c:v>
                </c:pt>
                <c:pt idx="35">
                  <c:v>0.22222222222222221</c:v>
                </c:pt>
                <c:pt idx="36">
                  <c:v>0.22839506172839505</c:v>
                </c:pt>
                <c:pt idx="37">
                  <c:v>0.23456790123456789</c:v>
                </c:pt>
                <c:pt idx="38">
                  <c:v>0.24074074074074073</c:v>
                </c:pt>
                <c:pt idx="39">
                  <c:v>0.24691358024691357</c:v>
                </c:pt>
                <c:pt idx="40">
                  <c:v>0.25308641975308643</c:v>
                </c:pt>
                <c:pt idx="41">
                  <c:v>0.25925925925925924</c:v>
                </c:pt>
                <c:pt idx="42">
                  <c:v>0.26543209876543211</c:v>
                </c:pt>
                <c:pt idx="43">
                  <c:v>0.27160493827160492</c:v>
                </c:pt>
                <c:pt idx="44">
                  <c:v>0.27777777777777779</c:v>
                </c:pt>
                <c:pt idx="45">
                  <c:v>0.2839506172839506</c:v>
                </c:pt>
                <c:pt idx="46">
                  <c:v>0.29012345679012347</c:v>
                </c:pt>
                <c:pt idx="47">
                  <c:v>0.29629629629629628</c:v>
                </c:pt>
                <c:pt idx="48">
                  <c:v>0.30246913580246915</c:v>
                </c:pt>
                <c:pt idx="49">
                  <c:v>0.30864197530864196</c:v>
                </c:pt>
                <c:pt idx="50">
                  <c:v>0.31481481481481483</c:v>
                </c:pt>
                <c:pt idx="51">
                  <c:v>0.32098765432098764</c:v>
                </c:pt>
                <c:pt idx="52">
                  <c:v>0.3271604938271605</c:v>
                </c:pt>
                <c:pt idx="53">
                  <c:v>0.33333333333333331</c:v>
                </c:pt>
                <c:pt idx="54">
                  <c:v>0.33950617283950618</c:v>
                </c:pt>
                <c:pt idx="55">
                  <c:v>0.34567901234567899</c:v>
                </c:pt>
                <c:pt idx="56">
                  <c:v>0.35185185185185186</c:v>
                </c:pt>
                <c:pt idx="57">
                  <c:v>0.35802469135802467</c:v>
                </c:pt>
                <c:pt idx="58">
                  <c:v>0.36419753086419754</c:v>
                </c:pt>
                <c:pt idx="59">
                  <c:v>0.37037037037037035</c:v>
                </c:pt>
                <c:pt idx="60">
                  <c:v>0.37654320987654322</c:v>
                </c:pt>
                <c:pt idx="61">
                  <c:v>0.38271604938271603</c:v>
                </c:pt>
                <c:pt idx="62">
                  <c:v>0.3888888888888889</c:v>
                </c:pt>
                <c:pt idx="63">
                  <c:v>0.39506172839506171</c:v>
                </c:pt>
                <c:pt idx="64">
                  <c:v>0.40123456790123457</c:v>
                </c:pt>
                <c:pt idx="65">
                  <c:v>0.40740740740740738</c:v>
                </c:pt>
                <c:pt idx="66">
                  <c:v>0.41358024691358025</c:v>
                </c:pt>
                <c:pt idx="67">
                  <c:v>0.41975308641975306</c:v>
                </c:pt>
                <c:pt idx="68">
                  <c:v>0.42592592592592593</c:v>
                </c:pt>
                <c:pt idx="69">
                  <c:v>0.43209876543209874</c:v>
                </c:pt>
                <c:pt idx="70">
                  <c:v>0.43827160493827161</c:v>
                </c:pt>
                <c:pt idx="71">
                  <c:v>0.44444444444444442</c:v>
                </c:pt>
                <c:pt idx="72">
                  <c:v>0.45061728395061729</c:v>
                </c:pt>
                <c:pt idx="73">
                  <c:v>0.4567901234567901</c:v>
                </c:pt>
                <c:pt idx="74">
                  <c:v>0.46296296296296297</c:v>
                </c:pt>
                <c:pt idx="75">
                  <c:v>0.46913580246913578</c:v>
                </c:pt>
                <c:pt idx="76">
                  <c:v>0.47530864197530864</c:v>
                </c:pt>
                <c:pt idx="77">
                  <c:v>0.48148148148148145</c:v>
                </c:pt>
                <c:pt idx="78">
                  <c:v>0.48765432098765432</c:v>
                </c:pt>
                <c:pt idx="79">
                  <c:v>0.49382716049382713</c:v>
                </c:pt>
                <c:pt idx="80">
                  <c:v>0.5</c:v>
                </c:pt>
                <c:pt idx="81">
                  <c:v>0.50617283950617287</c:v>
                </c:pt>
                <c:pt idx="82">
                  <c:v>0.51234567901234573</c:v>
                </c:pt>
                <c:pt idx="83">
                  <c:v>0.51851851851851849</c:v>
                </c:pt>
                <c:pt idx="84">
                  <c:v>0.52469135802469136</c:v>
                </c:pt>
                <c:pt idx="85">
                  <c:v>0.53086419753086422</c:v>
                </c:pt>
                <c:pt idx="86">
                  <c:v>0.53703703703703709</c:v>
                </c:pt>
                <c:pt idx="87">
                  <c:v>0.54320987654320985</c:v>
                </c:pt>
                <c:pt idx="88">
                  <c:v>0.54938271604938271</c:v>
                </c:pt>
                <c:pt idx="89">
                  <c:v>0.55555555555555558</c:v>
                </c:pt>
                <c:pt idx="90">
                  <c:v>0.56172839506172845</c:v>
                </c:pt>
                <c:pt idx="91">
                  <c:v>0.5679012345679012</c:v>
                </c:pt>
                <c:pt idx="92">
                  <c:v>0.57407407407407407</c:v>
                </c:pt>
                <c:pt idx="93">
                  <c:v>0.58024691358024694</c:v>
                </c:pt>
                <c:pt idx="94">
                  <c:v>0.5864197530864198</c:v>
                </c:pt>
                <c:pt idx="95">
                  <c:v>0.59259259259259256</c:v>
                </c:pt>
                <c:pt idx="96">
                  <c:v>0.59876543209876543</c:v>
                </c:pt>
                <c:pt idx="97">
                  <c:v>0.60493827160493829</c:v>
                </c:pt>
                <c:pt idx="98">
                  <c:v>0.61111111111111116</c:v>
                </c:pt>
                <c:pt idx="99">
                  <c:v>0.61728395061728392</c:v>
                </c:pt>
                <c:pt idx="100">
                  <c:v>0.62345679012345678</c:v>
                </c:pt>
                <c:pt idx="101">
                  <c:v>0.62962962962962965</c:v>
                </c:pt>
                <c:pt idx="102">
                  <c:v>0.63580246913580252</c:v>
                </c:pt>
                <c:pt idx="103">
                  <c:v>0.64197530864197527</c:v>
                </c:pt>
                <c:pt idx="104">
                  <c:v>0.64814814814814814</c:v>
                </c:pt>
                <c:pt idx="105">
                  <c:v>0.65432098765432101</c:v>
                </c:pt>
                <c:pt idx="106">
                  <c:v>0.66049382716049387</c:v>
                </c:pt>
                <c:pt idx="107">
                  <c:v>0.66666666666666663</c:v>
                </c:pt>
                <c:pt idx="108">
                  <c:v>0.6728395061728395</c:v>
                </c:pt>
                <c:pt idx="109">
                  <c:v>0.67901234567901236</c:v>
                </c:pt>
                <c:pt idx="110">
                  <c:v>0.68518518518518523</c:v>
                </c:pt>
                <c:pt idx="111">
                  <c:v>0.69135802469135799</c:v>
                </c:pt>
                <c:pt idx="112">
                  <c:v>0.69753086419753085</c:v>
                </c:pt>
                <c:pt idx="113">
                  <c:v>0.70370370370370372</c:v>
                </c:pt>
                <c:pt idx="114">
                  <c:v>0.70987654320987659</c:v>
                </c:pt>
                <c:pt idx="115">
                  <c:v>0.71604938271604934</c:v>
                </c:pt>
                <c:pt idx="116">
                  <c:v>0.72222222222222221</c:v>
                </c:pt>
                <c:pt idx="117">
                  <c:v>0.72839506172839508</c:v>
                </c:pt>
                <c:pt idx="118">
                  <c:v>0.73456790123456794</c:v>
                </c:pt>
                <c:pt idx="119">
                  <c:v>0.7407407407407407</c:v>
                </c:pt>
                <c:pt idx="120">
                  <c:v>0.74691358024691357</c:v>
                </c:pt>
                <c:pt idx="121">
                  <c:v>0.75308641975308643</c:v>
                </c:pt>
                <c:pt idx="122">
                  <c:v>0.7592592592592593</c:v>
                </c:pt>
                <c:pt idx="123">
                  <c:v>0.76543209876543206</c:v>
                </c:pt>
                <c:pt idx="124">
                  <c:v>0.77160493827160492</c:v>
                </c:pt>
                <c:pt idx="125">
                  <c:v>0.77777777777777779</c:v>
                </c:pt>
                <c:pt idx="126">
                  <c:v>0.78395061728395066</c:v>
                </c:pt>
                <c:pt idx="127">
                  <c:v>0.79012345679012341</c:v>
                </c:pt>
                <c:pt idx="128">
                  <c:v>0.79629629629629628</c:v>
                </c:pt>
                <c:pt idx="129">
                  <c:v>0.80246913580246915</c:v>
                </c:pt>
                <c:pt idx="130">
                  <c:v>0.80864197530864201</c:v>
                </c:pt>
                <c:pt idx="131">
                  <c:v>0.81481481481481477</c:v>
                </c:pt>
                <c:pt idx="132">
                  <c:v>0.82098765432098764</c:v>
                </c:pt>
                <c:pt idx="133">
                  <c:v>0.8271604938271605</c:v>
                </c:pt>
                <c:pt idx="134">
                  <c:v>0.83333333333333337</c:v>
                </c:pt>
                <c:pt idx="135">
                  <c:v>0.83950617283950613</c:v>
                </c:pt>
                <c:pt idx="136">
                  <c:v>0.84567901234567899</c:v>
                </c:pt>
                <c:pt idx="137">
                  <c:v>0.85185185185185186</c:v>
                </c:pt>
                <c:pt idx="138">
                  <c:v>0.85802469135802473</c:v>
                </c:pt>
                <c:pt idx="139">
                  <c:v>0.86419753086419748</c:v>
                </c:pt>
                <c:pt idx="140">
                  <c:v>0.87037037037037035</c:v>
                </c:pt>
                <c:pt idx="141">
                  <c:v>0.87654320987654322</c:v>
                </c:pt>
                <c:pt idx="142">
                  <c:v>0.88271604938271608</c:v>
                </c:pt>
                <c:pt idx="143">
                  <c:v>0.88888888888888884</c:v>
                </c:pt>
                <c:pt idx="144">
                  <c:v>0.89506172839506171</c:v>
                </c:pt>
                <c:pt idx="145">
                  <c:v>0.90123456790123457</c:v>
                </c:pt>
                <c:pt idx="146">
                  <c:v>0.90740740740740744</c:v>
                </c:pt>
                <c:pt idx="147">
                  <c:v>0.9135802469135802</c:v>
                </c:pt>
                <c:pt idx="148">
                  <c:v>0.91975308641975306</c:v>
                </c:pt>
                <c:pt idx="149">
                  <c:v>0.92592592592592593</c:v>
                </c:pt>
                <c:pt idx="150">
                  <c:v>0.9320987654320988</c:v>
                </c:pt>
                <c:pt idx="151">
                  <c:v>0.93827160493827155</c:v>
                </c:pt>
                <c:pt idx="152">
                  <c:v>0.94444444444444442</c:v>
                </c:pt>
                <c:pt idx="153">
                  <c:v>0.95061728395061729</c:v>
                </c:pt>
                <c:pt idx="154">
                  <c:v>0.95679012345679015</c:v>
                </c:pt>
                <c:pt idx="155">
                  <c:v>0.96296296296296291</c:v>
                </c:pt>
                <c:pt idx="156">
                  <c:v>0.96913580246913578</c:v>
                </c:pt>
                <c:pt idx="157">
                  <c:v>0.97530864197530864</c:v>
                </c:pt>
                <c:pt idx="158">
                  <c:v>0.98148148148148151</c:v>
                </c:pt>
                <c:pt idx="159">
                  <c:v>0.98765432098765427</c:v>
                </c:pt>
                <c:pt idx="160">
                  <c:v>0.99382716049382713</c:v>
                </c:pt>
                <c:pt idx="1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71-4924-958B-F2A7914C2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2176"/>
        <c:axId val="205136640"/>
      </c:scatterChart>
      <c:valAx>
        <c:axId val="205122176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36640"/>
        <c:crosses val="autoZero"/>
        <c:crossBetween val="midCat"/>
      </c:valAx>
      <c:valAx>
        <c:axId val="2051366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122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6247577486549165"/>
          <c:y val="0.51686005730411266"/>
          <c:w val="0.63397599396461024"/>
          <c:h val="0.2719188644954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74227601067939175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AD1-A4D0-EDC17F9C44F8}"/>
            </c:ext>
          </c:extLst>
        </c:ser>
        <c:ser>
          <c:idx val="1"/>
          <c:order val="1"/>
          <c:tx>
            <c:v>Gamma Fit 12 uM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mult_concentrations_time!$E$2:$E$693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mult_concentrations_time!$F$2:$F$693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AD1-A4D0-EDC17F9C44F8}"/>
            </c:ext>
          </c:extLst>
        </c:ser>
        <c:ser>
          <c:idx val="2"/>
          <c:order val="2"/>
          <c:tx>
            <c:strRef>
              <c:f>MCAK_conc_TIME!$J$4</c:f>
              <c:strCache>
                <c:ptCount val="1"/>
                <c:pt idx="0">
                  <c:v>Exp 12 μM Tub, 9 nM MCAK, N=404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MCAK_conc_TIME!$A$3:$A$406</c:f>
              <c:numCache>
                <c:formatCode>General</c:formatCode>
                <c:ptCount val="404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155</c:v>
                </c:pt>
                <c:pt idx="240">
                  <c:v>155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175</c:v>
                </c:pt>
                <c:pt idx="257">
                  <c:v>175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185</c:v>
                </c:pt>
                <c:pt idx="262">
                  <c:v>185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195</c:v>
                </c:pt>
                <c:pt idx="270">
                  <c:v>195</c:v>
                </c:pt>
                <c:pt idx="271">
                  <c:v>195</c:v>
                </c:pt>
                <c:pt idx="272">
                  <c:v>195</c:v>
                </c:pt>
                <c:pt idx="273">
                  <c:v>195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205</c:v>
                </c:pt>
                <c:pt idx="278">
                  <c:v>205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220</c:v>
                </c:pt>
                <c:pt idx="290">
                  <c:v>220</c:v>
                </c:pt>
                <c:pt idx="291">
                  <c:v>225</c:v>
                </c:pt>
                <c:pt idx="292">
                  <c:v>230</c:v>
                </c:pt>
                <c:pt idx="293">
                  <c:v>235</c:v>
                </c:pt>
                <c:pt idx="294">
                  <c:v>235</c:v>
                </c:pt>
                <c:pt idx="295">
                  <c:v>235</c:v>
                </c:pt>
                <c:pt idx="296">
                  <c:v>235</c:v>
                </c:pt>
                <c:pt idx="297">
                  <c:v>235</c:v>
                </c:pt>
                <c:pt idx="298">
                  <c:v>240</c:v>
                </c:pt>
                <c:pt idx="299">
                  <c:v>240</c:v>
                </c:pt>
                <c:pt idx="300">
                  <c:v>245</c:v>
                </c:pt>
                <c:pt idx="301">
                  <c:v>245</c:v>
                </c:pt>
                <c:pt idx="302">
                  <c:v>245</c:v>
                </c:pt>
                <c:pt idx="303">
                  <c:v>245</c:v>
                </c:pt>
                <c:pt idx="304">
                  <c:v>245</c:v>
                </c:pt>
                <c:pt idx="305">
                  <c:v>245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260</c:v>
                </c:pt>
                <c:pt idx="314">
                  <c:v>260</c:v>
                </c:pt>
                <c:pt idx="315">
                  <c:v>260</c:v>
                </c:pt>
                <c:pt idx="316">
                  <c:v>260</c:v>
                </c:pt>
                <c:pt idx="317">
                  <c:v>265</c:v>
                </c:pt>
                <c:pt idx="318">
                  <c:v>270</c:v>
                </c:pt>
                <c:pt idx="319">
                  <c:v>270</c:v>
                </c:pt>
                <c:pt idx="320">
                  <c:v>280</c:v>
                </c:pt>
                <c:pt idx="321">
                  <c:v>280</c:v>
                </c:pt>
                <c:pt idx="322">
                  <c:v>280</c:v>
                </c:pt>
                <c:pt idx="323">
                  <c:v>280</c:v>
                </c:pt>
                <c:pt idx="324">
                  <c:v>285</c:v>
                </c:pt>
                <c:pt idx="325">
                  <c:v>285</c:v>
                </c:pt>
                <c:pt idx="326">
                  <c:v>285</c:v>
                </c:pt>
                <c:pt idx="327">
                  <c:v>290</c:v>
                </c:pt>
                <c:pt idx="328">
                  <c:v>290</c:v>
                </c:pt>
                <c:pt idx="329">
                  <c:v>290</c:v>
                </c:pt>
                <c:pt idx="330">
                  <c:v>295</c:v>
                </c:pt>
                <c:pt idx="331">
                  <c:v>300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315</c:v>
                </c:pt>
                <c:pt idx="336">
                  <c:v>315</c:v>
                </c:pt>
                <c:pt idx="337">
                  <c:v>320</c:v>
                </c:pt>
                <c:pt idx="338">
                  <c:v>320</c:v>
                </c:pt>
                <c:pt idx="339">
                  <c:v>325</c:v>
                </c:pt>
                <c:pt idx="340">
                  <c:v>325</c:v>
                </c:pt>
                <c:pt idx="341">
                  <c:v>335</c:v>
                </c:pt>
                <c:pt idx="342">
                  <c:v>335</c:v>
                </c:pt>
                <c:pt idx="343">
                  <c:v>335</c:v>
                </c:pt>
                <c:pt idx="344">
                  <c:v>335</c:v>
                </c:pt>
                <c:pt idx="345">
                  <c:v>340</c:v>
                </c:pt>
                <c:pt idx="346">
                  <c:v>355</c:v>
                </c:pt>
                <c:pt idx="347">
                  <c:v>355</c:v>
                </c:pt>
                <c:pt idx="348">
                  <c:v>360</c:v>
                </c:pt>
                <c:pt idx="349">
                  <c:v>365</c:v>
                </c:pt>
                <c:pt idx="350">
                  <c:v>365</c:v>
                </c:pt>
                <c:pt idx="351">
                  <c:v>365</c:v>
                </c:pt>
                <c:pt idx="352">
                  <c:v>370</c:v>
                </c:pt>
                <c:pt idx="353">
                  <c:v>375</c:v>
                </c:pt>
                <c:pt idx="354">
                  <c:v>410</c:v>
                </c:pt>
                <c:pt idx="355">
                  <c:v>410</c:v>
                </c:pt>
                <c:pt idx="356">
                  <c:v>415</c:v>
                </c:pt>
                <c:pt idx="357">
                  <c:v>415</c:v>
                </c:pt>
                <c:pt idx="358">
                  <c:v>415</c:v>
                </c:pt>
                <c:pt idx="359">
                  <c:v>415</c:v>
                </c:pt>
                <c:pt idx="360">
                  <c:v>420</c:v>
                </c:pt>
                <c:pt idx="361">
                  <c:v>420</c:v>
                </c:pt>
                <c:pt idx="362">
                  <c:v>420</c:v>
                </c:pt>
                <c:pt idx="363">
                  <c:v>430</c:v>
                </c:pt>
                <c:pt idx="364">
                  <c:v>470</c:v>
                </c:pt>
                <c:pt idx="365">
                  <c:v>475</c:v>
                </c:pt>
                <c:pt idx="366">
                  <c:v>475</c:v>
                </c:pt>
                <c:pt idx="367">
                  <c:v>480</c:v>
                </c:pt>
                <c:pt idx="368">
                  <c:v>485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505</c:v>
                </c:pt>
                <c:pt idx="373">
                  <c:v>525</c:v>
                </c:pt>
                <c:pt idx="374">
                  <c:v>530</c:v>
                </c:pt>
                <c:pt idx="375">
                  <c:v>540</c:v>
                </c:pt>
                <c:pt idx="376">
                  <c:v>540</c:v>
                </c:pt>
                <c:pt idx="377">
                  <c:v>545</c:v>
                </c:pt>
                <c:pt idx="378">
                  <c:v>560</c:v>
                </c:pt>
                <c:pt idx="379">
                  <c:v>610</c:v>
                </c:pt>
                <c:pt idx="380">
                  <c:v>630</c:v>
                </c:pt>
                <c:pt idx="381">
                  <c:v>650</c:v>
                </c:pt>
                <c:pt idx="382">
                  <c:v>660</c:v>
                </c:pt>
                <c:pt idx="383">
                  <c:v>705</c:v>
                </c:pt>
                <c:pt idx="384">
                  <c:v>720</c:v>
                </c:pt>
                <c:pt idx="385">
                  <c:v>725</c:v>
                </c:pt>
                <c:pt idx="386">
                  <c:v>725</c:v>
                </c:pt>
                <c:pt idx="387">
                  <c:v>740</c:v>
                </c:pt>
                <c:pt idx="388">
                  <c:v>755</c:v>
                </c:pt>
                <c:pt idx="389">
                  <c:v>765</c:v>
                </c:pt>
                <c:pt idx="390">
                  <c:v>800</c:v>
                </c:pt>
                <c:pt idx="391">
                  <c:v>800</c:v>
                </c:pt>
                <c:pt idx="392">
                  <c:v>805</c:v>
                </c:pt>
                <c:pt idx="393">
                  <c:v>870</c:v>
                </c:pt>
                <c:pt idx="394">
                  <c:v>895</c:v>
                </c:pt>
                <c:pt idx="395">
                  <c:v>900</c:v>
                </c:pt>
                <c:pt idx="396">
                  <c:v>915</c:v>
                </c:pt>
                <c:pt idx="397">
                  <c:v>1000</c:v>
                </c:pt>
                <c:pt idx="398">
                  <c:v>1035</c:v>
                </c:pt>
                <c:pt idx="399">
                  <c:v>1075</c:v>
                </c:pt>
                <c:pt idx="400">
                  <c:v>1140</c:v>
                </c:pt>
                <c:pt idx="401">
                  <c:v>1175</c:v>
                </c:pt>
                <c:pt idx="402">
                  <c:v>1225</c:v>
                </c:pt>
                <c:pt idx="403">
                  <c:v>1390</c:v>
                </c:pt>
              </c:numCache>
            </c:numRef>
          </c:xVal>
          <c:yVal>
            <c:numRef>
              <c:f>MCAK_conc_TIME!$B$3:$B$406</c:f>
              <c:numCache>
                <c:formatCode>General</c:formatCode>
                <c:ptCount val="404"/>
                <c:pt idx="0">
                  <c:v>2.4750000000000002E-3</c:v>
                </c:pt>
                <c:pt idx="1">
                  <c:v>4.9500000000000004E-3</c:v>
                </c:pt>
                <c:pt idx="2">
                  <c:v>7.4260000000000003E-3</c:v>
                </c:pt>
                <c:pt idx="3">
                  <c:v>9.9010000000000001E-3</c:v>
                </c:pt>
                <c:pt idx="4">
                  <c:v>1.2376E-2</c:v>
                </c:pt>
                <c:pt idx="5">
                  <c:v>1.4851E-2</c:v>
                </c:pt>
                <c:pt idx="6">
                  <c:v>1.7326999999999999E-2</c:v>
                </c:pt>
                <c:pt idx="7">
                  <c:v>1.9802E-2</c:v>
                </c:pt>
                <c:pt idx="8">
                  <c:v>2.2277000000000002E-2</c:v>
                </c:pt>
                <c:pt idx="9">
                  <c:v>2.4752E-2</c:v>
                </c:pt>
                <c:pt idx="10">
                  <c:v>2.7227999999999999E-2</c:v>
                </c:pt>
                <c:pt idx="11">
                  <c:v>2.9703E-2</c:v>
                </c:pt>
                <c:pt idx="12">
                  <c:v>3.2177999999999998E-2</c:v>
                </c:pt>
                <c:pt idx="13">
                  <c:v>3.4653000000000003E-2</c:v>
                </c:pt>
                <c:pt idx="14">
                  <c:v>3.7129000000000002E-2</c:v>
                </c:pt>
                <c:pt idx="15">
                  <c:v>3.9604E-2</c:v>
                </c:pt>
                <c:pt idx="16">
                  <c:v>4.2078999999999998E-2</c:v>
                </c:pt>
                <c:pt idx="17">
                  <c:v>4.4554000000000003E-2</c:v>
                </c:pt>
                <c:pt idx="18">
                  <c:v>4.7030000000000002E-2</c:v>
                </c:pt>
                <c:pt idx="19">
                  <c:v>4.9505E-2</c:v>
                </c:pt>
                <c:pt idx="20">
                  <c:v>5.1979999999999998E-2</c:v>
                </c:pt>
                <c:pt idx="21">
                  <c:v>5.4455000000000003E-2</c:v>
                </c:pt>
                <c:pt idx="22">
                  <c:v>5.6931000000000002E-2</c:v>
                </c:pt>
                <c:pt idx="23">
                  <c:v>5.9406E-2</c:v>
                </c:pt>
                <c:pt idx="24">
                  <c:v>6.1880999999999999E-2</c:v>
                </c:pt>
                <c:pt idx="25">
                  <c:v>6.4355999999999997E-2</c:v>
                </c:pt>
                <c:pt idx="26">
                  <c:v>6.6832000000000003E-2</c:v>
                </c:pt>
                <c:pt idx="27">
                  <c:v>6.9306999999999994E-2</c:v>
                </c:pt>
                <c:pt idx="28">
                  <c:v>7.1781999999999999E-2</c:v>
                </c:pt>
                <c:pt idx="29">
                  <c:v>7.4257000000000004E-2</c:v>
                </c:pt>
                <c:pt idx="30">
                  <c:v>7.6732999999999996E-2</c:v>
                </c:pt>
                <c:pt idx="31">
                  <c:v>7.9208000000000001E-2</c:v>
                </c:pt>
                <c:pt idx="32">
                  <c:v>8.1683000000000006E-2</c:v>
                </c:pt>
                <c:pt idx="33">
                  <c:v>8.4157999999999997E-2</c:v>
                </c:pt>
                <c:pt idx="34">
                  <c:v>8.6634000000000003E-2</c:v>
                </c:pt>
                <c:pt idx="35">
                  <c:v>8.9108999999999994E-2</c:v>
                </c:pt>
                <c:pt idx="36">
                  <c:v>9.1583999999999999E-2</c:v>
                </c:pt>
                <c:pt idx="37">
                  <c:v>9.4059000000000004E-2</c:v>
                </c:pt>
                <c:pt idx="38">
                  <c:v>9.6534999999999996E-2</c:v>
                </c:pt>
                <c:pt idx="39">
                  <c:v>9.9010000000000001E-2</c:v>
                </c:pt>
                <c:pt idx="40">
                  <c:v>0.10148500000000001</c:v>
                </c:pt>
                <c:pt idx="41">
                  <c:v>0.10396</c:v>
                </c:pt>
                <c:pt idx="42">
                  <c:v>0.106436</c:v>
                </c:pt>
                <c:pt idx="43">
                  <c:v>0.10891099999999999</c:v>
                </c:pt>
                <c:pt idx="44">
                  <c:v>0.111386</c:v>
                </c:pt>
                <c:pt idx="45">
                  <c:v>0.113861</c:v>
                </c:pt>
                <c:pt idx="46">
                  <c:v>0.116337</c:v>
                </c:pt>
                <c:pt idx="47">
                  <c:v>0.118812</c:v>
                </c:pt>
                <c:pt idx="48">
                  <c:v>0.12128700000000001</c:v>
                </c:pt>
                <c:pt idx="49">
                  <c:v>0.123762</c:v>
                </c:pt>
                <c:pt idx="50">
                  <c:v>0.12623799999999999</c:v>
                </c:pt>
                <c:pt idx="51">
                  <c:v>0.12871299999999999</c:v>
                </c:pt>
                <c:pt idx="52">
                  <c:v>0.131188</c:v>
                </c:pt>
                <c:pt idx="53">
                  <c:v>0.133663</c:v>
                </c:pt>
                <c:pt idx="54">
                  <c:v>0.13613900000000001</c:v>
                </c:pt>
                <c:pt idx="55">
                  <c:v>0.13861399999999999</c:v>
                </c:pt>
                <c:pt idx="56">
                  <c:v>0.14108899999999999</c:v>
                </c:pt>
                <c:pt idx="57">
                  <c:v>0.143564</c:v>
                </c:pt>
                <c:pt idx="58">
                  <c:v>0.14604</c:v>
                </c:pt>
                <c:pt idx="59">
                  <c:v>0.14851500000000001</c:v>
                </c:pt>
                <c:pt idx="60">
                  <c:v>0.15099000000000001</c:v>
                </c:pt>
                <c:pt idx="61">
                  <c:v>0.15346499999999999</c:v>
                </c:pt>
                <c:pt idx="62">
                  <c:v>0.155941</c:v>
                </c:pt>
                <c:pt idx="63">
                  <c:v>0.158416</c:v>
                </c:pt>
                <c:pt idx="64">
                  <c:v>0.16089100000000001</c:v>
                </c:pt>
                <c:pt idx="65">
                  <c:v>0.16336600000000001</c:v>
                </c:pt>
                <c:pt idx="66">
                  <c:v>0.16584199999999999</c:v>
                </c:pt>
                <c:pt idx="67">
                  <c:v>0.16831699999999999</c:v>
                </c:pt>
                <c:pt idx="68">
                  <c:v>0.170792</c:v>
                </c:pt>
                <c:pt idx="69">
                  <c:v>0.173267</c:v>
                </c:pt>
                <c:pt idx="70">
                  <c:v>0.17574300000000001</c:v>
                </c:pt>
                <c:pt idx="71">
                  <c:v>0.17821799999999999</c:v>
                </c:pt>
                <c:pt idx="72">
                  <c:v>0.18069299999999999</c:v>
                </c:pt>
                <c:pt idx="73">
                  <c:v>0.183168</c:v>
                </c:pt>
                <c:pt idx="74">
                  <c:v>0.185644</c:v>
                </c:pt>
                <c:pt idx="75">
                  <c:v>0.18811900000000001</c:v>
                </c:pt>
                <c:pt idx="76">
                  <c:v>0.19059400000000001</c:v>
                </c:pt>
                <c:pt idx="77">
                  <c:v>0.19306899999999999</c:v>
                </c:pt>
                <c:pt idx="78">
                  <c:v>0.195545</c:v>
                </c:pt>
                <c:pt idx="79">
                  <c:v>0.19802</c:v>
                </c:pt>
                <c:pt idx="80">
                  <c:v>0.20049500000000001</c:v>
                </c:pt>
                <c:pt idx="81">
                  <c:v>0.20297000000000001</c:v>
                </c:pt>
                <c:pt idx="82">
                  <c:v>0.20544599999999999</c:v>
                </c:pt>
                <c:pt idx="83">
                  <c:v>0.20792099999999999</c:v>
                </c:pt>
                <c:pt idx="84">
                  <c:v>0.210396</c:v>
                </c:pt>
                <c:pt idx="85">
                  <c:v>0.212871</c:v>
                </c:pt>
                <c:pt idx="86">
                  <c:v>0.21534700000000001</c:v>
                </c:pt>
                <c:pt idx="87">
                  <c:v>0.21782199999999999</c:v>
                </c:pt>
                <c:pt idx="88">
                  <c:v>0.22029699999999999</c:v>
                </c:pt>
                <c:pt idx="89">
                  <c:v>0.222772</c:v>
                </c:pt>
                <c:pt idx="90">
                  <c:v>0.225248</c:v>
                </c:pt>
                <c:pt idx="91">
                  <c:v>0.22772300000000001</c:v>
                </c:pt>
                <c:pt idx="92">
                  <c:v>0.23019800000000001</c:v>
                </c:pt>
                <c:pt idx="93">
                  <c:v>0.23267299999999999</c:v>
                </c:pt>
                <c:pt idx="94">
                  <c:v>0.235149</c:v>
                </c:pt>
                <c:pt idx="95">
                  <c:v>0.237624</c:v>
                </c:pt>
                <c:pt idx="96">
                  <c:v>0.24009900000000001</c:v>
                </c:pt>
                <c:pt idx="97">
                  <c:v>0.24257400000000001</c:v>
                </c:pt>
                <c:pt idx="98">
                  <c:v>0.24504999999999999</c:v>
                </c:pt>
                <c:pt idx="99">
                  <c:v>0.247525</c:v>
                </c:pt>
                <c:pt idx="100">
                  <c:v>0.25</c:v>
                </c:pt>
                <c:pt idx="101">
                  <c:v>0.252475</c:v>
                </c:pt>
                <c:pt idx="102">
                  <c:v>0.25495000000000001</c:v>
                </c:pt>
                <c:pt idx="103">
                  <c:v>0.25742599999999999</c:v>
                </c:pt>
                <c:pt idx="104">
                  <c:v>0.25990099999999999</c:v>
                </c:pt>
                <c:pt idx="105">
                  <c:v>0.262376</c:v>
                </c:pt>
                <c:pt idx="106">
                  <c:v>0.264851</c:v>
                </c:pt>
                <c:pt idx="107">
                  <c:v>0.26732699999999998</c:v>
                </c:pt>
                <c:pt idx="108">
                  <c:v>0.26980199999999999</c:v>
                </c:pt>
                <c:pt idx="109">
                  <c:v>0.27227699999999999</c:v>
                </c:pt>
                <c:pt idx="110">
                  <c:v>0.274752</c:v>
                </c:pt>
                <c:pt idx="111">
                  <c:v>0.27722799999999997</c:v>
                </c:pt>
                <c:pt idx="112">
                  <c:v>0.27970299999999998</c:v>
                </c:pt>
                <c:pt idx="113">
                  <c:v>0.28217799999999998</c:v>
                </c:pt>
                <c:pt idx="114">
                  <c:v>0.28465299999999999</c:v>
                </c:pt>
                <c:pt idx="115">
                  <c:v>0.28712900000000002</c:v>
                </c:pt>
                <c:pt idx="116">
                  <c:v>0.28960399999999997</c:v>
                </c:pt>
                <c:pt idx="117">
                  <c:v>0.29207899999999998</c:v>
                </c:pt>
                <c:pt idx="118">
                  <c:v>0.29455399999999998</c:v>
                </c:pt>
                <c:pt idx="119">
                  <c:v>0.29703000000000002</c:v>
                </c:pt>
                <c:pt idx="120">
                  <c:v>0.29950500000000002</c:v>
                </c:pt>
                <c:pt idx="121">
                  <c:v>0.30198000000000003</c:v>
                </c:pt>
                <c:pt idx="122">
                  <c:v>0.30445499999999998</c:v>
                </c:pt>
                <c:pt idx="123">
                  <c:v>0.30693100000000001</c:v>
                </c:pt>
                <c:pt idx="124">
                  <c:v>0.30940600000000001</c:v>
                </c:pt>
                <c:pt idx="125">
                  <c:v>0.31188100000000002</c:v>
                </c:pt>
                <c:pt idx="126">
                  <c:v>0.31435600000000002</c:v>
                </c:pt>
                <c:pt idx="127">
                  <c:v>0.316832</c:v>
                </c:pt>
                <c:pt idx="128">
                  <c:v>0.31930700000000001</c:v>
                </c:pt>
                <c:pt idx="129">
                  <c:v>0.32178200000000001</c:v>
                </c:pt>
                <c:pt idx="130">
                  <c:v>0.32425700000000002</c:v>
                </c:pt>
                <c:pt idx="131">
                  <c:v>0.326733</c:v>
                </c:pt>
                <c:pt idx="132">
                  <c:v>0.329208</c:v>
                </c:pt>
                <c:pt idx="133">
                  <c:v>0.33168300000000001</c:v>
                </c:pt>
                <c:pt idx="134">
                  <c:v>0.33415800000000001</c:v>
                </c:pt>
                <c:pt idx="135">
                  <c:v>0.33663399999999999</c:v>
                </c:pt>
                <c:pt idx="136">
                  <c:v>0.33910899999999999</c:v>
                </c:pt>
                <c:pt idx="137">
                  <c:v>0.341584</c:v>
                </c:pt>
                <c:pt idx="138">
                  <c:v>0.344059</c:v>
                </c:pt>
                <c:pt idx="139">
                  <c:v>0.34653499999999998</c:v>
                </c:pt>
                <c:pt idx="140">
                  <c:v>0.34900999999999999</c:v>
                </c:pt>
                <c:pt idx="141">
                  <c:v>0.35148499999999999</c:v>
                </c:pt>
                <c:pt idx="142">
                  <c:v>0.35396</c:v>
                </c:pt>
                <c:pt idx="143">
                  <c:v>0.35643599999999998</c:v>
                </c:pt>
                <c:pt idx="144">
                  <c:v>0.35891099999999998</c:v>
                </c:pt>
                <c:pt idx="145">
                  <c:v>0.36138599999999999</c:v>
                </c:pt>
                <c:pt idx="146">
                  <c:v>0.36386099999999999</c:v>
                </c:pt>
                <c:pt idx="147">
                  <c:v>0.36633700000000002</c:v>
                </c:pt>
                <c:pt idx="148">
                  <c:v>0.36881199999999997</c:v>
                </c:pt>
                <c:pt idx="149">
                  <c:v>0.37128699999999998</c:v>
                </c:pt>
                <c:pt idx="150">
                  <c:v>0.37376199999999998</c:v>
                </c:pt>
                <c:pt idx="151">
                  <c:v>0.37623800000000002</c:v>
                </c:pt>
                <c:pt idx="152">
                  <c:v>0.37871300000000002</c:v>
                </c:pt>
                <c:pt idx="153">
                  <c:v>0.38118800000000003</c:v>
                </c:pt>
                <c:pt idx="154">
                  <c:v>0.38366299999999998</c:v>
                </c:pt>
                <c:pt idx="155">
                  <c:v>0.38613900000000001</c:v>
                </c:pt>
                <c:pt idx="156">
                  <c:v>0.38861400000000001</c:v>
                </c:pt>
                <c:pt idx="157">
                  <c:v>0.39108900000000002</c:v>
                </c:pt>
                <c:pt idx="158">
                  <c:v>0.39356400000000002</c:v>
                </c:pt>
                <c:pt idx="159">
                  <c:v>0.39604</c:v>
                </c:pt>
                <c:pt idx="160">
                  <c:v>0.39851500000000001</c:v>
                </c:pt>
                <c:pt idx="161">
                  <c:v>0.40099000000000001</c:v>
                </c:pt>
                <c:pt idx="162">
                  <c:v>0.40346500000000002</c:v>
                </c:pt>
                <c:pt idx="163">
                  <c:v>0.405941</c:v>
                </c:pt>
                <c:pt idx="164">
                  <c:v>0.408416</c:v>
                </c:pt>
                <c:pt idx="165">
                  <c:v>0.41089100000000001</c:v>
                </c:pt>
                <c:pt idx="166">
                  <c:v>0.41336600000000001</c:v>
                </c:pt>
                <c:pt idx="167">
                  <c:v>0.41584199999999999</c:v>
                </c:pt>
                <c:pt idx="168">
                  <c:v>0.41831699999999999</c:v>
                </c:pt>
                <c:pt idx="169">
                  <c:v>0.420792</c:v>
                </c:pt>
                <c:pt idx="170">
                  <c:v>0.423267</c:v>
                </c:pt>
                <c:pt idx="171">
                  <c:v>0.42574299999999998</c:v>
                </c:pt>
                <c:pt idx="172">
                  <c:v>0.42821799999999999</c:v>
                </c:pt>
                <c:pt idx="173">
                  <c:v>0.43069299999999999</c:v>
                </c:pt>
                <c:pt idx="174">
                  <c:v>0.433168</c:v>
                </c:pt>
                <c:pt idx="175">
                  <c:v>0.43564399999999998</c:v>
                </c:pt>
                <c:pt idx="176">
                  <c:v>0.43811899999999998</c:v>
                </c:pt>
                <c:pt idx="177">
                  <c:v>0.44059399999999999</c:v>
                </c:pt>
                <c:pt idx="178">
                  <c:v>0.44306899999999999</c:v>
                </c:pt>
                <c:pt idx="179">
                  <c:v>0.44554500000000002</c:v>
                </c:pt>
                <c:pt idx="180">
                  <c:v>0.44801999999999997</c:v>
                </c:pt>
                <c:pt idx="181">
                  <c:v>0.45049499999999998</c:v>
                </c:pt>
                <c:pt idx="182">
                  <c:v>0.45296999999999998</c:v>
                </c:pt>
                <c:pt idx="183">
                  <c:v>0.45544600000000002</c:v>
                </c:pt>
                <c:pt idx="184">
                  <c:v>0.45792100000000002</c:v>
                </c:pt>
                <c:pt idx="185">
                  <c:v>0.46039600000000003</c:v>
                </c:pt>
                <c:pt idx="186">
                  <c:v>0.46287099999999998</c:v>
                </c:pt>
                <c:pt idx="187">
                  <c:v>0.46534700000000001</c:v>
                </c:pt>
                <c:pt idx="188">
                  <c:v>0.46782200000000002</c:v>
                </c:pt>
                <c:pt idx="189">
                  <c:v>0.47029700000000002</c:v>
                </c:pt>
                <c:pt idx="190">
                  <c:v>0.47277200000000003</c:v>
                </c:pt>
                <c:pt idx="191">
                  <c:v>0.475248</c:v>
                </c:pt>
                <c:pt idx="192">
                  <c:v>0.47772300000000001</c:v>
                </c:pt>
                <c:pt idx="193">
                  <c:v>0.48019800000000001</c:v>
                </c:pt>
                <c:pt idx="194">
                  <c:v>0.48267300000000002</c:v>
                </c:pt>
                <c:pt idx="195">
                  <c:v>0.485149</c:v>
                </c:pt>
                <c:pt idx="196">
                  <c:v>0.487624</c:v>
                </c:pt>
                <c:pt idx="197">
                  <c:v>0.49009900000000001</c:v>
                </c:pt>
                <c:pt idx="198">
                  <c:v>0.49257400000000001</c:v>
                </c:pt>
                <c:pt idx="199">
                  <c:v>0.49504999999999999</c:v>
                </c:pt>
                <c:pt idx="200">
                  <c:v>0.497525</c:v>
                </c:pt>
                <c:pt idx="201">
                  <c:v>0.5</c:v>
                </c:pt>
                <c:pt idx="202">
                  <c:v>0.502475</c:v>
                </c:pt>
                <c:pt idx="203">
                  <c:v>0.50495000000000001</c:v>
                </c:pt>
                <c:pt idx="204">
                  <c:v>0.50742600000000004</c:v>
                </c:pt>
                <c:pt idx="205">
                  <c:v>0.50990100000000005</c:v>
                </c:pt>
                <c:pt idx="206">
                  <c:v>0.51237600000000005</c:v>
                </c:pt>
                <c:pt idx="207">
                  <c:v>0.51485099999999995</c:v>
                </c:pt>
                <c:pt idx="208">
                  <c:v>0.51732699999999998</c:v>
                </c:pt>
                <c:pt idx="209">
                  <c:v>0.51980199999999999</c:v>
                </c:pt>
                <c:pt idx="210">
                  <c:v>0.52227699999999999</c:v>
                </c:pt>
                <c:pt idx="211">
                  <c:v>0.524752</c:v>
                </c:pt>
                <c:pt idx="212">
                  <c:v>0.52722800000000003</c:v>
                </c:pt>
                <c:pt idx="213">
                  <c:v>0.52970300000000003</c:v>
                </c:pt>
                <c:pt idx="214">
                  <c:v>0.53217800000000004</c:v>
                </c:pt>
                <c:pt idx="215">
                  <c:v>0.53465300000000004</c:v>
                </c:pt>
                <c:pt idx="216">
                  <c:v>0.53712899999999997</c:v>
                </c:pt>
                <c:pt idx="217">
                  <c:v>0.53960399999999997</c:v>
                </c:pt>
                <c:pt idx="218">
                  <c:v>0.54207899999999998</c:v>
                </c:pt>
                <c:pt idx="219">
                  <c:v>0.54455399999999998</c:v>
                </c:pt>
                <c:pt idx="220">
                  <c:v>0.54703000000000002</c:v>
                </c:pt>
                <c:pt idx="221">
                  <c:v>0.54950500000000002</c:v>
                </c:pt>
                <c:pt idx="222">
                  <c:v>0.55198000000000003</c:v>
                </c:pt>
                <c:pt idx="223">
                  <c:v>0.55445500000000003</c:v>
                </c:pt>
                <c:pt idx="224">
                  <c:v>0.55693099999999995</c:v>
                </c:pt>
                <c:pt idx="225">
                  <c:v>0.55940599999999996</c:v>
                </c:pt>
                <c:pt idx="226">
                  <c:v>0.56188099999999996</c:v>
                </c:pt>
                <c:pt idx="227">
                  <c:v>0.56435599999999997</c:v>
                </c:pt>
                <c:pt idx="228">
                  <c:v>0.566832</c:v>
                </c:pt>
                <c:pt idx="229">
                  <c:v>0.56930700000000001</c:v>
                </c:pt>
                <c:pt idx="230">
                  <c:v>0.57178200000000001</c:v>
                </c:pt>
                <c:pt idx="231">
                  <c:v>0.57425700000000002</c:v>
                </c:pt>
                <c:pt idx="232">
                  <c:v>0.57673300000000005</c:v>
                </c:pt>
                <c:pt idx="233">
                  <c:v>0.57920799999999995</c:v>
                </c:pt>
                <c:pt idx="234">
                  <c:v>0.58168299999999995</c:v>
                </c:pt>
                <c:pt idx="235">
                  <c:v>0.58415799999999996</c:v>
                </c:pt>
                <c:pt idx="236">
                  <c:v>0.58663399999999999</c:v>
                </c:pt>
                <c:pt idx="237">
                  <c:v>0.58910899999999999</c:v>
                </c:pt>
                <c:pt idx="238">
                  <c:v>0.591584</c:v>
                </c:pt>
                <c:pt idx="239">
                  <c:v>0.594059</c:v>
                </c:pt>
                <c:pt idx="240">
                  <c:v>0.59653500000000004</c:v>
                </c:pt>
                <c:pt idx="241">
                  <c:v>0.59901000000000004</c:v>
                </c:pt>
                <c:pt idx="242">
                  <c:v>0.60148500000000005</c:v>
                </c:pt>
                <c:pt idx="243">
                  <c:v>0.60396000000000005</c:v>
                </c:pt>
                <c:pt idx="244">
                  <c:v>0.60643599999999998</c:v>
                </c:pt>
                <c:pt idx="245">
                  <c:v>0.60891099999999998</c:v>
                </c:pt>
                <c:pt idx="246">
                  <c:v>0.61138599999999999</c:v>
                </c:pt>
                <c:pt idx="247">
                  <c:v>0.61386099999999999</c:v>
                </c:pt>
                <c:pt idx="248">
                  <c:v>0.61633700000000002</c:v>
                </c:pt>
                <c:pt idx="249">
                  <c:v>0.61881200000000003</c:v>
                </c:pt>
                <c:pt idx="250">
                  <c:v>0.62128700000000003</c:v>
                </c:pt>
                <c:pt idx="251">
                  <c:v>0.62376200000000004</c:v>
                </c:pt>
                <c:pt idx="252">
                  <c:v>0.62623799999999996</c:v>
                </c:pt>
                <c:pt idx="253">
                  <c:v>0.62871299999999997</c:v>
                </c:pt>
                <c:pt idx="254">
                  <c:v>0.63118799999999997</c:v>
                </c:pt>
                <c:pt idx="255">
                  <c:v>0.63366299999999998</c:v>
                </c:pt>
                <c:pt idx="256">
                  <c:v>0.63613900000000001</c:v>
                </c:pt>
                <c:pt idx="257">
                  <c:v>0.63861400000000001</c:v>
                </c:pt>
                <c:pt idx="258">
                  <c:v>0.64108900000000002</c:v>
                </c:pt>
                <c:pt idx="259">
                  <c:v>0.64356400000000002</c:v>
                </c:pt>
                <c:pt idx="260">
                  <c:v>0.64603999999999995</c:v>
                </c:pt>
                <c:pt idx="261">
                  <c:v>0.64851499999999995</c:v>
                </c:pt>
                <c:pt idx="262">
                  <c:v>0.65098999999999996</c:v>
                </c:pt>
                <c:pt idx="263">
                  <c:v>0.65346499999999996</c:v>
                </c:pt>
                <c:pt idx="264">
                  <c:v>0.655941</c:v>
                </c:pt>
                <c:pt idx="265">
                  <c:v>0.658416</c:v>
                </c:pt>
                <c:pt idx="266">
                  <c:v>0.66089100000000001</c:v>
                </c:pt>
                <c:pt idx="267">
                  <c:v>0.66336600000000001</c:v>
                </c:pt>
                <c:pt idx="268">
                  <c:v>0.66584200000000004</c:v>
                </c:pt>
                <c:pt idx="269">
                  <c:v>0.66831700000000005</c:v>
                </c:pt>
                <c:pt idx="270">
                  <c:v>0.67079200000000005</c:v>
                </c:pt>
                <c:pt idx="271">
                  <c:v>0.67326699999999995</c:v>
                </c:pt>
                <c:pt idx="272">
                  <c:v>0.67574299999999998</c:v>
                </c:pt>
                <c:pt idx="273">
                  <c:v>0.67821799999999999</c:v>
                </c:pt>
                <c:pt idx="274">
                  <c:v>0.68069299999999999</c:v>
                </c:pt>
                <c:pt idx="275">
                  <c:v>0.683168</c:v>
                </c:pt>
                <c:pt idx="276">
                  <c:v>0.68564400000000003</c:v>
                </c:pt>
                <c:pt idx="277">
                  <c:v>0.68811900000000004</c:v>
                </c:pt>
                <c:pt idx="278">
                  <c:v>0.69059400000000004</c:v>
                </c:pt>
                <c:pt idx="279">
                  <c:v>0.69306900000000005</c:v>
                </c:pt>
                <c:pt idx="280">
                  <c:v>0.69554499999999997</c:v>
                </c:pt>
                <c:pt idx="281">
                  <c:v>0.69801999999999997</c:v>
                </c:pt>
                <c:pt idx="282">
                  <c:v>0.70049499999999998</c:v>
                </c:pt>
                <c:pt idx="283">
                  <c:v>0.70296999999999998</c:v>
                </c:pt>
                <c:pt idx="284">
                  <c:v>0.70544600000000002</c:v>
                </c:pt>
                <c:pt idx="285">
                  <c:v>0.70792100000000002</c:v>
                </c:pt>
                <c:pt idx="286">
                  <c:v>0.71039600000000003</c:v>
                </c:pt>
                <c:pt idx="287">
                  <c:v>0.71287100000000003</c:v>
                </c:pt>
                <c:pt idx="288">
                  <c:v>0.71534699999999996</c:v>
                </c:pt>
                <c:pt idx="289">
                  <c:v>0.71782199999999996</c:v>
                </c:pt>
                <c:pt idx="290">
                  <c:v>0.72029699999999997</c:v>
                </c:pt>
                <c:pt idx="291">
                  <c:v>0.72277199999999997</c:v>
                </c:pt>
                <c:pt idx="292">
                  <c:v>0.725248</c:v>
                </c:pt>
                <c:pt idx="293">
                  <c:v>0.72772300000000001</c:v>
                </c:pt>
                <c:pt idx="294">
                  <c:v>0.73019800000000001</c:v>
                </c:pt>
                <c:pt idx="295">
                  <c:v>0.73267300000000002</c:v>
                </c:pt>
                <c:pt idx="296">
                  <c:v>0.73514900000000005</c:v>
                </c:pt>
                <c:pt idx="297">
                  <c:v>0.73762399999999995</c:v>
                </c:pt>
                <c:pt idx="298">
                  <c:v>0.74009899999999995</c:v>
                </c:pt>
                <c:pt idx="299">
                  <c:v>0.74257399999999996</c:v>
                </c:pt>
                <c:pt idx="300">
                  <c:v>0.74504999999999999</c:v>
                </c:pt>
                <c:pt idx="301">
                  <c:v>0.747525</c:v>
                </c:pt>
                <c:pt idx="302">
                  <c:v>0.75</c:v>
                </c:pt>
                <c:pt idx="303">
                  <c:v>0.752475</c:v>
                </c:pt>
                <c:pt idx="304">
                  <c:v>0.75495000000000001</c:v>
                </c:pt>
                <c:pt idx="305">
                  <c:v>0.75742600000000004</c:v>
                </c:pt>
                <c:pt idx="306">
                  <c:v>0.75990100000000005</c:v>
                </c:pt>
                <c:pt idx="307">
                  <c:v>0.76237600000000005</c:v>
                </c:pt>
                <c:pt idx="308">
                  <c:v>0.76485099999999995</c:v>
                </c:pt>
                <c:pt idx="309">
                  <c:v>0.76732699999999998</c:v>
                </c:pt>
                <c:pt idx="310">
                  <c:v>0.76980199999999999</c:v>
                </c:pt>
                <c:pt idx="311">
                  <c:v>0.77227699999999999</c:v>
                </c:pt>
                <c:pt idx="312">
                  <c:v>0.774752</c:v>
                </c:pt>
                <c:pt idx="313">
                  <c:v>0.77722800000000003</c:v>
                </c:pt>
                <c:pt idx="314">
                  <c:v>0.77970300000000003</c:v>
                </c:pt>
                <c:pt idx="315">
                  <c:v>0.78217800000000004</c:v>
                </c:pt>
                <c:pt idx="316">
                  <c:v>0.78465300000000004</c:v>
                </c:pt>
                <c:pt idx="317">
                  <c:v>0.78712899999999997</c:v>
                </c:pt>
                <c:pt idx="318">
                  <c:v>0.78960399999999997</c:v>
                </c:pt>
                <c:pt idx="319">
                  <c:v>0.79207899999999998</c:v>
                </c:pt>
                <c:pt idx="320">
                  <c:v>0.79455399999999998</c:v>
                </c:pt>
                <c:pt idx="321">
                  <c:v>0.79703000000000002</c:v>
                </c:pt>
                <c:pt idx="322">
                  <c:v>0.79950500000000002</c:v>
                </c:pt>
                <c:pt idx="323">
                  <c:v>0.80198000000000003</c:v>
                </c:pt>
                <c:pt idx="324">
                  <c:v>0.80445500000000003</c:v>
                </c:pt>
                <c:pt idx="325">
                  <c:v>0.80693099999999995</c:v>
                </c:pt>
                <c:pt idx="326">
                  <c:v>0.80940599999999996</c:v>
                </c:pt>
                <c:pt idx="327">
                  <c:v>0.81188099999999996</c:v>
                </c:pt>
                <c:pt idx="328">
                  <c:v>0.81435599999999997</c:v>
                </c:pt>
                <c:pt idx="329">
                  <c:v>0.816832</c:v>
                </c:pt>
                <c:pt idx="330">
                  <c:v>0.81930700000000001</c:v>
                </c:pt>
                <c:pt idx="331">
                  <c:v>0.82178200000000001</c:v>
                </c:pt>
                <c:pt idx="332">
                  <c:v>0.82425700000000002</c:v>
                </c:pt>
                <c:pt idx="333">
                  <c:v>0.82673300000000005</c:v>
                </c:pt>
                <c:pt idx="334">
                  <c:v>0.82920799999999995</c:v>
                </c:pt>
                <c:pt idx="335">
                  <c:v>0.83168299999999995</c:v>
                </c:pt>
                <c:pt idx="336">
                  <c:v>0.83415799999999996</c:v>
                </c:pt>
                <c:pt idx="337">
                  <c:v>0.83663399999999999</c:v>
                </c:pt>
                <c:pt idx="338">
                  <c:v>0.83910899999999999</c:v>
                </c:pt>
                <c:pt idx="339">
                  <c:v>0.841584</c:v>
                </c:pt>
                <c:pt idx="340">
                  <c:v>0.844059</c:v>
                </c:pt>
                <c:pt idx="341">
                  <c:v>0.84653500000000004</c:v>
                </c:pt>
                <c:pt idx="342">
                  <c:v>0.84901000000000004</c:v>
                </c:pt>
                <c:pt idx="343">
                  <c:v>0.85148500000000005</c:v>
                </c:pt>
                <c:pt idx="344">
                  <c:v>0.85396000000000005</c:v>
                </c:pt>
                <c:pt idx="345">
                  <c:v>0.85643599999999998</c:v>
                </c:pt>
                <c:pt idx="346">
                  <c:v>0.85891099999999998</c:v>
                </c:pt>
                <c:pt idx="347">
                  <c:v>0.86138599999999999</c:v>
                </c:pt>
                <c:pt idx="348">
                  <c:v>0.86386099999999999</c:v>
                </c:pt>
                <c:pt idx="349">
                  <c:v>0.86633700000000002</c:v>
                </c:pt>
                <c:pt idx="350">
                  <c:v>0.86881200000000003</c:v>
                </c:pt>
                <c:pt idx="351">
                  <c:v>0.87128700000000003</c:v>
                </c:pt>
                <c:pt idx="352">
                  <c:v>0.87376200000000004</c:v>
                </c:pt>
                <c:pt idx="353">
                  <c:v>0.87623799999999996</c:v>
                </c:pt>
                <c:pt idx="354">
                  <c:v>0.87871299999999997</c:v>
                </c:pt>
                <c:pt idx="355">
                  <c:v>0.88118799999999997</c:v>
                </c:pt>
                <c:pt idx="356">
                  <c:v>0.88366299999999998</c:v>
                </c:pt>
                <c:pt idx="357">
                  <c:v>0.88613900000000001</c:v>
                </c:pt>
                <c:pt idx="358">
                  <c:v>0.88861400000000001</c:v>
                </c:pt>
                <c:pt idx="359">
                  <c:v>0.89108900000000002</c:v>
                </c:pt>
                <c:pt idx="360">
                  <c:v>0.89356400000000002</c:v>
                </c:pt>
                <c:pt idx="361">
                  <c:v>0.89603999999999995</c:v>
                </c:pt>
                <c:pt idx="362">
                  <c:v>0.89851499999999995</c:v>
                </c:pt>
                <c:pt idx="363">
                  <c:v>0.90098999999999996</c:v>
                </c:pt>
                <c:pt idx="364">
                  <c:v>0.90346499999999996</c:v>
                </c:pt>
                <c:pt idx="365">
                  <c:v>0.905941</c:v>
                </c:pt>
                <c:pt idx="366">
                  <c:v>0.908416</c:v>
                </c:pt>
                <c:pt idx="367">
                  <c:v>0.91089100000000001</c:v>
                </c:pt>
                <c:pt idx="368">
                  <c:v>0.91336600000000001</c:v>
                </c:pt>
                <c:pt idx="369">
                  <c:v>0.91584200000000004</c:v>
                </c:pt>
                <c:pt idx="370">
                  <c:v>0.91831700000000005</c:v>
                </c:pt>
                <c:pt idx="371">
                  <c:v>0.92079200000000005</c:v>
                </c:pt>
                <c:pt idx="372">
                  <c:v>0.92326699999999995</c:v>
                </c:pt>
                <c:pt idx="373">
                  <c:v>0.92574299999999998</c:v>
                </c:pt>
                <c:pt idx="374">
                  <c:v>0.92821799999999999</c:v>
                </c:pt>
                <c:pt idx="375">
                  <c:v>0.93069299999999999</c:v>
                </c:pt>
                <c:pt idx="376">
                  <c:v>0.933168</c:v>
                </c:pt>
                <c:pt idx="377">
                  <c:v>0.93564400000000003</c:v>
                </c:pt>
                <c:pt idx="378">
                  <c:v>0.93811900000000004</c:v>
                </c:pt>
                <c:pt idx="379">
                  <c:v>0.94059400000000004</c:v>
                </c:pt>
                <c:pt idx="380">
                  <c:v>0.94306900000000005</c:v>
                </c:pt>
                <c:pt idx="381">
                  <c:v>0.94554499999999997</c:v>
                </c:pt>
                <c:pt idx="382">
                  <c:v>0.94801999999999997</c:v>
                </c:pt>
                <c:pt idx="383">
                  <c:v>0.95049499999999998</c:v>
                </c:pt>
                <c:pt idx="384">
                  <c:v>0.95296999999999998</c:v>
                </c:pt>
                <c:pt idx="385">
                  <c:v>0.95544600000000002</c:v>
                </c:pt>
                <c:pt idx="386">
                  <c:v>0.95792100000000002</c:v>
                </c:pt>
                <c:pt idx="387">
                  <c:v>0.96039600000000003</c:v>
                </c:pt>
                <c:pt idx="388">
                  <c:v>0.96287100000000003</c:v>
                </c:pt>
                <c:pt idx="389">
                  <c:v>0.96534699999999996</c:v>
                </c:pt>
                <c:pt idx="390">
                  <c:v>0.96782199999999996</c:v>
                </c:pt>
                <c:pt idx="391">
                  <c:v>0.97029699999999997</c:v>
                </c:pt>
                <c:pt idx="392">
                  <c:v>0.97277199999999997</c:v>
                </c:pt>
                <c:pt idx="393">
                  <c:v>0.975248</c:v>
                </c:pt>
                <c:pt idx="394">
                  <c:v>0.97772300000000001</c:v>
                </c:pt>
                <c:pt idx="395">
                  <c:v>0.98019800000000001</c:v>
                </c:pt>
                <c:pt idx="396">
                  <c:v>0.98267300000000002</c:v>
                </c:pt>
                <c:pt idx="397">
                  <c:v>0.98514900000000005</c:v>
                </c:pt>
                <c:pt idx="398">
                  <c:v>0.98762399999999995</c:v>
                </c:pt>
                <c:pt idx="399">
                  <c:v>0.99009899999999995</c:v>
                </c:pt>
                <c:pt idx="400">
                  <c:v>0.99257399999999996</c:v>
                </c:pt>
                <c:pt idx="401">
                  <c:v>0.99504999999999999</c:v>
                </c:pt>
                <c:pt idx="402">
                  <c:v>0.997525</c:v>
                </c:pt>
                <c:pt idx="40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A4-4AD1-A4D0-EDC17F9C44F8}"/>
            </c:ext>
          </c:extLst>
        </c:ser>
        <c:ser>
          <c:idx val="3"/>
          <c:order val="3"/>
          <c:tx>
            <c:v>Gamma Fit 9 nM MCAK</c:v>
          </c:tx>
          <c:spPr>
            <a:ln w="28575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MCAK_conc_TIME!$E$3:$E$406</c:f>
              <c:numCache>
                <c:formatCode>General</c:formatCode>
                <c:ptCount val="404"/>
                <c:pt idx="0">
                  <c:v>15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65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65</c:v>
                </c:pt>
                <c:pt idx="106">
                  <c:v>65</c:v>
                </c:pt>
                <c:pt idx="107">
                  <c:v>65</c:v>
                </c:pt>
                <c:pt idx="108">
                  <c:v>65</c:v>
                </c:pt>
                <c:pt idx="109">
                  <c:v>65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85</c:v>
                </c:pt>
                <c:pt idx="150">
                  <c:v>85</c:v>
                </c:pt>
                <c:pt idx="151">
                  <c:v>85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110</c:v>
                </c:pt>
                <c:pt idx="188">
                  <c:v>110</c:v>
                </c:pt>
                <c:pt idx="189">
                  <c:v>110</c:v>
                </c:pt>
                <c:pt idx="190">
                  <c:v>110</c:v>
                </c:pt>
                <c:pt idx="191">
                  <c:v>110</c:v>
                </c:pt>
                <c:pt idx="192">
                  <c:v>110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145</c:v>
                </c:pt>
                <c:pt idx="232">
                  <c:v>145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155</c:v>
                </c:pt>
                <c:pt idx="240">
                  <c:v>155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165</c:v>
                </c:pt>
                <c:pt idx="247">
                  <c:v>165</c:v>
                </c:pt>
                <c:pt idx="248">
                  <c:v>165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175</c:v>
                </c:pt>
                <c:pt idx="256">
                  <c:v>175</c:v>
                </c:pt>
                <c:pt idx="257">
                  <c:v>175</c:v>
                </c:pt>
                <c:pt idx="258">
                  <c:v>180</c:v>
                </c:pt>
                <c:pt idx="259">
                  <c:v>180</c:v>
                </c:pt>
                <c:pt idx="260">
                  <c:v>180</c:v>
                </c:pt>
                <c:pt idx="261">
                  <c:v>185</c:v>
                </c:pt>
                <c:pt idx="262">
                  <c:v>185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190</c:v>
                </c:pt>
                <c:pt idx="269">
                  <c:v>195</c:v>
                </c:pt>
                <c:pt idx="270">
                  <c:v>195</c:v>
                </c:pt>
                <c:pt idx="271">
                  <c:v>195</c:v>
                </c:pt>
                <c:pt idx="272">
                  <c:v>195</c:v>
                </c:pt>
                <c:pt idx="273">
                  <c:v>195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205</c:v>
                </c:pt>
                <c:pt idx="278">
                  <c:v>205</c:v>
                </c:pt>
                <c:pt idx="279">
                  <c:v>210</c:v>
                </c:pt>
                <c:pt idx="280">
                  <c:v>210</c:v>
                </c:pt>
                <c:pt idx="281">
                  <c:v>210</c:v>
                </c:pt>
                <c:pt idx="282">
                  <c:v>210</c:v>
                </c:pt>
                <c:pt idx="283">
                  <c:v>210</c:v>
                </c:pt>
                <c:pt idx="284">
                  <c:v>210</c:v>
                </c:pt>
                <c:pt idx="285">
                  <c:v>210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220</c:v>
                </c:pt>
                <c:pt idx="290">
                  <c:v>220</c:v>
                </c:pt>
                <c:pt idx="291">
                  <c:v>225</c:v>
                </c:pt>
                <c:pt idx="292">
                  <c:v>230</c:v>
                </c:pt>
                <c:pt idx="293">
                  <c:v>235</c:v>
                </c:pt>
                <c:pt idx="294">
                  <c:v>235</c:v>
                </c:pt>
                <c:pt idx="295">
                  <c:v>235</c:v>
                </c:pt>
                <c:pt idx="296">
                  <c:v>235</c:v>
                </c:pt>
                <c:pt idx="297">
                  <c:v>235</c:v>
                </c:pt>
                <c:pt idx="298">
                  <c:v>240</c:v>
                </c:pt>
                <c:pt idx="299">
                  <c:v>240</c:v>
                </c:pt>
                <c:pt idx="300">
                  <c:v>245</c:v>
                </c:pt>
                <c:pt idx="301">
                  <c:v>245</c:v>
                </c:pt>
                <c:pt idx="302">
                  <c:v>245</c:v>
                </c:pt>
                <c:pt idx="303">
                  <c:v>245</c:v>
                </c:pt>
                <c:pt idx="304">
                  <c:v>245</c:v>
                </c:pt>
                <c:pt idx="305">
                  <c:v>245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260</c:v>
                </c:pt>
                <c:pt idx="314">
                  <c:v>260</c:v>
                </c:pt>
                <c:pt idx="315">
                  <c:v>260</c:v>
                </c:pt>
                <c:pt idx="316">
                  <c:v>260</c:v>
                </c:pt>
                <c:pt idx="317">
                  <c:v>265</c:v>
                </c:pt>
                <c:pt idx="318">
                  <c:v>270</c:v>
                </c:pt>
                <c:pt idx="319">
                  <c:v>270</c:v>
                </c:pt>
                <c:pt idx="320">
                  <c:v>280</c:v>
                </c:pt>
                <c:pt idx="321">
                  <c:v>280</c:v>
                </c:pt>
                <c:pt idx="322">
                  <c:v>280</c:v>
                </c:pt>
                <c:pt idx="323">
                  <c:v>280</c:v>
                </c:pt>
                <c:pt idx="324">
                  <c:v>285</c:v>
                </c:pt>
                <c:pt idx="325">
                  <c:v>285</c:v>
                </c:pt>
                <c:pt idx="326">
                  <c:v>285</c:v>
                </c:pt>
                <c:pt idx="327">
                  <c:v>290</c:v>
                </c:pt>
                <c:pt idx="328">
                  <c:v>290</c:v>
                </c:pt>
                <c:pt idx="329">
                  <c:v>290</c:v>
                </c:pt>
                <c:pt idx="330">
                  <c:v>295</c:v>
                </c:pt>
                <c:pt idx="331">
                  <c:v>300</c:v>
                </c:pt>
                <c:pt idx="332">
                  <c:v>305</c:v>
                </c:pt>
                <c:pt idx="333">
                  <c:v>305</c:v>
                </c:pt>
                <c:pt idx="334">
                  <c:v>305</c:v>
                </c:pt>
                <c:pt idx="335">
                  <c:v>315</c:v>
                </c:pt>
                <c:pt idx="336">
                  <c:v>315</c:v>
                </c:pt>
                <c:pt idx="337">
                  <c:v>320</c:v>
                </c:pt>
                <c:pt idx="338">
                  <c:v>320</c:v>
                </c:pt>
                <c:pt idx="339">
                  <c:v>325</c:v>
                </c:pt>
                <c:pt idx="340">
                  <c:v>325</c:v>
                </c:pt>
                <c:pt idx="341">
                  <c:v>335</c:v>
                </c:pt>
                <c:pt idx="342">
                  <c:v>335</c:v>
                </c:pt>
                <c:pt idx="343">
                  <c:v>335</c:v>
                </c:pt>
                <c:pt idx="344">
                  <c:v>335</c:v>
                </c:pt>
                <c:pt idx="345">
                  <c:v>340</c:v>
                </c:pt>
                <c:pt idx="346">
                  <c:v>355</c:v>
                </c:pt>
                <c:pt idx="347">
                  <c:v>355</c:v>
                </c:pt>
                <c:pt idx="348">
                  <c:v>360</c:v>
                </c:pt>
                <c:pt idx="349">
                  <c:v>365</c:v>
                </c:pt>
                <c:pt idx="350">
                  <c:v>365</c:v>
                </c:pt>
                <c:pt idx="351">
                  <c:v>365</c:v>
                </c:pt>
                <c:pt idx="352">
                  <c:v>370</c:v>
                </c:pt>
                <c:pt idx="353">
                  <c:v>375</c:v>
                </c:pt>
                <c:pt idx="354">
                  <c:v>410</c:v>
                </c:pt>
                <c:pt idx="355">
                  <c:v>410</c:v>
                </c:pt>
                <c:pt idx="356">
                  <c:v>415</c:v>
                </c:pt>
                <c:pt idx="357">
                  <c:v>415</c:v>
                </c:pt>
                <c:pt idx="358">
                  <c:v>415</c:v>
                </c:pt>
                <c:pt idx="359">
                  <c:v>415</c:v>
                </c:pt>
                <c:pt idx="360">
                  <c:v>420</c:v>
                </c:pt>
                <c:pt idx="361">
                  <c:v>420</c:v>
                </c:pt>
                <c:pt idx="362">
                  <c:v>420</c:v>
                </c:pt>
                <c:pt idx="363">
                  <c:v>430</c:v>
                </c:pt>
                <c:pt idx="364">
                  <c:v>470</c:v>
                </c:pt>
                <c:pt idx="365">
                  <c:v>475</c:v>
                </c:pt>
                <c:pt idx="366">
                  <c:v>475</c:v>
                </c:pt>
                <c:pt idx="367">
                  <c:v>480</c:v>
                </c:pt>
                <c:pt idx="368">
                  <c:v>485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505</c:v>
                </c:pt>
                <c:pt idx="373">
                  <c:v>525</c:v>
                </c:pt>
                <c:pt idx="374">
                  <c:v>530</c:v>
                </c:pt>
                <c:pt idx="375">
                  <c:v>540</c:v>
                </c:pt>
                <c:pt idx="376">
                  <c:v>540</c:v>
                </c:pt>
                <c:pt idx="377">
                  <c:v>545</c:v>
                </c:pt>
                <c:pt idx="378">
                  <c:v>560</c:v>
                </c:pt>
                <c:pt idx="379">
                  <c:v>610</c:v>
                </c:pt>
                <c:pt idx="380">
                  <c:v>630</c:v>
                </c:pt>
                <c:pt idx="381">
                  <c:v>650</c:v>
                </c:pt>
                <c:pt idx="382">
                  <c:v>660</c:v>
                </c:pt>
                <c:pt idx="383">
                  <c:v>705</c:v>
                </c:pt>
                <c:pt idx="384">
                  <c:v>720</c:v>
                </c:pt>
                <c:pt idx="385">
                  <c:v>725</c:v>
                </c:pt>
                <c:pt idx="386">
                  <c:v>725</c:v>
                </c:pt>
                <c:pt idx="387">
                  <c:v>740</c:v>
                </c:pt>
                <c:pt idx="388">
                  <c:v>755</c:v>
                </c:pt>
                <c:pt idx="389">
                  <c:v>765</c:v>
                </c:pt>
                <c:pt idx="390">
                  <c:v>800</c:v>
                </c:pt>
                <c:pt idx="391">
                  <c:v>800</c:v>
                </c:pt>
                <c:pt idx="392">
                  <c:v>805</c:v>
                </c:pt>
                <c:pt idx="393">
                  <c:v>870</c:v>
                </c:pt>
                <c:pt idx="394">
                  <c:v>895</c:v>
                </c:pt>
                <c:pt idx="395">
                  <c:v>900</c:v>
                </c:pt>
                <c:pt idx="396">
                  <c:v>915</c:v>
                </c:pt>
                <c:pt idx="397">
                  <c:v>1000</c:v>
                </c:pt>
                <c:pt idx="398">
                  <c:v>1035</c:v>
                </c:pt>
                <c:pt idx="399">
                  <c:v>1075</c:v>
                </c:pt>
                <c:pt idx="400">
                  <c:v>1140</c:v>
                </c:pt>
                <c:pt idx="401">
                  <c:v>1175</c:v>
                </c:pt>
                <c:pt idx="402">
                  <c:v>1225</c:v>
                </c:pt>
                <c:pt idx="403">
                  <c:v>1390</c:v>
                </c:pt>
              </c:numCache>
            </c:numRef>
          </c:xVal>
          <c:yVal>
            <c:numRef>
              <c:f>MCAK_conc_TIME!$F$3:$F$406</c:f>
              <c:numCache>
                <c:formatCode>General</c:formatCode>
                <c:ptCount val="404"/>
                <c:pt idx="0">
                  <c:v>4.0125000000000001E-2</c:v>
                </c:pt>
                <c:pt idx="1">
                  <c:v>4.0125000000000001E-2</c:v>
                </c:pt>
                <c:pt idx="2">
                  <c:v>5.7238999999999998E-2</c:v>
                </c:pt>
                <c:pt idx="3">
                  <c:v>7.5092999999999993E-2</c:v>
                </c:pt>
                <c:pt idx="4">
                  <c:v>7.5092999999999993E-2</c:v>
                </c:pt>
                <c:pt idx="5">
                  <c:v>7.5092999999999993E-2</c:v>
                </c:pt>
                <c:pt idx="6">
                  <c:v>7.5092999999999993E-2</c:v>
                </c:pt>
                <c:pt idx="7">
                  <c:v>7.5092999999999993E-2</c:v>
                </c:pt>
                <c:pt idx="8">
                  <c:v>7.5092999999999993E-2</c:v>
                </c:pt>
                <c:pt idx="9">
                  <c:v>7.5092999999999993E-2</c:v>
                </c:pt>
                <c:pt idx="10">
                  <c:v>7.5092999999999993E-2</c:v>
                </c:pt>
                <c:pt idx="11">
                  <c:v>7.5092999999999993E-2</c:v>
                </c:pt>
                <c:pt idx="12">
                  <c:v>9.3439999999999995E-2</c:v>
                </c:pt>
                <c:pt idx="13">
                  <c:v>9.3439999999999995E-2</c:v>
                </c:pt>
                <c:pt idx="14">
                  <c:v>9.3439999999999995E-2</c:v>
                </c:pt>
                <c:pt idx="15">
                  <c:v>9.3439999999999995E-2</c:v>
                </c:pt>
                <c:pt idx="16">
                  <c:v>9.3439999999999995E-2</c:v>
                </c:pt>
                <c:pt idx="17">
                  <c:v>9.3439999999999995E-2</c:v>
                </c:pt>
                <c:pt idx="18">
                  <c:v>9.3439999999999995E-2</c:v>
                </c:pt>
                <c:pt idx="19">
                  <c:v>9.3439999999999995E-2</c:v>
                </c:pt>
                <c:pt idx="20">
                  <c:v>9.3439999999999995E-2</c:v>
                </c:pt>
                <c:pt idx="21">
                  <c:v>9.3439999999999995E-2</c:v>
                </c:pt>
                <c:pt idx="22">
                  <c:v>9.3439999999999995E-2</c:v>
                </c:pt>
                <c:pt idx="23">
                  <c:v>9.3439999999999995E-2</c:v>
                </c:pt>
                <c:pt idx="24">
                  <c:v>9.3439999999999995E-2</c:v>
                </c:pt>
                <c:pt idx="25">
                  <c:v>9.3439999999999995E-2</c:v>
                </c:pt>
                <c:pt idx="26">
                  <c:v>9.3439999999999995E-2</c:v>
                </c:pt>
                <c:pt idx="27">
                  <c:v>0.11210199999999999</c:v>
                </c:pt>
                <c:pt idx="28">
                  <c:v>0.11210199999999999</c:v>
                </c:pt>
                <c:pt idx="29">
                  <c:v>0.11210199999999999</c:v>
                </c:pt>
                <c:pt idx="30">
                  <c:v>0.11210199999999999</c:v>
                </c:pt>
                <c:pt idx="31">
                  <c:v>0.11210199999999999</c:v>
                </c:pt>
                <c:pt idx="32">
                  <c:v>0.11210199999999999</c:v>
                </c:pt>
                <c:pt idx="33">
                  <c:v>0.13095000000000001</c:v>
                </c:pt>
                <c:pt idx="34">
                  <c:v>0.13095000000000001</c:v>
                </c:pt>
                <c:pt idx="35">
                  <c:v>0.13095000000000001</c:v>
                </c:pt>
                <c:pt idx="36">
                  <c:v>0.13095000000000001</c:v>
                </c:pt>
                <c:pt idx="37">
                  <c:v>0.13095000000000001</c:v>
                </c:pt>
                <c:pt idx="38">
                  <c:v>0.13095000000000001</c:v>
                </c:pt>
                <c:pt idx="39">
                  <c:v>0.13095000000000001</c:v>
                </c:pt>
                <c:pt idx="40">
                  <c:v>0.13095000000000001</c:v>
                </c:pt>
                <c:pt idx="41">
                  <c:v>0.13095000000000001</c:v>
                </c:pt>
                <c:pt idx="42">
                  <c:v>0.13095000000000001</c:v>
                </c:pt>
                <c:pt idx="43">
                  <c:v>0.13095000000000001</c:v>
                </c:pt>
                <c:pt idx="44">
                  <c:v>0.13095000000000001</c:v>
                </c:pt>
                <c:pt idx="45">
                  <c:v>0.13095000000000001</c:v>
                </c:pt>
                <c:pt idx="46">
                  <c:v>0.13095000000000001</c:v>
                </c:pt>
                <c:pt idx="47">
                  <c:v>0.14988199999999999</c:v>
                </c:pt>
                <c:pt idx="48">
                  <c:v>0.14988199999999999</c:v>
                </c:pt>
                <c:pt idx="49">
                  <c:v>0.14988199999999999</c:v>
                </c:pt>
                <c:pt idx="50">
                  <c:v>0.14988199999999999</c:v>
                </c:pt>
                <c:pt idx="51">
                  <c:v>0.14988199999999999</c:v>
                </c:pt>
                <c:pt idx="52">
                  <c:v>0.14988199999999999</c:v>
                </c:pt>
                <c:pt idx="53">
                  <c:v>0.14988199999999999</c:v>
                </c:pt>
                <c:pt idx="54">
                  <c:v>0.14988199999999999</c:v>
                </c:pt>
                <c:pt idx="55">
                  <c:v>0.14988199999999999</c:v>
                </c:pt>
                <c:pt idx="56">
                  <c:v>0.14988199999999999</c:v>
                </c:pt>
                <c:pt idx="57">
                  <c:v>0.168821</c:v>
                </c:pt>
                <c:pt idx="58">
                  <c:v>0.168821</c:v>
                </c:pt>
                <c:pt idx="59">
                  <c:v>0.168821</c:v>
                </c:pt>
                <c:pt idx="60">
                  <c:v>0.168821</c:v>
                </c:pt>
                <c:pt idx="61">
                  <c:v>0.168821</c:v>
                </c:pt>
                <c:pt idx="62">
                  <c:v>0.168821</c:v>
                </c:pt>
                <c:pt idx="63">
                  <c:v>0.168821</c:v>
                </c:pt>
                <c:pt idx="64">
                  <c:v>0.168821</c:v>
                </c:pt>
                <c:pt idx="65">
                  <c:v>0.168821</c:v>
                </c:pt>
                <c:pt idx="66">
                  <c:v>0.168821</c:v>
                </c:pt>
                <c:pt idx="67">
                  <c:v>0.168821</c:v>
                </c:pt>
                <c:pt idx="68">
                  <c:v>0.18770400000000001</c:v>
                </c:pt>
                <c:pt idx="69">
                  <c:v>0.18770400000000001</c:v>
                </c:pt>
                <c:pt idx="70">
                  <c:v>0.18770400000000001</c:v>
                </c:pt>
                <c:pt idx="71">
                  <c:v>0.18770400000000001</c:v>
                </c:pt>
                <c:pt idx="72">
                  <c:v>0.18770400000000001</c:v>
                </c:pt>
                <c:pt idx="73">
                  <c:v>0.18770400000000001</c:v>
                </c:pt>
                <c:pt idx="74">
                  <c:v>0.18770400000000001</c:v>
                </c:pt>
                <c:pt idx="75">
                  <c:v>0.20647799999999999</c:v>
                </c:pt>
                <c:pt idx="76">
                  <c:v>0.20647799999999999</c:v>
                </c:pt>
                <c:pt idx="77">
                  <c:v>0.20647799999999999</c:v>
                </c:pt>
                <c:pt idx="78">
                  <c:v>0.20647799999999999</c:v>
                </c:pt>
                <c:pt idx="79">
                  <c:v>0.20647799999999999</c:v>
                </c:pt>
                <c:pt idx="80">
                  <c:v>0.20647799999999999</c:v>
                </c:pt>
                <c:pt idx="81">
                  <c:v>0.20647799999999999</c:v>
                </c:pt>
                <c:pt idx="82">
                  <c:v>0.20647799999999999</c:v>
                </c:pt>
                <c:pt idx="83">
                  <c:v>0.20647799999999999</c:v>
                </c:pt>
                <c:pt idx="84">
                  <c:v>0.20647799999999999</c:v>
                </c:pt>
                <c:pt idx="85">
                  <c:v>0.20647799999999999</c:v>
                </c:pt>
                <c:pt idx="86">
                  <c:v>0.20647799999999999</c:v>
                </c:pt>
                <c:pt idx="87">
                  <c:v>0.20647799999999999</c:v>
                </c:pt>
                <c:pt idx="88">
                  <c:v>0.20647799999999999</c:v>
                </c:pt>
                <c:pt idx="89">
                  <c:v>0.20647799999999999</c:v>
                </c:pt>
                <c:pt idx="90">
                  <c:v>0.225103</c:v>
                </c:pt>
                <c:pt idx="91">
                  <c:v>0.225103</c:v>
                </c:pt>
                <c:pt idx="92">
                  <c:v>0.225103</c:v>
                </c:pt>
                <c:pt idx="93">
                  <c:v>0.225103</c:v>
                </c:pt>
                <c:pt idx="94">
                  <c:v>0.225103</c:v>
                </c:pt>
                <c:pt idx="95">
                  <c:v>0.225103</c:v>
                </c:pt>
                <c:pt idx="96">
                  <c:v>0.225103</c:v>
                </c:pt>
                <c:pt idx="97">
                  <c:v>0.225103</c:v>
                </c:pt>
                <c:pt idx="98">
                  <c:v>0.225103</c:v>
                </c:pt>
                <c:pt idx="99">
                  <c:v>0.225103</c:v>
                </c:pt>
                <c:pt idx="100">
                  <c:v>0.225103</c:v>
                </c:pt>
                <c:pt idx="101">
                  <c:v>0.225103</c:v>
                </c:pt>
                <c:pt idx="102">
                  <c:v>0.225103</c:v>
                </c:pt>
                <c:pt idx="103">
                  <c:v>0.225103</c:v>
                </c:pt>
                <c:pt idx="104">
                  <c:v>0.225103</c:v>
                </c:pt>
                <c:pt idx="105">
                  <c:v>0.225103</c:v>
                </c:pt>
                <c:pt idx="106">
                  <c:v>0.225103</c:v>
                </c:pt>
                <c:pt idx="107">
                  <c:v>0.225103</c:v>
                </c:pt>
                <c:pt idx="108">
                  <c:v>0.225103</c:v>
                </c:pt>
                <c:pt idx="109">
                  <c:v>0.225103</c:v>
                </c:pt>
                <c:pt idx="110">
                  <c:v>0.24354500000000001</c:v>
                </c:pt>
                <c:pt idx="111">
                  <c:v>0.24354500000000001</c:v>
                </c:pt>
                <c:pt idx="112">
                  <c:v>0.24354500000000001</c:v>
                </c:pt>
                <c:pt idx="113">
                  <c:v>0.24354500000000001</c:v>
                </c:pt>
                <c:pt idx="114">
                  <c:v>0.24354500000000001</c:v>
                </c:pt>
                <c:pt idx="115">
                  <c:v>0.24354500000000001</c:v>
                </c:pt>
                <c:pt idx="116">
                  <c:v>0.24354500000000001</c:v>
                </c:pt>
                <c:pt idx="117">
                  <c:v>0.24354500000000001</c:v>
                </c:pt>
                <c:pt idx="118">
                  <c:v>0.24354500000000001</c:v>
                </c:pt>
                <c:pt idx="119">
                  <c:v>0.24354500000000001</c:v>
                </c:pt>
                <c:pt idx="120">
                  <c:v>0.24354500000000001</c:v>
                </c:pt>
                <c:pt idx="121">
                  <c:v>0.26177400000000001</c:v>
                </c:pt>
                <c:pt idx="122">
                  <c:v>0.26177400000000001</c:v>
                </c:pt>
                <c:pt idx="123">
                  <c:v>0.26177400000000001</c:v>
                </c:pt>
                <c:pt idx="124">
                  <c:v>0.26177400000000001</c:v>
                </c:pt>
                <c:pt idx="125">
                  <c:v>0.26177400000000001</c:v>
                </c:pt>
                <c:pt idx="126">
                  <c:v>0.26177400000000001</c:v>
                </c:pt>
                <c:pt idx="127">
                  <c:v>0.26177400000000001</c:v>
                </c:pt>
                <c:pt idx="128">
                  <c:v>0.26177400000000001</c:v>
                </c:pt>
                <c:pt idx="129">
                  <c:v>0.27976899999999999</c:v>
                </c:pt>
                <c:pt idx="130">
                  <c:v>0.27976899999999999</c:v>
                </c:pt>
                <c:pt idx="131">
                  <c:v>0.27976899999999999</c:v>
                </c:pt>
                <c:pt idx="132">
                  <c:v>0.27976899999999999</c:v>
                </c:pt>
                <c:pt idx="133">
                  <c:v>0.27976899999999999</c:v>
                </c:pt>
                <c:pt idx="134">
                  <c:v>0.27976899999999999</c:v>
                </c:pt>
                <c:pt idx="135">
                  <c:v>0.27976899999999999</c:v>
                </c:pt>
                <c:pt idx="136">
                  <c:v>0.27976899999999999</c:v>
                </c:pt>
                <c:pt idx="137">
                  <c:v>0.27976899999999999</c:v>
                </c:pt>
                <c:pt idx="138">
                  <c:v>0.27976899999999999</c:v>
                </c:pt>
                <c:pt idx="139">
                  <c:v>0.27976899999999999</c:v>
                </c:pt>
                <c:pt idx="140">
                  <c:v>0.27976899999999999</c:v>
                </c:pt>
                <c:pt idx="141">
                  <c:v>0.29750900000000002</c:v>
                </c:pt>
                <c:pt idx="142">
                  <c:v>0.29750900000000002</c:v>
                </c:pt>
                <c:pt idx="143">
                  <c:v>0.29750900000000002</c:v>
                </c:pt>
                <c:pt idx="144">
                  <c:v>0.29750900000000002</c:v>
                </c:pt>
                <c:pt idx="145">
                  <c:v>0.29750900000000002</c:v>
                </c:pt>
                <c:pt idx="146">
                  <c:v>0.29750900000000002</c:v>
                </c:pt>
                <c:pt idx="147">
                  <c:v>0.29750900000000002</c:v>
                </c:pt>
                <c:pt idx="148">
                  <c:v>0.29750900000000002</c:v>
                </c:pt>
                <c:pt idx="149">
                  <c:v>0.29750900000000002</c:v>
                </c:pt>
                <c:pt idx="150">
                  <c:v>0.29750900000000002</c:v>
                </c:pt>
                <c:pt idx="151">
                  <c:v>0.29750900000000002</c:v>
                </c:pt>
                <c:pt idx="152">
                  <c:v>0.31497999999999998</c:v>
                </c:pt>
                <c:pt idx="153">
                  <c:v>0.31497999999999998</c:v>
                </c:pt>
                <c:pt idx="154">
                  <c:v>0.31497999999999998</c:v>
                </c:pt>
                <c:pt idx="155">
                  <c:v>0.31497999999999998</c:v>
                </c:pt>
                <c:pt idx="156">
                  <c:v>0.31497999999999998</c:v>
                </c:pt>
                <c:pt idx="157">
                  <c:v>0.31497999999999998</c:v>
                </c:pt>
                <c:pt idx="158">
                  <c:v>0.31497999999999998</c:v>
                </c:pt>
                <c:pt idx="159">
                  <c:v>0.33216800000000002</c:v>
                </c:pt>
                <c:pt idx="160">
                  <c:v>0.33216800000000002</c:v>
                </c:pt>
                <c:pt idx="161">
                  <c:v>0.33216800000000002</c:v>
                </c:pt>
                <c:pt idx="162">
                  <c:v>0.33216800000000002</c:v>
                </c:pt>
                <c:pt idx="163">
                  <c:v>0.33216800000000002</c:v>
                </c:pt>
                <c:pt idx="164">
                  <c:v>0.33216800000000002</c:v>
                </c:pt>
                <c:pt idx="165">
                  <c:v>0.33216800000000002</c:v>
                </c:pt>
                <c:pt idx="166">
                  <c:v>0.33216800000000002</c:v>
                </c:pt>
                <c:pt idx="167">
                  <c:v>0.33216800000000002</c:v>
                </c:pt>
                <c:pt idx="168">
                  <c:v>0.33216800000000002</c:v>
                </c:pt>
                <c:pt idx="169">
                  <c:v>0.33216800000000002</c:v>
                </c:pt>
                <c:pt idx="170">
                  <c:v>0.33216800000000002</c:v>
                </c:pt>
                <c:pt idx="171">
                  <c:v>0.33216800000000002</c:v>
                </c:pt>
                <c:pt idx="172">
                  <c:v>0.33216800000000002</c:v>
                </c:pt>
                <c:pt idx="173">
                  <c:v>0.34906399999999999</c:v>
                </c:pt>
                <c:pt idx="174">
                  <c:v>0.34906399999999999</c:v>
                </c:pt>
                <c:pt idx="175">
                  <c:v>0.34906399999999999</c:v>
                </c:pt>
                <c:pt idx="176">
                  <c:v>0.34906399999999999</c:v>
                </c:pt>
                <c:pt idx="177">
                  <c:v>0.34906399999999999</c:v>
                </c:pt>
                <c:pt idx="178">
                  <c:v>0.34906399999999999</c:v>
                </c:pt>
                <c:pt idx="179">
                  <c:v>0.34906399999999999</c:v>
                </c:pt>
                <c:pt idx="180">
                  <c:v>0.36565900000000001</c:v>
                </c:pt>
                <c:pt idx="181">
                  <c:v>0.36565900000000001</c:v>
                </c:pt>
                <c:pt idx="182">
                  <c:v>0.36565900000000001</c:v>
                </c:pt>
                <c:pt idx="183">
                  <c:v>0.36565900000000001</c:v>
                </c:pt>
                <c:pt idx="184">
                  <c:v>0.36565900000000001</c:v>
                </c:pt>
                <c:pt idx="185">
                  <c:v>0.36565900000000001</c:v>
                </c:pt>
                <c:pt idx="186">
                  <c:v>0.36565900000000001</c:v>
                </c:pt>
                <c:pt idx="187">
                  <c:v>0.38194600000000001</c:v>
                </c:pt>
                <c:pt idx="188">
                  <c:v>0.38194600000000001</c:v>
                </c:pt>
                <c:pt idx="189">
                  <c:v>0.38194600000000001</c:v>
                </c:pt>
                <c:pt idx="190">
                  <c:v>0.38194600000000001</c:v>
                </c:pt>
                <c:pt idx="191">
                  <c:v>0.38194600000000001</c:v>
                </c:pt>
                <c:pt idx="192">
                  <c:v>0.38194600000000001</c:v>
                </c:pt>
                <c:pt idx="193">
                  <c:v>0.39792300000000003</c:v>
                </c:pt>
                <c:pt idx="194">
                  <c:v>0.39792300000000003</c:v>
                </c:pt>
                <c:pt idx="195">
                  <c:v>0.39792300000000003</c:v>
                </c:pt>
                <c:pt idx="196">
                  <c:v>0.39792300000000003</c:v>
                </c:pt>
                <c:pt idx="197">
                  <c:v>0.39792300000000003</c:v>
                </c:pt>
                <c:pt idx="198">
                  <c:v>0.39792300000000003</c:v>
                </c:pt>
                <c:pt idx="199">
                  <c:v>0.41358400000000001</c:v>
                </c:pt>
                <c:pt idx="200">
                  <c:v>0.41358400000000001</c:v>
                </c:pt>
                <c:pt idx="201">
                  <c:v>0.41358400000000001</c:v>
                </c:pt>
                <c:pt idx="202">
                  <c:v>0.41358400000000001</c:v>
                </c:pt>
                <c:pt idx="203">
                  <c:v>0.41358400000000001</c:v>
                </c:pt>
                <c:pt idx="204">
                  <c:v>0.41358400000000001</c:v>
                </c:pt>
                <c:pt idx="205">
                  <c:v>0.41358400000000001</c:v>
                </c:pt>
                <c:pt idx="206">
                  <c:v>0.42892799999999998</c:v>
                </c:pt>
                <c:pt idx="207">
                  <c:v>0.42892799999999998</c:v>
                </c:pt>
                <c:pt idx="208">
                  <c:v>0.42892799999999998</c:v>
                </c:pt>
                <c:pt idx="209">
                  <c:v>0.42892799999999998</c:v>
                </c:pt>
                <c:pt idx="210">
                  <c:v>0.42892799999999998</c:v>
                </c:pt>
                <c:pt idx="211">
                  <c:v>0.42892799999999998</c:v>
                </c:pt>
                <c:pt idx="212">
                  <c:v>0.44395499999999999</c:v>
                </c:pt>
                <c:pt idx="213">
                  <c:v>0.44395499999999999</c:v>
                </c:pt>
                <c:pt idx="214">
                  <c:v>0.44395499999999999</c:v>
                </c:pt>
                <c:pt idx="215">
                  <c:v>0.45866299999999999</c:v>
                </c:pt>
                <c:pt idx="216">
                  <c:v>0.45866299999999999</c:v>
                </c:pt>
                <c:pt idx="217">
                  <c:v>0.45866299999999999</c:v>
                </c:pt>
                <c:pt idx="218">
                  <c:v>0.45866299999999999</c:v>
                </c:pt>
                <c:pt idx="219">
                  <c:v>0.45866299999999999</c:v>
                </c:pt>
                <c:pt idx="220">
                  <c:v>0.45866299999999999</c:v>
                </c:pt>
                <c:pt idx="221">
                  <c:v>0.45866299999999999</c:v>
                </c:pt>
                <c:pt idx="222">
                  <c:v>0.45866299999999999</c:v>
                </c:pt>
                <c:pt idx="223">
                  <c:v>0.45866299999999999</c:v>
                </c:pt>
                <c:pt idx="224">
                  <c:v>0.45866299999999999</c:v>
                </c:pt>
                <c:pt idx="225">
                  <c:v>0.473053</c:v>
                </c:pt>
                <c:pt idx="226">
                  <c:v>0.473053</c:v>
                </c:pt>
                <c:pt idx="227">
                  <c:v>0.473053</c:v>
                </c:pt>
                <c:pt idx="228">
                  <c:v>0.473053</c:v>
                </c:pt>
                <c:pt idx="229">
                  <c:v>0.473053</c:v>
                </c:pt>
                <c:pt idx="230">
                  <c:v>0.473053</c:v>
                </c:pt>
                <c:pt idx="231">
                  <c:v>0.48712699999999998</c:v>
                </c:pt>
                <c:pt idx="232">
                  <c:v>0.48712699999999998</c:v>
                </c:pt>
                <c:pt idx="233">
                  <c:v>0.48712699999999998</c:v>
                </c:pt>
                <c:pt idx="234">
                  <c:v>0.48712699999999998</c:v>
                </c:pt>
                <c:pt idx="235">
                  <c:v>0.48712699999999998</c:v>
                </c:pt>
                <c:pt idx="236">
                  <c:v>0.50088699999999997</c:v>
                </c:pt>
                <c:pt idx="237">
                  <c:v>0.50088699999999997</c:v>
                </c:pt>
                <c:pt idx="238">
                  <c:v>0.50088699999999997</c:v>
                </c:pt>
                <c:pt idx="239">
                  <c:v>0.51433499999999999</c:v>
                </c:pt>
                <c:pt idx="240">
                  <c:v>0.51433499999999999</c:v>
                </c:pt>
                <c:pt idx="241">
                  <c:v>0.52747299999999997</c:v>
                </c:pt>
                <c:pt idx="242">
                  <c:v>0.52747299999999997</c:v>
                </c:pt>
                <c:pt idx="243">
                  <c:v>0.52747299999999997</c:v>
                </c:pt>
                <c:pt idx="244">
                  <c:v>0.52747299999999997</c:v>
                </c:pt>
                <c:pt idx="245">
                  <c:v>0.52747299999999997</c:v>
                </c:pt>
                <c:pt idx="246">
                  <c:v>0.54030599999999995</c:v>
                </c:pt>
                <c:pt idx="247">
                  <c:v>0.54030599999999995</c:v>
                </c:pt>
                <c:pt idx="248">
                  <c:v>0.54030599999999995</c:v>
                </c:pt>
                <c:pt idx="249">
                  <c:v>0.56506800000000001</c:v>
                </c:pt>
                <c:pt idx="250">
                  <c:v>0.56506800000000001</c:v>
                </c:pt>
                <c:pt idx="251">
                  <c:v>0.56506800000000001</c:v>
                </c:pt>
                <c:pt idx="252">
                  <c:v>0.56506800000000001</c:v>
                </c:pt>
                <c:pt idx="253">
                  <c:v>0.56506800000000001</c:v>
                </c:pt>
                <c:pt idx="254">
                  <c:v>0.56506800000000001</c:v>
                </c:pt>
                <c:pt idx="255">
                  <c:v>0.56506800000000001</c:v>
                </c:pt>
                <c:pt idx="256">
                  <c:v>0.56506800000000001</c:v>
                </c:pt>
                <c:pt idx="257">
                  <c:v>0.56506800000000001</c:v>
                </c:pt>
                <c:pt idx="258">
                  <c:v>0.57700600000000002</c:v>
                </c:pt>
                <c:pt idx="259">
                  <c:v>0.57700600000000002</c:v>
                </c:pt>
                <c:pt idx="260">
                  <c:v>0.57700600000000002</c:v>
                </c:pt>
                <c:pt idx="261">
                  <c:v>0.58865299999999998</c:v>
                </c:pt>
                <c:pt idx="262">
                  <c:v>0.58865299999999998</c:v>
                </c:pt>
                <c:pt idx="263">
                  <c:v>0.60001499999999997</c:v>
                </c:pt>
                <c:pt idx="264">
                  <c:v>0.60001499999999997</c:v>
                </c:pt>
                <c:pt idx="265">
                  <c:v>0.60001499999999997</c:v>
                </c:pt>
                <c:pt idx="266">
                  <c:v>0.60001499999999997</c:v>
                </c:pt>
                <c:pt idx="267">
                  <c:v>0.60001499999999997</c:v>
                </c:pt>
                <c:pt idx="268">
                  <c:v>0.60001499999999997</c:v>
                </c:pt>
                <c:pt idx="269">
                  <c:v>0.61109599999999997</c:v>
                </c:pt>
                <c:pt idx="270">
                  <c:v>0.61109599999999997</c:v>
                </c:pt>
                <c:pt idx="271">
                  <c:v>0.61109599999999997</c:v>
                </c:pt>
                <c:pt idx="272">
                  <c:v>0.61109599999999997</c:v>
                </c:pt>
                <c:pt idx="273">
                  <c:v>0.61109599999999997</c:v>
                </c:pt>
                <c:pt idx="274">
                  <c:v>0.62190100000000004</c:v>
                </c:pt>
                <c:pt idx="275">
                  <c:v>0.62190100000000004</c:v>
                </c:pt>
                <c:pt idx="276">
                  <c:v>0.62190100000000004</c:v>
                </c:pt>
                <c:pt idx="277">
                  <c:v>0.63243499999999997</c:v>
                </c:pt>
                <c:pt idx="278">
                  <c:v>0.63243499999999997</c:v>
                </c:pt>
                <c:pt idx="279">
                  <c:v>0.64270300000000002</c:v>
                </c:pt>
                <c:pt idx="280">
                  <c:v>0.64270300000000002</c:v>
                </c:pt>
                <c:pt idx="281">
                  <c:v>0.64270300000000002</c:v>
                </c:pt>
                <c:pt idx="282">
                  <c:v>0.64270300000000002</c:v>
                </c:pt>
                <c:pt idx="283">
                  <c:v>0.64270300000000002</c:v>
                </c:pt>
                <c:pt idx="284">
                  <c:v>0.64270300000000002</c:v>
                </c:pt>
                <c:pt idx="285">
                  <c:v>0.64270300000000002</c:v>
                </c:pt>
                <c:pt idx="286">
                  <c:v>0.65270899999999998</c:v>
                </c:pt>
                <c:pt idx="287">
                  <c:v>0.65270899999999998</c:v>
                </c:pt>
                <c:pt idx="288">
                  <c:v>0.65270899999999998</c:v>
                </c:pt>
                <c:pt idx="289">
                  <c:v>0.66245900000000002</c:v>
                </c:pt>
                <c:pt idx="290">
                  <c:v>0.66245900000000002</c:v>
                </c:pt>
                <c:pt idx="291">
                  <c:v>0.67195700000000003</c:v>
                </c:pt>
                <c:pt idx="292">
                  <c:v>0.68120999999999998</c:v>
                </c:pt>
                <c:pt idx="293">
                  <c:v>0.69022099999999997</c:v>
                </c:pt>
                <c:pt idx="294">
                  <c:v>0.69022099999999997</c:v>
                </c:pt>
                <c:pt idx="295">
                  <c:v>0.69022099999999997</c:v>
                </c:pt>
                <c:pt idx="296">
                  <c:v>0.69022099999999997</c:v>
                </c:pt>
                <c:pt idx="297">
                  <c:v>0.69022099999999997</c:v>
                </c:pt>
                <c:pt idx="298">
                  <c:v>0.69899699999999998</c:v>
                </c:pt>
                <c:pt idx="299">
                  <c:v>0.69899699999999998</c:v>
                </c:pt>
                <c:pt idx="300">
                  <c:v>0.707542</c:v>
                </c:pt>
                <c:pt idx="301">
                  <c:v>0.707542</c:v>
                </c:pt>
                <c:pt idx="302">
                  <c:v>0.707542</c:v>
                </c:pt>
                <c:pt idx="303">
                  <c:v>0.707542</c:v>
                </c:pt>
                <c:pt idx="304">
                  <c:v>0.707542</c:v>
                </c:pt>
                <c:pt idx="305">
                  <c:v>0.707542</c:v>
                </c:pt>
                <c:pt idx="306">
                  <c:v>0.71586000000000005</c:v>
                </c:pt>
                <c:pt idx="307">
                  <c:v>0.71586000000000005</c:v>
                </c:pt>
                <c:pt idx="308">
                  <c:v>0.71586000000000005</c:v>
                </c:pt>
                <c:pt idx="309">
                  <c:v>0.71586000000000005</c:v>
                </c:pt>
                <c:pt idx="310">
                  <c:v>0.72395799999999999</c:v>
                </c:pt>
                <c:pt idx="311">
                  <c:v>0.72395799999999999</c:v>
                </c:pt>
                <c:pt idx="312">
                  <c:v>0.72395799999999999</c:v>
                </c:pt>
                <c:pt idx="313">
                  <c:v>0.73184000000000005</c:v>
                </c:pt>
                <c:pt idx="314">
                  <c:v>0.73184000000000005</c:v>
                </c:pt>
                <c:pt idx="315">
                  <c:v>0.73184000000000005</c:v>
                </c:pt>
                <c:pt idx="316">
                  <c:v>0.73184000000000005</c:v>
                </c:pt>
                <c:pt idx="317">
                  <c:v>0.73951100000000003</c:v>
                </c:pt>
                <c:pt idx="318">
                  <c:v>0.74697499999999994</c:v>
                </c:pt>
                <c:pt idx="319">
                  <c:v>0.74697499999999994</c:v>
                </c:pt>
                <c:pt idx="320">
                  <c:v>0.76130399999999998</c:v>
                </c:pt>
                <c:pt idx="321">
                  <c:v>0.76130399999999998</c:v>
                </c:pt>
                <c:pt idx="322">
                  <c:v>0.76130399999999998</c:v>
                </c:pt>
                <c:pt idx="323">
                  <c:v>0.76130399999999998</c:v>
                </c:pt>
                <c:pt idx="324">
                  <c:v>0.76817899999999995</c:v>
                </c:pt>
                <c:pt idx="325">
                  <c:v>0.76817899999999995</c:v>
                </c:pt>
                <c:pt idx="326">
                  <c:v>0.76817899999999995</c:v>
                </c:pt>
                <c:pt idx="327">
                  <c:v>0.77486500000000003</c:v>
                </c:pt>
                <c:pt idx="328">
                  <c:v>0.77486500000000003</c:v>
                </c:pt>
                <c:pt idx="329">
                  <c:v>0.77486500000000003</c:v>
                </c:pt>
                <c:pt idx="330">
                  <c:v>0.78136899999999998</c:v>
                </c:pt>
                <c:pt idx="331">
                  <c:v>0.78769400000000001</c:v>
                </c:pt>
                <c:pt idx="332">
                  <c:v>0.79384600000000005</c:v>
                </c:pt>
                <c:pt idx="333">
                  <c:v>0.79384600000000005</c:v>
                </c:pt>
                <c:pt idx="334">
                  <c:v>0.79384600000000005</c:v>
                </c:pt>
                <c:pt idx="335">
                  <c:v>0.805643</c:v>
                </c:pt>
                <c:pt idx="336">
                  <c:v>0.805643</c:v>
                </c:pt>
                <c:pt idx="337">
                  <c:v>0.81129700000000005</c:v>
                </c:pt>
                <c:pt idx="338">
                  <c:v>0.81129700000000005</c:v>
                </c:pt>
                <c:pt idx="339">
                  <c:v>0.81679500000000005</c:v>
                </c:pt>
                <c:pt idx="340">
                  <c:v>0.81679500000000005</c:v>
                </c:pt>
                <c:pt idx="341">
                  <c:v>0.82733299999999999</c:v>
                </c:pt>
                <c:pt idx="342">
                  <c:v>0.82733299999999999</c:v>
                </c:pt>
                <c:pt idx="343">
                  <c:v>0.82733299999999999</c:v>
                </c:pt>
                <c:pt idx="344">
                  <c:v>0.82733299999999999</c:v>
                </c:pt>
                <c:pt idx="345">
                  <c:v>0.83238100000000004</c:v>
                </c:pt>
                <c:pt idx="346">
                  <c:v>0.84669099999999997</c:v>
                </c:pt>
                <c:pt idx="347">
                  <c:v>0.84669099999999997</c:v>
                </c:pt>
                <c:pt idx="348">
                  <c:v>0.85119400000000001</c:v>
                </c:pt>
                <c:pt idx="349">
                  <c:v>0.85557000000000005</c:v>
                </c:pt>
                <c:pt idx="350">
                  <c:v>0.85557000000000005</c:v>
                </c:pt>
                <c:pt idx="351">
                  <c:v>0.85557000000000005</c:v>
                </c:pt>
                <c:pt idx="352">
                  <c:v>0.85982099999999995</c:v>
                </c:pt>
                <c:pt idx="353">
                  <c:v>0.86395200000000005</c:v>
                </c:pt>
                <c:pt idx="354">
                  <c:v>0.889741</c:v>
                </c:pt>
                <c:pt idx="355">
                  <c:v>0.889741</c:v>
                </c:pt>
                <c:pt idx="356">
                  <c:v>0.89301399999999997</c:v>
                </c:pt>
                <c:pt idx="357">
                  <c:v>0.89301399999999997</c:v>
                </c:pt>
                <c:pt idx="358">
                  <c:v>0.89301399999999997</c:v>
                </c:pt>
                <c:pt idx="359">
                  <c:v>0.89301399999999997</c:v>
                </c:pt>
                <c:pt idx="360">
                  <c:v>0.89619300000000002</c:v>
                </c:pt>
                <c:pt idx="361">
                  <c:v>0.89619300000000002</c:v>
                </c:pt>
                <c:pt idx="362">
                  <c:v>0.89619300000000002</c:v>
                </c:pt>
                <c:pt idx="363">
                  <c:v>0.902277</c:v>
                </c:pt>
                <c:pt idx="364">
                  <c:v>0.923323</c:v>
                </c:pt>
                <c:pt idx="365">
                  <c:v>0.92562</c:v>
                </c:pt>
                <c:pt idx="366">
                  <c:v>0.92562</c:v>
                </c:pt>
                <c:pt idx="367">
                  <c:v>0.92784999999999995</c:v>
                </c:pt>
                <c:pt idx="368">
                  <c:v>0.93001400000000001</c:v>
                </c:pt>
                <c:pt idx="369">
                  <c:v>0.93415400000000004</c:v>
                </c:pt>
                <c:pt idx="370">
                  <c:v>0.93415400000000004</c:v>
                </c:pt>
                <c:pt idx="371">
                  <c:v>0.93415400000000004</c:v>
                </c:pt>
                <c:pt idx="372">
                  <c:v>0.93805400000000005</c:v>
                </c:pt>
                <c:pt idx="373">
                  <c:v>0.94518599999999997</c:v>
                </c:pt>
                <c:pt idx="374">
                  <c:v>0.94684000000000001</c:v>
                </c:pt>
                <c:pt idx="375">
                  <c:v>0.95000099999999998</c:v>
                </c:pt>
                <c:pt idx="376">
                  <c:v>0.95000099999999998</c:v>
                </c:pt>
                <c:pt idx="377">
                  <c:v>0.951511</c:v>
                </c:pt>
                <c:pt idx="378">
                  <c:v>0.95577900000000005</c:v>
                </c:pt>
                <c:pt idx="379">
                  <c:v>0.96750499999999995</c:v>
                </c:pt>
                <c:pt idx="380">
                  <c:v>0.97128400000000004</c:v>
                </c:pt>
                <c:pt idx="381">
                  <c:v>0.97462899999999997</c:v>
                </c:pt>
                <c:pt idx="382">
                  <c:v>0.97615399999999997</c:v>
                </c:pt>
                <c:pt idx="383">
                  <c:v>0.98196899999999998</c:v>
                </c:pt>
                <c:pt idx="384">
                  <c:v>0.98357700000000003</c:v>
                </c:pt>
                <c:pt idx="385">
                  <c:v>0.98408099999999998</c:v>
                </c:pt>
                <c:pt idx="386">
                  <c:v>0.98408099999999998</c:v>
                </c:pt>
                <c:pt idx="387">
                  <c:v>0.98550199999999999</c:v>
                </c:pt>
                <c:pt idx="388">
                  <c:v>0.98679700000000004</c:v>
                </c:pt>
                <c:pt idx="389">
                  <c:v>0.98759600000000003</c:v>
                </c:pt>
                <c:pt idx="390">
                  <c:v>0.99003399999999997</c:v>
                </c:pt>
                <c:pt idx="391">
                  <c:v>0.99003399999999997</c:v>
                </c:pt>
                <c:pt idx="392">
                  <c:v>0.99034100000000003</c:v>
                </c:pt>
                <c:pt idx="393">
                  <c:v>0.99357499999999999</c:v>
                </c:pt>
                <c:pt idx="394">
                  <c:v>0.99450899999999998</c:v>
                </c:pt>
                <c:pt idx="395">
                  <c:v>0.99467899999999998</c:v>
                </c:pt>
                <c:pt idx="396">
                  <c:v>0.99515799999999999</c:v>
                </c:pt>
                <c:pt idx="397">
                  <c:v>0.99716700000000003</c:v>
                </c:pt>
                <c:pt idx="398">
                  <c:v>0.99772899999999998</c:v>
                </c:pt>
                <c:pt idx="399">
                  <c:v>0.99823700000000004</c:v>
                </c:pt>
                <c:pt idx="400">
                  <c:v>0.99883200000000005</c:v>
                </c:pt>
                <c:pt idx="401">
                  <c:v>0.99906499999999998</c:v>
                </c:pt>
                <c:pt idx="402">
                  <c:v>0.99931899999999996</c:v>
                </c:pt>
                <c:pt idx="403">
                  <c:v>0.99976200000000004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4-4AD1-A4D0-EDC17F9C44F8}"/>
            </c:ext>
          </c:extLst>
        </c:ser>
        <c:ser>
          <c:idx val="4"/>
          <c:order val="4"/>
          <c:tx>
            <c:strRef>
              <c:f>MCAK_conc_TIME!$J$6</c:f>
              <c:strCache>
                <c:ptCount val="1"/>
                <c:pt idx="0">
                  <c:v>Exp 12 μM Tub, 7 nM MCAK, N=277 MTs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MCAK_conc_TIME!$T$3:$T$279</c:f>
              <c:numCache>
                <c:formatCode>General</c:formatCode>
                <c:ptCount val="27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125</c:v>
                </c:pt>
                <c:pt idx="95">
                  <c:v>125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155</c:v>
                </c:pt>
                <c:pt idx="118">
                  <c:v>155</c:v>
                </c:pt>
                <c:pt idx="119">
                  <c:v>160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180</c:v>
                </c:pt>
                <c:pt idx="132">
                  <c:v>185</c:v>
                </c:pt>
                <c:pt idx="133">
                  <c:v>185</c:v>
                </c:pt>
                <c:pt idx="134">
                  <c:v>185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220</c:v>
                </c:pt>
                <c:pt idx="168">
                  <c:v>225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245</c:v>
                </c:pt>
                <c:pt idx="181">
                  <c:v>245</c:v>
                </c:pt>
                <c:pt idx="182">
                  <c:v>245</c:v>
                </c:pt>
                <c:pt idx="183">
                  <c:v>245</c:v>
                </c:pt>
                <c:pt idx="184">
                  <c:v>250</c:v>
                </c:pt>
                <c:pt idx="185">
                  <c:v>255</c:v>
                </c:pt>
                <c:pt idx="186">
                  <c:v>255</c:v>
                </c:pt>
                <c:pt idx="187">
                  <c:v>260</c:v>
                </c:pt>
                <c:pt idx="188">
                  <c:v>260</c:v>
                </c:pt>
                <c:pt idx="189">
                  <c:v>265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285</c:v>
                </c:pt>
                <c:pt idx="198">
                  <c:v>290</c:v>
                </c:pt>
                <c:pt idx="199">
                  <c:v>290</c:v>
                </c:pt>
                <c:pt idx="200">
                  <c:v>295</c:v>
                </c:pt>
                <c:pt idx="201">
                  <c:v>295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315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325</c:v>
                </c:pt>
                <c:pt idx="220">
                  <c:v>330</c:v>
                </c:pt>
                <c:pt idx="221">
                  <c:v>335</c:v>
                </c:pt>
                <c:pt idx="222">
                  <c:v>340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375</c:v>
                </c:pt>
                <c:pt idx="229">
                  <c:v>375</c:v>
                </c:pt>
                <c:pt idx="230">
                  <c:v>375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410</c:v>
                </c:pt>
                <c:pt idx="235">
                  <c:v>410</c:v>
                </c:pt>
                <c:pt idx="236">
                  <c:v>420</c:v>
                </c:pt>
                <c:pt idx="237">
                  <c:v>430</c:v>
                </c:pt>
                <c:pt idx="238">
                  <c:v>440</c:v>
                </c:pt>
                <c:pt idx="239">
                  <c:v>445</c:v>
                </c:pt>
                <c:pt idx="240">
                  <c:v>445</c:v>
                </c:pt>
                <c:pt idx="241">
                  <c:v>465</c:v>
                </c:pt>
                <c:pt idx="242">
                  <c:v>465</c:v>
                </c:pt>
                <c:pt idx="243">
                  <c:v>465</c:v>
                </c:pt>
                <c:pt idx="244">
                  <c:v>470</c:v>
                </c:pt>
                <c:pt idx="245">
                  <c:v>485</c:v>
                </c:pt>
                <c:pt idx="246">
                  <c:v>490</c:v>
                </c:pt>
                <c:pt idx="247">
                  <c:v>500</c:v>
                </c:pt>
                <c:pt idx="248">
                  <c:v>505</c:v>
                </c:pt>
                <c:pt idx="249">
                  <c:v>530</c:v>
                </c:pt>
                <c:pt idx="250">
                  <c:v>530</c:v>
                </c:pt>
                <c:pt idx="251">
                  <c:v>540</c:v>
                </c:pt>
                <c:pt idx="252">
                  <c:v>550</c:v>
                </c:pt>
                <c:pt idx="253">
                  <c:v>550</c:v>
                </c:pt>
                <c:pt idx="254">
                  <c:v>590</c:v>
                </c:pt>
                <c:pt idx="255">
                  <c:v>595</c:v>
                </c:pt>
                <c:pt idx="256">
                  <c:v>600</c:v>
                </c:pt>
                <c:pt idx="257">
                  <c:v>600</c:v>
                </c:pt>
                <c:pt idx="258">
                  <c:v>605</c:v>
                </c:pt>
                <c:pt idx="259">
                  <c:v>605</c:v>
                </c:pt>
                <c:pt idx="260">
                  <c:v>610</c:v>
                </c:pt>
                <c:pt idx="261">
                  <c:v>610</c:v>
                </c:pt>
                <c:pt idx="262">
                  <c:v>615</c:v>
                </c:pt>
                <c:pt idx="263">
                  <c:v>645</c:v>
                </c:pt>
                <c:pt idx="264">
                  <c:v>655</c:v>
                </c:pt>
                <c:pt idx="265">
                  <c:v>670</c:v>
                </c:pt>
                <c:pt idx="266">
                  <c:v>675</c:v>
                </c:pt>
                <c:pt idx="267">
                  <c:v>680</c:v>
                </c:pt>
                <c:pt idx="268">
                  <c:v>760</c:v>
                </c:pt>
                <c:pt idx="269">
                  <c:v>775</c:v>
                </c:pt>
                <c:pt idx="270">
                  <c:v>790</c:v>
                </c:pt>
                <c:pt idx="271">
                  <c:v>800</c:v>
                </c:pt>
                <c:pt idx="272">
                  <c:v>810</c:v>
                </c:pt>
                <c:pt idx="273">
                  <c:v>820</c:v>
                </c:pt>
                <c:pt idx="274">
                  <c:v>950</c:v>
                </c:pt>
                <c:pt idx="275">
                  <c:v>975</c:v>
                </c:pt>
                <c:pt idx="276">
                  <c:v>1580</c:v>
                </c:pt>
              </c:numCache>
            </c:numRef>
          </c:xVal>
          <c:yVal>
            <c:numRef>
              <c:f>MCAK_conc_TIME!$U$3:$U$279</c:f>
              <c:numCache>
                <c:formatCode>General</c:formatCode>
                <c:ptCount val="277"/>
                <c:pt idx="0">
                  <c:v>3.6099999999999999E-3</c:v>
                </c:pt>
                <c:pt idx="1">
                  <c:v>7.2199999999999999E-3</c:v>
                </c:pt>
                <c:pt idx="2">
                  <c:v>1.0829999999999999E-2</c:v>
                </c:pt>
                <c:pt idx="3">
                  <c:v>1.444E-2</c:v>
                </c:pt>
                <c:pt idx="4">
                  <c:v>1.8051000000000001E-2</c:v>
                </c:pt>
                <c:pt idx="5">
                  <c:v>2.1661E-2</c:v>
                </c:pt>
                <c:pt idx="6">
                  <c:v>2.5270999999999998E-2</c:v>
                </c:pt>
                <c:pt idx="7">
                  <c:v>2.8881E-2</c:v>
                </c:pt>
                <c:pt idx="8">
                  <c:v>3.2490999999999999E-2</c:v>
                </c:pt>
                <c:pt idx="9">
                  <c:v>3.6101000000000001E-2</c:v>
                </c:pt>
                <c:pt idx="10">
                  <c:v>3.9711000000000003E-2</c:v>
                </c:pt>
                <c:pt idx="11">
                  <c:v>4.3320999999999998E-2</c:v>
                </c:pt>
                <c:pt idx="12">
                  <c:v>4.6931E-2</c:v>
                </c:pt>
                <c:pt idx="13">
                  <c:v>5.0541999999999997E-2</c:v>
                </c:pt>
                <c:pt idx="14">
                  <c:v>5.4151999999999999E-2</c:v>
                </c:pt>
                <c:pt idx="15">
                  <c:v>5.7762000000000001E-2</c:v>
                </c:pt>
                <c:pt idx="16">
                  <c:v>6.1372000000000003E-2</c:v>
                </c:pt>
                <c:pt idx="17">
                  <c:v>6.4981999999999998E-2</c:v>
                </c:pt>
                <c:pt idx="18">
                  <c:v>6.8592E-2</c:v>
                </c:pt>
                <c:pt idx="19">
                  <c:v>7.2202000000000002E-2</c:v>
                </c:pt>
                <c:pt idx="20">
                  <c:v>7.5812000000000004E-2</c:v>
                </c:pt>
                <c:pt idx="21">
                  <c:v>7.9422000000000006E-2</c:v>
                </c:pt>
                <c:pt idx="22">
                  <c:v>8.3031999999999995E-2</c:v>
                </c:pt>
                <c:pt idx="23">
                  <c:v>8.6642999999999998E-2</c:v>
                </c:pt>
                <c:pt idx="24">
                  <c:v>9.0253E-2</c:v>
                </c:pt>
                <c:pt idx="25">
                  <c:v>9.3863000000000002E-2</c:v>
                </c:pt>
                <c:pt idx="26">
                  <c:v>9.7473000000000004E-2</c:v>
                </c:pt>
                <c:pt idx="27">
                  <c:v>0.10108300000000001</c:v>
                </c:pt>
                <c:pt idx="28">
                  <c:v>0.10469299999999999</c:v>
                </c:pt>
                <c:pt idx="29">
                  <c:v>0.108303</c:v>
                </c:pt>
                <c:pt idx="30">
                  <c:v>0.111913</c:v>
                </c:pt>
                <c:pt idx="31">
                  <c:v>0.115523</c:v>
                </c:pt>
                <c:pt idx="32">
                  <c:v>0.119134</c:v>
                </c:pt>
                <c:pt idx="33">
                  <c:v>0.12274400000000001</c:v>
                </c:pt>
                <c:pt idx="34">
                  <c:v>0.12635399999999999</c:v>
                </c:pt>
                <c:pt idx="35">
                  <c:v>0.129964</c:v>
                </c:pt>
                <c:pt idx="36">
                  <c:v>0.133574</c:v>
                </c:pt>
                <c:pt idx="37">
                  <c:v>0.137184</c:v>
                </c:pt>
                <c:pt idx="38">
                  <c:v>0.140794</c:v>
                </c:pt>
                <c:pt idx="39">
                  <c:v>0.144404</c:v>
                </c:pt>
                <c:pt idx="40">
                  <c:v>0.14801400000000001</c:v>
                </c:pt>
                <c:pt idx="41">
                  <c:v>0.15162500000000001</c:v>
                </c:pt>
                <c:pt idx="42">
                  <c:v>0.15523500000000001</c:v>
                </c:pt>
                <c:pt idx="43">
                  <c:v>0.15884499999999999</c:v>
                </c:pt>
                <c:pt idx="44">
                  <c:v>0.16245499999999999</c:v>
                </c:pt>
                <c:pt idx="45">
                  <c:v>0.16606499999999999</c:v>
                </c:pt>
                <c:pt idx="46">
                  <c:v>0.16967499999999999</c:v>
                </c:pt>
                <c:pt idx="47">
                  <c:v>0.17328499999999999</c:v>
                </c:pt>
                <c:pt idx="48">
                  <c:v>0.176895</c:v>
                </c:pt>
                <c:pt idx="49">
                  <c:v>0.180505</c:v>
                </c:pt>
                <c:pt idx="50">
                  <c:v>0.184116</c:v>
                </c:pt>
                <c:pt idx="51">
                  <c:v>0.187726</c:v>
                </c:pt>
                <c:pt idx="52">
                  <c:v>0.19133600000000001</c:v>
                </c:pt>
                <c:pt idx="53">
                  <c:v>0.19494600000000001</c:v>
                </c:pt>
                <c:pt idx="54">
                  <c:v>0.19855600000000001</c:v>
                </c:pt>
                <c:pt idx="55">
                  <c:v>0.20216600000000001</c:v>
                </c:pt>
                <c:pt idx="56">
                  <c:v>0.20577599999999999</c:v>
                </c:pt>
                <c:pt idx="57">
                  <c:v>0.20938599999999999</c:v>
                </c:pt>
                <c:pt idx="58">
                  <c:v>0.21299599999999999</c:v>
                </c:pt>
                <c:pt idx="59">
                  <c:v>0.21660599999999999</c:v>
                </c:pt>
                <c:pt idx="60">
                  <c:v>0.220217</c:v>
                </c:pt>
                <c:pt idx="61">
                  <c:v>0.223827</c:v>
                </c:pt>
                <c:pt idx="62">
                  <c:v>0.227437</c:v>
                </c:pt>
                <c:pt idx="63">
                  <c:v>0.231047</c:v>
                </c:pt>
                <c:pt idx="64">
                  <c:v>0.234657</c:v>
                </c:pt>
                <c:pt idx="65">
                  <c:v>0.23826700000000001</c:v>
                </c:pt>
                <c:pt idx="66">
                  <c:v>0.24187700000000001</c:v>
                </c:pt>
                <c:pt idx="67">
                  <c:v>0.24548700000000001</c:v>
                </c:pt>
                <c:pt idx="68">
                  <c:v>0.24909700000000001</c:v>
                </c:pt>
                <c:pt idx="69">
                  <c:v>0.25270799999999999</c:v>
                </c:pt>
                <c:pt idx="70">
                  <c:v>0.25631799999999999</c:v>
                </c:pt>
                <c:pt idx="71">
                  <c:v>0.25992799999999999</c:v>
                </c:pt>
                <c:pt idx="72">
                  <c:v>0.26353799999999999</c:v>
                </c:pt>
                <c:pt idx="73">
                  <c:v>0.267148</c:v>
                </c:pt>
                <c:pt idx="74">
                  <c:v>0.270758</c:v>
                </c:pt>
                <c:pt idx="75">
                  <c:v>0.274368</c:v>
                </c:pt>
                <c:pt idx="76">
                  <c:v>0.277978</c:v>
                </c:pt>
                <c:pt idx="77">
                  <c:v>0.281588</c:v>
                </c:pt>
                <c:pt idx="78">
                  <c:v>0.28519899999999998</c:v>
                </c:pt>
                <c:pt idx="79">
                  <c:v>0.28880899999999998</c:v>
                </c:pt>
                <c:pt idx="80">
                  <c:v>0.29241899999999998</c:v>
                </c:pt>
                <c:pt idx="81">
                  <c:v>0.29602899999999999</c:v>
                </c:pt>
                <c:pt idx="82">
                  <c:v>0.29963899999999999</c:v>
                </c:pt>
                <c:pt idx="83">
                  <c:v>0.30324899999999999</c:v>
                </c:pt>
                <c:pt idx="84">
                  <c:v>0.30685899999999999</c:v>
                </c:pt>
                <c:pt idx="85">
                  <c:v>0.31046899999999999</c:v>
                </c:pt>
                <c:pt idx="86">
                  <c:v>0.314079</c:v>
                </c:pt>
                <c:pt idx="87">
                  <c:v>0.31768999999999997</c:v>
                </c:pt>
                <c:pt idx="88">
                  <c:v>0.32129999999999997</c:v>
                </c:pt>
                <c:pt idx="89">
                  <c:v>0.32490999999999998</c:v>
                </c:pt>
                <c:pt idx="90">
                  <c:v>0.32851999999999998</c:v>
                </c:pt>
                <c:pt idx="91">
                  <c:v>0.33212999999999998</c:v>
                </c:pt>
                <c:pt idx="92">
                  <c:v>0.33573999999999998</c:v>
                </c:pt>
                <c:pt idx="93">
                  <c:v>0.33934999999999998</c:v>
                </c:pt>
                <c:pt idx="94">
                  <c:v>0.34295999999999999</c:v>
                </c:pt>
                <c:pt idx="95">
                  <c:v>0.34656999999999999</c:v>
                </c:pt>
                <c:pt idx="96">
                  <c:v>0.35018100000000002</c:v>
                </c:pt>
                <c:pt idx="97">
                  <c:v>0.35379100000000002</c:v>
                </c:pt>
                <c:pt idx="98">
                  <c:v>0.35740100000000002</c:v>
                </c:pt>
                <c:pt idx="99">
                  <c:v>0.36101100000000003</c:v>
                </c:pt>
                <c:pt idx="100">
                  <c:v>0.36462099999999997</c:v>
                </c:pt>
                <c:pt idx="101">
                  <c:v>0.36823099999999998</c:v>
                </c:pt>
                <c:pt idx="102">
                  <c:v>0.37184099999999998</c:v>
                </c:pt>
                <c:pt idx="103">
                  <c:v>0.37545099999999998</c:v>
                </c:pt>
                <c:pt idx="104">
                  <c:v>0.37906099999999998</c:v>
                </c:pt>
                <c:pt idx="105">
                  <c:v>0.38267099999999998</c:v>
                </c:pt>
                <c:pt idx="106">
                  <c:v>0.38628200000000001</c:v>
                </c:pt>
                <c:pt idx="107">
                  <c:v>0.38989200000000002</c:v>
                </c:pt>
                <c:pt idx="108">
                  <c:v>0.39350200000000002</c:v>
                </c:pt>
                <c:pt idx="109">
                  <c:v>0.39711200000000002</c:v>
                </c:pt>
                <c:pt idx="110">
                  <c:v>0.40072200000000002</c:v>
                </c:pt>
                <c:pt idx="111">
                  <c:v>0.40433200000000002</c:v>
                </c:pt>
                <c:pt idx="112">
                  <c:v>0.40794200000000003</c:v>
                </c:pt>
                <c:pt idx="113">
                  <c:v>0.41155199999999997</c:v>
                </c:pt>
                <c:pt idx="114">
                  <c:v>0.41516199999999998</c:v>
                </c:pt>
                <c:pt idx="115">
                  <c:v>0.41877300000000001</c:v>
                </c:pt>
                <c:pt idx="116">
                  <c:v>0.42238300000000001</c:v>
                </c:pt>
                <c:pt idx="117">
                  <c:v>0.42599300000000001</c:v>
                </c:pt>
                <c:pt idx="118">
                  <c:v>0.42960300000000001</c:v>
                </c:pt>
                <c:pt idx="119">
                  <c:v>0.43321300000000001</c:v>
                </c:pt>
                <c:pt idx="120">
                  <c:v>0.43682300000000002</c:v>
                </c:pt>
                <c:pt idx="121">
                  <c:v>0.44043300000000002</c:v>
                </c:pt>
                <c:pt idx="122">
                  <c:v>0.44404300000000002</c:v>
                </c:pt>
                <c:pt idx="123">
                  <c:v>0.44765300000000002</c:v>
                </c:pt>
                <c:pt idx="124">
                  <c:v>0.451264</c:v>
                </c:pt>
                <c:pt idx="125">
                  <c:v>0.454874</c:v>
                </c:pt>
                <c:pt idx="126">
                  <c:v>0.458484</c:v>
                </c:pt>
                <c:pt idx="127">
                  <c:v>0.462094</c:v>
                </c:pt>
                <c:pt idx="128">
                  <c:v>0.46570400000000001</c:v>
                </c:pt>
                <c:pt idx="129">
                  <c:v>0.46931400000000001</c:v>
                </c:pt>
                <c:pt idx="130">
                  <c:v>0.47292400000000001</c:v>
                </c:pt>
                <c:pt idx="131">
                  <c:v>0.47653400000000001</c:v>
                </c:pt>
                <c:pt idx="132">
                  <c:v>0.48014400000000002</c:v>
                </c:pt>
                <c:pt idx="133">
                  <c:v>0.48375499999999999</c:v>
                </c:pt>
                <c:pt idx="134">
                  <c:v>0.48736499999999999</c:v>
                </c:pt>
                <c:pt idx="135">
                  <c:v>0.49097499999999999</c:v>
                </c:pt>
                <c:pt idx="136">
                  <c:v>0.494585</c:v>
                </c:pt>
                <c:pt idx="137">
                  <c:v>0.498195</c:v>
                </c:pt>
                <c:pt idx="138">
                  <c:v>0.50180499999999995</c:v>
                </c:pt>
                <c:pt idx="139">
                  <c:v>0.50541499999999995</c:v>
                </c:pt>
                <c:pt idx="140">
                  <c:v>0.50902499999999995</c:v>
                </c:pt>
                <c:pt idx="141">
                  <c:v>0.51263499999999995</c:v>
                </c:pt>
                <c:pt idx="142">
                  <c:v>0.51624499999999995</c:v>
                </c:pt>
                <c:pt idx="143">
                  <c:v>0.51985599999999998</c:v>
                </c:pt>
                <c:pt idx="144">
                  <c:v>0.52346599999999999</c:v>
                </c:pt>
                <c:pt idx="145">
                  <c:v>0.52707599999999999</c:v>
                </c:pt>
                <c:pt idx="146">
                  <c:v>0.53068599999999999</c:v>
                </c:pt>
                <c:pt idx="147">
                  <c:v>0.53429599999999999</c:v>
                </c:pt>
                <c:pt idx="148">
                  <c:v>0.537906</c:v>
                </c:pt>
                <c:pt idx="149">
                  <c:v>0.541516</c:v>
                </c:pt>
                <c:pt idx="150">
                  <c:v>0.545126</c:v>
                </c:pt>
                <c:pt idx="151">
                  <c:v>0.548736</c:v>
                </c:pt>
                <c:pt idx="152">
                  <c:v>0.55234700000000003</c:v>
                </c:pt>
                <c:pt idx="153">
                  <c:v>0.55595700000000003</c:v>
                </c:pt>
                <c:pt idx="154">
                  <c:v>0.55956700000000004</c:v>
                </c:pt>
                <c:pt idx="155">
                  <c:v>0.56317700000000004</c:v>
                </c:pt>
                <c:pt idx="156">
                  <c:v>0.56678700000000004</c:v>
                </c:pt>
                <c:pt idx="157">
                  <c:v>0.57039700000000004</c:v>
                </c:pt>
                <c:pt idx="158">
                  <c:v>0.57400700000000004</c:v>
                </c:pt>
                <c:pt idx="159">
                  <c:v>0.57761700000000005</c:v>
                </c:pt>
                <c:pt idx="160">
                  <c:v>0.58122700000000005</c:v>
                </c:pt>
                <c:pt idx="161">
                  <c:v>0.58483799999999997</c:v>
                </c:pt>
                <c:pt idx="162">
                  <c:v>0.58844799999999997</c:v>
                </c:pt>
                <c:pt idx="163">
                  <c:v>0.59205799999999997</c:v>
                </c:pt>
                <c:pt idx="164">
                  <c:v>0.59566799999999998</c:v>
                </c:pt>
                <c:pt idx="165">
                  <c:v>0.59927799999999998</c:v>
                </c:pt>
                <c:pt idx="166">
                  <c:v>0.60288799999999998</c:v>
                </c:pt>
                <c:pt idx="167">
                  <c:v>0.60649799999999998</c:v>
                </c:pt>
                <c:pt idx="168">
                  <c:v>0.61010799999999998</c:v>
                </c:pt>
                <c:pt idx="169">
                  <c:v>0.61371799999999999</c:v>
                </c:pt>
                <c:pt idx="170">
                  <c:v>0.61732900000000002</c:v>
                </c:pt>
                <c:pt idx="171">
                  <c:v>0.62093900000000002</c:v>
                </c:pt>
                <c:pt idx="172">
                  <c:v>0.62454900000000002</c:v>
                </c:pt>
                <c:pt idx="173">
                  <c:v>0.62815900000000002</c:v>
                </c:pt>
                <c:pt idx="174">
                  <c:v>0.63176900000000002</c:v>
                </c:pt>
                <c:pt idx="175">
                  <c:v>0.63537900000000003</c:v>
                </c:pt>
                <c:pt idx="176">
                  <c:v>0.63898900000000003</c:v>
                </c:pt>
                <c:pt idx="177">
                  <c:v>0.64259900000000003</c:v>
                </c:pt>
                <c:pt idx="178">
                  <c:v>0.64620900000000003</c:v>
                </c:pt>
                <c:pt idx="179">
                  <c:v>0.64981900000000004</c:v>
                </c:pt>
                <c:pt idx="180">
                  <c:v>0.65342999999999996</c:v>
                </c:pt>
                <c:pt idx="181">
                  <c:v>0.65703999999999996</c:v>
                </c:pt>
                <c:pt idx="182">
                  <c:v>0.66064999999999996</c:v>
                </c:pt>
                <c:pt idx="183">
                  <c:v>0.66425999999999996</c:v>
                </c:pt>
                <c:pt idx="184">
                  <c:v>0.66786999999999996</c:v>
                </c:pt>
                <c:pt idx="185">
                  <c:v>0.67147999999999997</c:v>
                </c:pt>
                <c:pt idx="186">
                  <c:v>0.67508999999999997</c:v>
                </c:pt>
                <c:pt idx="187">
                  <c:v>0.67869999999999997</c:v>
                </c:pt>
                <c:pt idx="188">
                  <c:v>0.68230999999999997</c:v>
                </c:pt>
                <c:pt idx="189">
                  <c:v>0.685921</c:v>
                </c:pt>
                <c:pt idx="190">
                  <c:v>0.68953100000000001</c:v>
                </c:pt>
                <c:pt idx="191">
                  <c:v>0.69314100000000001</c:v>
                </c:pt>
                <c:pt idx="192">
                  <c:v>0.69675100000000001</c:v>
                </c:pt>
                <c:pt idx="193">
                  <c:v>0.70036100000000001</c:v>
                </c:pt>
                <c:pt idx="194">
                  <c:v>0.70397100000000001</c:v>
                </c:pt>
                <c:pt idx="195">
                  <c:v>0.70758100000000002</c:v>
                </c:pt>
                <c:pt idx="196">
                  <c:v>0.71119100000000002</c:v>
                </c:pt>
                <c:pt idx="197">
                  <c:v>0.71480100000000002</c:v>
                </c:pt>
                <c:pt idx="198">
                  <c:v>0.71841200000000005</c:v>
                </c:pt>
                <c:pt idx="199">
                  <c:v>0.72202200000000005</c:v>
                </c:pt>
                <c:pt idx="200">
                  <c:v>0.72563200000000005</c:v>
                </c:pt>
                <c:pt idx="201">
                  <c:v>0.72924199999999995</c:v>
                </c:pt>
                <c:pt idx="202">
                  <c:v>0.73285199999999995</c:v>
                </c:pt>
                <c:pt idx="203">
                  <c:v>0.73646199999999995</c:v>
                </c:pt>
                <c:pt idx="204">
                  <c:v>0.74007199999999995</c:v>
                </c:pt>
                <c:pt idx="205">
                  <c:v>0.74368199999999995</c:v>
                </c:pt>
                <c:pt idx="206">
                  <c:v>0.74729199999999996</c:v>
                </c:pt>
                <c:pt idx="207">
                  <c:v>0.75090299999999999</c:v>
                </c:pt>
                <c:pt idx="208">
                  <c:v>0.75451299999999999</c:v>
                </c:pt>
                <c:pt idx="209">
                  <c:v>0.75812299999999999</c:v>
                </c:pt>
                <c:pt idx="210">
                  <c:v>0.76173299999999999</c:v>
                </c:pt>
                <c:pt idx="211">
                  <c:v>0.765343</c:v>
                </c:pt>
                <c:pt idx="212">
                  <c:v>0.768953</c:v>
                </c:pt>
                <c:pt idx="213">
                  <c:v>0.772563</c:v>
                </c:pt>
                <c:pt idx="214">
                  <c:v>0.776173</c:v>
                </c:pt>
                <c:pt idx="215">
                  <c:v>0.779783</c:v>
                </c:pt>
                <c:pt idx="216">
                  <c:v>0.78339400000000003</c:v>
                </c:pt>
                <c:pt idx="217">
                  <c:v>0.78700400000000004</c:v>
                </c:pt>
                <c:pt idx="218">
                  <c:v>0.79061400000000004</c:v>
                </c:pt>
                <c:pt idx="219">
                  <c:v>0.79422400000000004</c:v>
                </c:pt>
                <c:pt idx="220">
                  <c:v>0.79783400000000004</c:v>
                </c:pt>
                <c:pt idx="221">
                  <c:v>0.80144400000000005</c:v>
                </c:pt>
                <c:pt idx="222">
                  <c:v>0.80505400000000005</c:v>
                </c:pt>
                <c:pt idx="223">
                  <c:v>0.80866400000000005</c:v>
                </c:pt>
                <c:pt idx="224">
                  <c:v>0.81227400000000005</c:v>
                </c:pt>
                <c:pt idx="225">
                  <c:v>0.81588400000000005</c:v>
                </c:pt>
                <c:pt idx="226">
                  <c:v>0.81949499999999997</c:v>
                </c:pt>
                <c:pt idx="227">
                  <c:v>0.82310499999999998</c:v>
                </c:pt>
                <c:pt idx="228">
                  <c:v>0.82671499999999998</c:v>
                </c:pt>
                <c:pt idx="229">
                  <c:v>0.83032499999999998</c:v>
                </c:pt>
                <c:pt idx="230">
                  <c:v>0.83393499999999998</c:v>
                </c:pt>
                <c:pt idx="231">
                  <c:v>0.83754499999999998</c:v>
                </c:pt>
                <c:pt idx="232">
                  <c:v>0.84115499999999999</c:v>
                </c:pt>
                <c:pt idx="233">
                  <c:v>0.84476499999999999</c:v>
                </c:pt>
                <c:pt idx="234">
                  <c:v>0.84837499999999999</c:v>
                </c:pt>
                <c:pt idx="235">
                  <c:v>0.85198600000000002</c:v>
                </c:pt>
                <c:pt idx="236">
                  <c:v>0.85559600000000002</c:v>
                </c:pt>
                <c:pt idx="237">
                  <c:v>0.85920600000000003</c:v>
                </c:pt>
                <c:pt idx="238">
                  <c:v>0.86281600000000003</c:v>
                </c:pt>
                <c:pt idx="239">
                  <c:v>0.86642600000000003</c:v>
                </c:pt>
                <c:pt idx="240">
                  <c:v>0.87003600000000003</c:v>
                </c:pt>
                <c:pt idx="241">
                  <c:v>0.87364600000000003</c:v>
                </c:pt>
                <c:pt idx="242">
                  <c:v>0.87725600000000004</c:v>
                </c:pt>
                <c:pt idx="243">
                  <c:v>0.88086600000000004</c:v>
                </c:pt>
                <c:pt idx="244">
                  <c:v>0.88447699999999996</c:v>
                </c:pt>
                <c:pt idx="245">
                  <c:v>0.88808699999999996</c:v>
                </c:pt>
                <c:pt idx="246">
                  <c:v>0.89169699999999996</c:v>
                </c:pt>
                <c:pt idx="247">
                  <c:v>0.89530699999999996</c:v>
                </c:pt>
                <c:pt idx="248">
                  <c:v>0.89891699999999997</c:v>
                </c:pt>
                <c:pt idx="249">
                  <c:v>0.90252699999999997</c:v>
                </c:pt>
                <c:pt idx="250">
                  <c:v>0.90613699999999997</c:v>
                </c:pt>
                <c:pt idx="251">
                  <c:v>0.90974699999999997</c:v>
                </c:pt>
                <c:pt idx="252">
                  <c:v>0.91335699999999997</c:v>
                </c:pt>
                <c:pt idx="253">
                  <c:v>0.91696800000000001</c:v>
                </c:pt>
                <c:pt idx="254">
                  <c:v>0.92057800000000001</c:v>
                </c:pt>
                <c:pt idx="255">
                  <c:v>0.92418800000000001</c:v>
                </c:pt>
                <c:pt idx="256">
                  <c:v>0.92779800000000001</c:v>
                </c:pt>
                <c:pt idx="257">
                  <c:v>0.93140800000000001</c:v>
                </c:pt>
                <c:pt idx="258">
                  <c:v>0.93501800000000002</c:v>
                </c:pt>
                <c:pt idx="259">
                  <c:v>0.93862800000000002</c:v>
                </c:pt>
                <c:pt idx="260">
                  <c:v>0.94223800000000002</c:v>
                </c:pt>
                <c:pt idx="261">
                  <c:v>0.94584800000000002</c:v>
                </c:pt>
                <c:pt idx="262">
                  <c:v>0.94945800000000002</c:v>
                </c:pt>
                <c:pt idx="263">
                  <c:v>0.95306900000000006</c:v>
                </c:pt>
                <c:pt idx="264">
                  <c:v>0.95667899999999995</c:v>
                </c:pt>
                <c:pt idx="265">
                  <c:v>0.96028899999999995</c:v>
                </c:pt>
                <c:pt idx="266">
                  <c:v>0.96389899999999995</c:v>
                </c:pt>
                <c:pt idx="267">
                  <c:v>0.96750899999999995</c:v>
                </c:pt>
                <c:pt idx="268">
                  <c:v>0.97111899999999995</c:v>
                </c:pt>
                <c:pt idx="269">
                  <c:v>0.97472899999999996</c:v>
                </c:pt>
                <c:pt idx="270">
                  <c:v>0.97833899999999996</c:v>
                </c:pt>
                <c:pt idx="271">
                  <c:v>0.98194899999999996</c:v>
                </c:pt>
                <c:pt idx="272">
                  <c:v>0.98555999999999999</c:v>
                </c:pt>
                <c:pt idx="273">
                  <c:v>0.98916999999999999</c:v>
                </c:pt>
                <c:pt idx="274">
                  <c:v>0.99278</c:v>
                </c:pt>
                <c:pt idx="275">
                  <c:v>0.99639</c:v>
                </c:pt>
                <c:pt idx="27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A4-4AD1-A4D0-EDC17F9C44F8}"/>
            </c:ext>
          </c:extLst>
        </c:ser>
        <c:ser>
          <c:idx val="5"/>
          <c:order val="5"/>
          <c:tx>
            <c:v>Gamma Fit 7 nM MCAK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MCAK_conc_TIME!$X$3:$X$279</c:f>
              <c:numCache>
                <c:formatCode>General</c:formatCode>
                <c:ptCount val="27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95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115</c:v>
                </c:pt>
                <c:pt idx="84">
                  <c:v>115</c:v>
                </c:pt>
                <c:pt idx="85">
                  <c:v>115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125</c:v>
                </c:pt>
                <c:pt idx="95">
                  <c:v>125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155</c:v>
                </c:pt>
                <c:pt idx="118">
                  <c:v>155</c:v>
                </c:pt>
                <c:pt idx="119">
                  <c:v>160</c:v>
                </c:pt>
                <c:pt idx="120">
                  <c:v>165</c:v>
                </c:pt>
                <c:pt idx="121">
                  <c:v>165</c:v>
                </c:pt>
                <c:pt idx="122">
                  <c:v>165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180</c:v>
                </c:pt>
                <c:pt idx="132">
                  <c:v>185</c:v>
                </c:pt>
                <c:pt idx="133">
                  <c:v>185</c:v>
                </c:pt>
                <c:pt idx="134">
                  <c:v>185</c:v>
                </c:pt>
                <c:pt idx="135">
                  <c:v>190</c:v>
                </c:pt>
                <c:pt idx="136">
                  <c:v>190</c:v>
                </c:pt>
                <c:pt idx="137">
                  <c:v>190</c:v>
                </c:pt>
                <c:pt idx="138">
                  <c:v>190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205</c:v>
                </c:pt>
                <c:pt idx="160">
                  <c:v>205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220</c:v>
                </c:pt>
                <c:pt idx="168">
                  <c:v>225</c:v>
                </c:pt>
                <c:pt idx="169">
                  <c:v>230</c:v>
                </c:pt>
                <c:pt idx="170">
                  <c:v>230</c:v>
                </c:pt>
                <c:pt idx="171">
                  <c:v>230</c:v>
                </c:pt>
                <c:pt idx="172">
                  <c:v>235</c:v>
                </c:pt>
                <c:pt idx="173">
                  <c:v>235</c:v>
                </c:pt>
                <c:pt idx="174">
                  <c:v>235</c:v>
                </c:pt>
                <c:pt idx="175">
                  <c:v>235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245</c:v>
                </c:pt>
                <c:pt idx="181">
                  <c:v>245</c:v>
                </c:pt>
                <c:pt idx="182">
                  <c:v>245</c:v>
                </c:pt>
                <c:pt idx="183">
                  <c:v>245</c:v>
                </c:pt>
                <c:pt idx="184">
                  <c:v>250</c:v>
                </c:pt>
                <c:pt idx="185">
                  <c:v>255</c:v>
                </c:pt>
                <c:pt idx="186">
                  <c:v>255</c:v>
                </c:pt>
                <c:pt idx="187">
                  <c:v>260</c:v>
                </c:pt>
                <c:pt idx="188">
                  <c:v>260</c:v>
                </c:pt>
                <c:pt idx="189">
                  <c:v>265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275</c:v>
                </c:pt>
                <c:pt idx="194">
                  <c:v>275</c:v>
                </c:pt>
                <c:pt idx="195">
                  <c:v>275</c:v>
                </c:pt>
                <c:pt idx="196">
                  <c:v>275</c:v>
                </c:pt>
                <c:pt idx="197">
                  <c:v>285</c:v>
                </c:pt>
                <c:pt idx="198">
                  <c:v>290</c:v>
                </c:pt>
                <c:pt idx="199">
                  <c:v>290</c:v>
                </c:pt>
                <c:pt idx="200">
                  <c:v>295</c:v>
                </c:pt>
                <c:pt idx="201">
                  <c:v>295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310</c:v>
                </c:pt>
                <c:pt idx="210">
                  <c:v>310</c:v>
                </c:pt>
                <c:pt idx="211">
                  <c:v>310</c:v>
                </c:pt>
                <c:pt idx="212">
                  <c:v>310</c:v>
                </c:pt>
                <c:pt idx="213">
                  <c:v>310</c:v>
                </c:pt>
                <c:pt idx="214">
                  <c:v>310</c:v>
                </c:pt>
                <c:pt idx="215">
                  <c:v>315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325</c:v>
                </c:pt>
                <c:pt idx="220">
                  <c:v>330</c:v>
                </c:pt>
                <c:pt idx="221">
                  <c:v>335</c:v>
                </c:pt>
                <c:pt idx="222">
                  <c:v>340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375</c:v>
                </c:pt>
                <c:pt idx="229">
                  <c:v>375</c:v>
                </c:pt>
                <c:pt idx="230">
                  <c:v>375</c:v>
                </c:pt>
                <c:pt idx="231">
                  <c:v>380</c:v>
                </c:pt>
                <c:pt idx="232">
                  <c:v>380</c:v>
                </c:pt>
                <c:pt idx="233">
                  <c:v>380</c:v>
                </c:pt>
                <c:pt idx="234">
                  <c:v>410</c:v>
                </c:pt>
                <c:pt idx="235">
                  <c:v>410</c:v>
                </c:pt>
                <c:pt idx="236">
                  <c:v>420</c:v>
                </c:pt>
                <c:pt idx="237">
                  <c:v>430</c:v>
                </c:pt>
                <c:pt idx="238">
                  <c:v>440</c:v>
                </c:pt>
                <c:pt idx="239">
                  <c:v>445</c:v>
                </c:pt>
                <c:pt idx="240">
                  <c:v>445</c:v>
                </c:pt>
                <c:pt idx="241">
                  <c:v>465</c:v>
                </c:pt>
                <c:pt idx="242">
                  <c:v>465</c:v>
                </c:pt>
                <c:pt idx="243">
                  <c:v>465</c:v>
                </c:pt>
                <c:pt idx="244">
                  <c:v>470</c:v>
                </c:pt>
                <c:pt idx="245">
                  <c:v>485</c:v>
                </c:pt>
                <c:pt idx="246">
                  <c:v>490</c:v>
                </c:pt>
                <c:pt idx="247">
                  <c:v>500</c:v>
                </c:pt>
                <c:pt idx="248">
                  <c:v>505</c:v>
                </c:pt>
                <c:pt idx="249">
                  <c:v>530</c:v>
                </c:pt>
                <c:pt idx="250">
                  <c:v>530</c:v>
                </c:pt>
                <c:pt idx="251">
                  <c:v>540</c:v>
                </c:pt>
                <c:pt idx="252">
                  <c:v>550</c:v>
                </c:pt>
                <c:pt idx="253">
                  <c:v>550</c:v>
                </c:pt>
                <c:pt idx="254">
                  <c:v>590</c:v>
                </c:pt>
                <c:pt idx="255">
                  <c:v>595</c:v>
                </c:pt>
                <c:pt idx="256">
                  <c:v>600</c:v>
                </c:pt>
                <c:pt idx="257">
                  <c:v>600</c:v>
                </c:pt>
                <c:pt idx="258">
                  <c:v>605</c:v>
                </c:pt>
                <c:pt idx="259">
                  <c:v>605</c:v>
                </c:pt>
                <c:pt idx="260">
                  <c:v>610</c:v>
                </c:pt>
                <c:pt idx="261">
                  <c:v>610</c:v>
                </c:pt>
                <c:pt idx="262">
                  <c:v>615</c:v>
                </c:pt>
                <c:pt idx="263">
                  <c:v>645</c:v>
                </c:pt>
                <c:pt idx="264">
                  <c:v>655</c:v>
                </c:pt>
                <c:pt idx="265">
                  <c:v>670</c:v>
                </c:pt>
                <c:pt idx="266">
                  <c:v>675</c:v>
                </c:pt>
                <c:pt idx="267">
                  <c:v>680</c:v>
                </c:pt>
                <c:pt idx="268">
                  <c:v>760</c:v>
                </c:pt>
                <c:pt idx="269">
                  <c:v>775</c:v>
                </c:pt>
                <c:pt idx="270">
                  <c:v>790</c:v>
                </c:pt>
                <c:pt idx="271">
                  <c:v>800</c:v>
                </c:pt>
                <c:pt idx="272">
                  <c:v>810</c:v>
                </c:pt>
                <c:pt idx="273">
                  <c:v>820</c:v>
                </c:pt>
                <c:pt idx="274">
                  <c:v>950</c:v>
                </c:pt>
                <c:pt idx="275">
                  <c:v>975</c:v>
                </c:pt>
                <c:pt idx="276">
                  <c:v>1580</c:v>
                </c:pt>
              </c:numCache>
            </c:numRef>
          </c:xVal>
          <c:yVal>
            <c:numRef>
              <c:f>MCAK_conc_TIME!$Y$3:$Y$279</c:f>
              <c:numCache>
                <c:formatCode>General</c:formatCode>
                <c:ptCount val="277"/>
                <c:pt idx="0">
                  <c:v>1.8046E-2</c:v>
                </c:pt>
                <c:pt idx="1">
                  <c:v>2.7802E-2</c:v>
                </c:pt>
                <c:pt idx="2">
                  <c:v>3.8699999999999998E-2</c:v>
                </c:pt>
                <c:pt idx="3">
                  <c:v>3.8699999999999998E-2</c:v>
                </c:pt>
                <c:pt idx="4">
                  <c:v>3.8699999999999998E-2</c:v>
                </c:pt>
                <c:pt idx="5">
                  <c:v>5.0527000000000002E-2</c:v>
                </c:pt>
                <c:pt idx="6">
                  <c:v>5.0527000000000002E-2</c:v>
                </c:pt>
                <c:pt idx="7">
                  <c:v>5.0527000000000002E-2</c:v>
                </c:pt>
                <c:pt idx="8">
                  <c:v>5.0527000000000002E-2</c:v>
                </c:pt>
                <c:pt idx="9">
                  <c:v>5.0527000000000002E-2</c:v>
                </c:pt>
                <c:pt idx="10">
                  <c:v>5.0527000000000002E-2</c:v>
                </c:pt>
                <c:pt idx="11">
                  <c:v>5.0527000000000002E-2</c:v>
                </c:pt>
                <c:pt idx="12">
                  <c:v>5.0527000000000002E-2</c:v>
                </c:pt>
                <c:pt idx="13">
                  <c:v>5.0527000000000002E-2</c:v>
                </c:pt>
                <c:pt idx="14">
                  <c:v>5.0527000000000002E-2</c:v>
                </c:pt>
                <c:pt idx="15">
                  <c:v>5.0527000000000002E-2</c:v>
                </c:pt>
                <c:pt idx="16">
                  <c:v>6.3114000000000003E-2</c:v>
                </c:pt>
                <c:pt idx="17">
                  <c:v>6.3114000000000003E-2</c:v>
                </c:pt>
                <c:pt idx="18">
                  <c:v>6.3114000000000003E-2</c:v>
                </c:pt>
                <c:pt idx="19">
                  <c:v>7.6327000000000006E-2</c:v>
                </c:pt>
                <c:pt idx="20">
                  <c:v>7.6327000000000006E-2</c:v>
                </c:pt>
                <c:pt idx="21">
                  <c:v>7.6327000000000006E-2</c:v>
                </c:pt>
                <c:pt idx="22">
                  <c:v>7.6327000000000006E-2</c:v>
                </c:pt>
                <c:pt idx="23">
                  <c:v>9.0055999999999997E-2</c:v>
                </c:pt>
                <c:pt idx="24">
                  <c:v>9.0055999999999997E-2</c:v>
                </c:pt>
                <c:pt idx="25">
                  <c:v>9.0055999999999997E-2</c:v>
                </c:pt>
                <c:pt idx="26">
                  <c:v>9.0055999999999997E-2</c:v>
                </c:pt>
                <c:pt idx="27">
                  <c:v>9.0055999999999997E-2</c:v>
                </c:pt>
                <c:pt idx="28">
                  <c:v>9.0055999999999997E-2</c:v>
                </c:pt>
                <c:pt idx="29">
                  <c:v>9.0055999999999997E-2</c:v>
                </c:pt>
                <c:pt idx="30">
                  <c:v>0.104208</c:v>
                </c:pt>
                <c:pt idx="31">
                  <c:v>0.104208</c:v>
                </c:pt>
                <c:pt idx="32">
                  <c:v>0.104208</c:v>
                </c:pt>
                <c:pt idx="33">
                  <c:v>0.104208</c:v>
                </c:pt>
                <c:pt idx="34">
                  <c:v>0.104208</c:v>
                </c:pt>
                <c:pt idx="35">
                  <c:v>0.118702</c:v>
                </c:pt>
                <c:pt idx="36">
                  <c:v>0.118702</c:v>
                </c:pt>
                <c:pt idx="37">
                  <c:v>0.118702</c:v>
                </c:pt>
                <c:pt idx="38">
                  <c:v>0.118702</c:v>
                </c:pt>
                <c:pt idx="39">
                  <c:v>0.118702</c:v>
                </c:pt>
                <c:pt idx="40">
                  <c:v>0.133469</c:v>
                </c:pt>
                <c:pt idx="41">
                  <c:v>0.133469</c:v>
                </c:pt>
                <c:pt idx="42">
                  <c:v>0.133469</c:v>
                </c:pt>
                <c:pt idx="43">
                  <c:v>0.133469</c:v>
                </c:pt>
                <c:pt idx="44">
                  <c:v>0.133469</c:v>
                </c:pt>
                <c:pt idx="45">
                  <c:v>0.14845</c:v>
                </c:pt>
                <c:pt idx="46">
                  <c:v>0.14845</c:v>
                </c:pt>
                <c:pt idx="47">
                  <c:v>0.14845</c:v>
                </c:pt>
                <c:pt idx="48">
                  <c:v>0.16359099999999999</c:v>
                </c:pt>
                <c:pt idx="49">
                  <c:v>0.16359099999999999</c:v>
                </c:pt>
                <c:pt idx="50">
                  <c:v>0.16359099999999999</c:v>
                </c:pt>
                <c:pt idx="51">
                  <c:v>0.16359099999999999</c:v>
                </c:pt>
                <c:pt idx="52">
                  <c:v>0.16359099999999999</c:v>
                </c:pt>
                <c:pt idx="53">
                  <c:v>0.16359099999999999</c:v>
                </c:pt>
                <c:pt idx="54">
                  <c:v>0.16359099999999999</c:v>
                </c:pt>
                <c:pt idx="55">
                  <c:v>0.17884700000000001</c:v>
                </c:pt>
                <c:pt idx="56">
                  <c:v>0.17884700000000001</c:v>
                </c:pt>
                <c:pt idx="57">
                  <c:v>0.17884700000000001</c:v>
                </c:pt>
                <c:pt idx="58">
                  <c:v>0.17884700000000001</c:v>
                </c:pt>
                <c:pt idx="59">
                  <c:v>0.17884700000000001</c:v>
                </c:pt>
                <c:pt idx="60">
                  <c:v>0.17884700000000001</c:v>
                </c:pt>
                <c:pt idx="61">
                  <c:v>0.19417499999999999</c:v>
                </c:pt>
                <c:pt idx="62">
                  <c:v>0.19417499999999999</c:v>
                </c:pt>
                <c:pt idx="63">
                  <c:v>0.19417499999999999</c:v>
                </c:pt>
                <c:pt idx="64">
                  <c:v>0.19417499999999999</c:v>
                </c:pt>
                <c:pt idx="65">
                  <c:v>0.20954100000000001</c:v>
                </c:pt>
                <c:pt idx="66">
                  <c:v>0.20954100000000001</c:v>
                </c:pt>
                <c:pt idx="67">
                  <c:v>0.20954100000000001</c:v>
                </c:pt>
                <c:pt idx="68">
                  <c:v>0.22491</c:v>
                </c:pt>
                <c:pt idx="69">
                  <c:v>0.240255</c:v>
                </c:pt>
                <c:pt idx="70">
                  <c:v>0.240255</c:v>
                </c:pt>
                <c:pt idx="71">
                  <c:v>0.25555</c:v>
                </c:pt>
                <c:pt idx="72">
                  <c:v>0.25555</c:v>
                </c:pt>
                <c:pt idx="73">
                  <c:v>0.25555</c:v>
                </c:pt>
                <c:pt idx="74">
                  <c:v>0.25555</c:v>
                </c:pt>
                <c:pt idx="75">
                  <c:v>0.27077200000000001</c:v>
                </c:pt>
                <c:pt idx="76">
                  <c:v>0.27077200000000001</c:v>
                </c:pt>
                <c:pt idx="77">
                  <c:v>0.27077200000000001</c:v>
                </c:pt>
                <c:pt idx="78">
                  <c:v>0.28590100000000002</c:v>
                </c:pt>
                <c:pt idx="79">
                  <c:v>0.28590100000000002</c:v>
                </c:pt>
                <c:pt idx="80">
                  <c:v>0.28590100000000002</c:v>
                </c:pt>
                <c:pt idx="81">
                  <c:v>0.28590100000000002</c:v>
                </c:pt>
                <c:pt idx="82">
                  <c:v>0.28590100000000002</c:v>
                </c:pt>
                <c:pt idx="83">
                  <c:v>0.30091899999999999</c:v>
                </c:pt>
                <c:pt idx="84">
                  <c:v>0.30091899999999999</c:v>
                </c:pt>
                <c:pt idx="85">
                  <c:v>0.30091899999999999</c:v>
                </c:pt>
                <c:pt idx="86">
                  <c:v>0.31580999999999998</c:v>
                </c:pt>
                <c:pt idx="87">
                  <c:v>0.31580999999999998</c:v>
                </c:pt>
                <c:pt idx="88">
                  <c:v>0.31580999999999998</c:v>
                </c:pt>
                <c:pt idx="89">
                  <c:v>0.31580999999999998</c:v>
                </c:pt>
                <c:pt idx="90">
                  <c:v>0.31580999999999998</c:v>
                </c:pt>
                <c:pt idx="91">
                  <c:v>0.31580999999999998</c:v>
                </c:pt>
                <c:pt idx="92">
                  <c:v>0.31580999999999998</c:v>
                </c:pt>
                <c:pt idx="93">
                  <c:v>0.31580999999999998</c:v>
                </c:pt>
                <c:pt idx="94">
                  <c:v>0.33055899999999999</c:v>
                </c:pt>
                <c:pt idx="95">
                  <c:v>0.33055899999999999</c:v>
                </c:pt>
                <c:pt idx="96">
                  <c:v>0.34515400000000002</c:v>
                </c:pt>
                <c:pt idx="97">
                  <c:v>0.34515400000000002</c:v>
                </c:pt>
                <c:pt idx="98">
                  <c:v>0.34515400000000002</c:v>
                </c:pt>
                <c:pt idx="99">
                  <c:v>0.34515400000000002</c:v>
                </c:pt>
                <c:pt idx="100">
                  <c:v>0.34515400000000002</c:v>
                </c:pt>
                <c:pt idx="101">
                  <c:v>0.37383899999999998</c:v>
                </c:pt>
                <c:pt idx="102">
                  <c:v>0.37383899999999998</c:v>
                </c:pt>
                <c:pt idx="103">
                  <c:v>0.37383899999999998</c:v>
                </c:pt>
                <c:pt idx="104">
                  <c:v>0.37383899999999998</c:v>
                </c:pt>
                <c:pt idx="105">
                  <c:v>0.37383899999999998</c:v>
                </c:pt>
                <c:pt idx="106">
                  <c:v>0.37383899999999998</c:v>
                </c:pt>
                <c:pt idx="107">
                  <c:v>0.37383899999999998</c:v>
                </c:pt>
                <c:pt idx="108">
                  <c:v>0.38790999999999998</c:v>
                </c:pt>
                <c:pt idx="109">
                  <c:v>0.38790999999999998</c:v>
                </c:pt>
                <c:pt idx="110">
                  <c:v>0.38790999999999998</c:v>
                </c:pt>
                <c:pt idx="111">
                  <c:v>0.38790999999999998</c:v>
                </c:pt>
                <c:pt idx="112">
                  <c:v>0.38790999999999998</c:v>
                </c:pt>
                <c:pt idx="113">
                  <c:v>0.38790999999999998</c:v>
                </c:pt>
                <c:pt idx="114">
                  <c:v>0.40179100000000001</c:v>
                </c:pt>
                <c:pt idx="115">
                  <c:v>0.40179100000000001</c:v>
                </c:pt>
                <c:pt idx="116">
                  <c:v>0.40179100000000001</c:v>
                </c:pt>
                <c:pt idx="117">
                  <c:v>0.41547400000000001</c:v>
                </c:pt>
                <c:pt idx="118">
                  <c:v>0.41547400000000001</c:v>
                </c:pt>
                <c:pt idx="119">
                  <c:v>0.428954</c:v>
                </c:pt>
                <c:pt idx="120">
                  <c:v>0.44222699999999998</c:v>
                </c:pt>
                <c:pt idx="121">
                  <c:v>0.44222699999999998</c:v>
                </c:pt>
                <c:pt idx="122">
                  <c:v>0.44222699999999998</c:v>
                </c:pt>
                <c:pt idx="123">
                  <c:v>0.455289</c:v>
                </c:pt>
                <c:pt idx="124">
                  <c:v>0.455289</c:v>
                </c:pt>
                <c:pt idx="125">
                  <c:v>0.455289</c:v>
                </c:pt>
                <c:pt idx="126">
                  <c:v>0.455289</c:v>
                </c:pt>
                <c:pt idx="127">
                  <c:v>0.468136</c:v>
                </c:pt>
                <c:pt idx="128">
                  <c:v>0.468136</c:v>
                </c:pt>
                <c:pt idx="129">
                  <c:v>0.468136</c:v>
                </c:pt>
                <c:pt idx="130">
                  <c:v>0.468136</c:v>
                </c:pt>
                <c:pt idx="131">
                  <c:v>0.480765</c:v>
                </c:pt>
                <c:pt idx="132">
                  <c:v>0.493176</c:v>
                </c:pt>
                <c:pt idx="133">
                  <c:v>0.493176</c:v>
                </c:pt>
                <c:pt idx="134">
                  <c:v>0.493176</c:v>
                </c:pt>
                <c:pt idx="135">
                  <c:v>0.50536599999999998</c:v>
                </c:pt>
                <c:pt idx="136">
                  <c:v>0.50536599999999998</c:v>
                </c:pt>
                <c:pt idx="137">
                  <c:v>0.50536599999999998</c:v>
                </c:pt>
                <c:pt idx="138">
                  <c:v>0.50536599999999998</c:v>
                </c:pt>
                <c:pt idx="139">
                  <c:v>0.51733499999999999</c:v>
                </c:pt>
                <c:pt idx="140">
                  <c:v>0.51733499999999999</c:v>
                </c:pt>
                <c:pt idx="141">
                  <c:v>0.51733499999999999</c:v>
                </c:pt>
                <c:pt idx="142">
                  <c:v>0.51733499999999999</c:v>
                </c:pt>
                <c:pt idx="143">
                  <c:v>0.51733499999999999</c:v>
                </c:pt>
                <c:pt idx="144">
                  <c:v>0.52908100000000002</c:v>
                </c:pt>
                <c:pt idx="145">
                  <c:v>0.52908100000000002</c:v>
                </c:pt>
                <c:pt idx="146">
                  <c:v>0.52908100000000002</c:v>
                </c:pt>
                <c:pt idx="147">
                  <c:v>0.52908100000000002</c:v>
                </c:pt>
                <c:pt idx="148">
                  <c:v>0.52908100000000002</c:v>
                </c:pt>
                <c:pt idx="149">
                  <c:v>0.52908100000000002</c:v>
                </c:pt>
                <c:pt idx="150">
                  <c:v>0.52908100000000002</c:v>
                </c:pt>
                <c:pt idx="151">
                  <c:v>0.52908100000000002</c:v>
                </c:pt>
                <c:pt idx="152">
                  <c:v>0.52908100000000002</c:v>
                </c:pt>
                <c:pt idx="153">
                  <c:v>0.54060600000000003</c:v>
                </c:pt>
                <c:pt idx="154">
                  <c:v>0.54060600000000003</c:v>
                </c:pt>
                <c:pt idx="155">
                  <c:v>0.54060600000000003</c:v>
                </c:pt>
                <c:pt idx="156">
                  <c:v>0.54060600000000003</c:v>
                </c:pt>
                <c:pt idx="157">
                  <c:v>0.54060600000000003</c:v>
                </c:pt>
                <c:pt idx="158">
                  <c:v>0.54060600000000003</c:v>
                </c:pt>
                <c:pt idx="159">
                  <c:v>0.54060600000000003</c:v>
                </c:pt>
                <c:pt idx="160">
                  <c:v>0.54060600000000003</c:v>
                </c:pt>
                <c:pt idx="161">
                  <c:v>0.55190799999999995</c:v>
                </c:pt>
                <c:pt idx="162">
                  <c:v>0.55190799999999995</c:v>
                </c:pt>
                <c:pt idx="163">
                  <c:v>0.55190799999999995</c:v>
                </c:pt>
                <c:pt idx="164">
                  <c:v>0.56298999999999999</c:v>
                </c:pt>
                <c:pt idx="165">
                  <c:v>0.56298999999999999</c:v>
                </c:pt>
                <c:pt idx="166">
                  <c:v>0.56298999999999999</c:v>
                </c:pt>
                <c:pt idx="167">
                  <c:v>0.573851</c:v>
                </c:pt>
                <c:pt idx="168">
                  <c:v>0.58449300000000004</c:v>
                </c:pt>
                <c:pt idx="169">
                  <c:v>0.59491700000000003</c:v>
                </c:pt>
                <c:pt idx="170">
                  <c:v>0.59491700000000003</c:v>
                </c:pt>
                <c:pt idx="171">
                  <c:v>0.59491700000000003</c:v>
                </c:pt>
                <c:pt idx="172">
                  <c:v>0.605124</c:v>
                </c:pt>
                <c:pt idx="173">
                  <c:v>0.605124</c:v>
                </c:pt>
                <c:pt idx="174">
                  <c:v>0.605124</c:v>
                </c:pt>
                <c:pt idx="175">
                  <c:v>0.605124</c:v>
                </c:pt>
                <c:pt idx="176">
                  <c:v>0.61511800000000005</c:v>
                </c:pt>
                <c:pt idx="177">
                  <c:v>0.61511800000000005</c:v>
                </c:pt>
                <c:pt idx="178">
                  <c:v>0.61511800000000005</c:v>
                </c:pt>
                <c:pt idx="179">
                  <c:v>0.61511800000000005</c:v>
                </c:pt>
                <c:pt idx="180">
                  <c:v>0.62489899999999998</c:v>
                </c:pt>
                <c:pt idx="181">
                  <c:v>0.62489899999999998</c:v>
                </c:pt>
                <c:pt idx="182">
                  <c:v>0.62489899999999998</c:v>
                </c:pt>
                <c:pt idx="183">
                  <c:v>0.62489899999999998</c:v>
                </c:pt>
                <c:pt idx="184">
                  <c:v>0.63446999999999998</c:v>
                </c:pt>
                <c:pt idx="185">
                  <c:v>0.64383299999999999</c:v>
                </c:pt>
                <c:pt idx="186">
                  <c:v>0.64383299999999999</c:v>
                </c:pt>
                <c:pt idx="187">
                  <c:v>0.65299099999999999</c:v>
                </c:pt>
                <c:pt idx="188">
                  <c:v>0.65299099999999999</c:v>
                </c:pt>
                <c:pt idx="189">
                  <c:v>0.66194600000000003</c:v>
                </c:pt>
                <c:pt idx="190">
                  <c:v>0.67070099999999999</c:v>
                </c:pt>
                <c:pt idx="191">
                  <c:v>0.67070099999999999</c:v>
                </c:pt>
                <c:pt idx="192">
                  <c:v>0.67070099999999999</c:v>
                </c:pt>
                <c:pt idx="193">
                  <c:v>0.67925800000000003</c:v>
                </c:pt>
                <c:pt idx="194">
                  <c:v>0.67925800000000003</c:v>
                </c:pt>
                <c:pt idx="195">
                  <c:v>0.67925800000000003</c:v>
                </c:pt>
                <c:pt idx="196">
                  <c:v>0.67925800000000003</c:v>
                </c:pt>
                <c:pt idx="197">
                  <c:v>0.69579299999999999</c:v>
                </c:pt>
                <c:pt idx="198">
                  <c:v>0.70377500000000004</c:v>
                </c:pt>
                <c:pt idx="199">
                  <c:v>0.70377500000000004</c:v>
                </c:pt>
                <c:pt idx="200">
                  <c:v>0.71157300000000001</c:v>
                </c:pt>
                <c:pt idx="201">
                  <c:v>0.71157300000000001</c:v>
                </c:pt>
                <c:pt idx="202">
                  <c:v>0.71918700000000002</c:v>
                </c:pt>
                <c:pt idx="203">
                  <c:v>0.71918700000000002</c:v>
                </c:pt>
                <c:pt idx="204">
                  <c:v>0.71918700000000002</c:v>
                </c:pt>
                <c:pt idx="205">
                  <c:v>0.71918700000000002</c:v>
                </c:pt>
                <c:pt idx="206">
                  <c:v>0.72662199999999999</c:v>
                </c:pt>
                <c:pt idx="207">
                  <c:v>0.72662199999999999</c:v>
                </c:pt>
                <c:pt idx="208">
                  <c:v>0.72662199999999999</c:v>
                </c:pt>
                <c:pt idx="209">
                  <c:v>0.73388100000000001</c:v>
                </c:pt>
                <c:pt idx="210">
                  <c:v>0.73388100000000001</c:v>
                </c:pt>
                <c:pt idx="211">
                  <c:v>0.73388100000000001</c:v>
                </c:pt>
                <c:pt idx="212">
                  <c:v>0.73388100000000001</c:v>
                </c:pt>
                <c:pt idx="213">
                  <c:v>0.73388100000000001</c:v>
                </c:pt>
                <c:pt idx="214">
                  <c:v>0.73388100000000001</c:v>
                </c:pt>
                <c:pt idx="215">
                  <c:v>0.74096600000000001</c:v>
                </c:pt>
                <c:pt idx="216">
                  <c:v>0.74788100000000002</c:v>
                </c:pt>
                <c:pt idx="217">
                  <c:v>0.74788100000000002</c:v>
                </c:pt>
                <c:pt idx="218">
                  <c:v>0.74788100000000002</c:v>
                </c:pt>
                <c:pt idx="219">
                  <c:v>0.75462899999999999</c:v>
                </c:pt>
                <c:pt idx="220">
                  <c:v>0.76121300000000003</c:v>
                </c:pt>
                <c:pt idx="221">
                  <c:v>0.76763599999999999</c:v>
                </c:pt>
                <c:pt idx="222">
                  <c:v>0.77390199999999998</c:v>
                </c:pt>
                <c:pt idx="223">
                  <c:v>0.77390199999999998</c:v>
                </c:pt>
                <c:pt idx="224">
                  <c:v>0.78001299999999996</c:v>
                </c:pt>
                <c:pt idx="225">
                  <c:v>0.785972</c:v>
                </c:pt>
                <c:pt idx="226">
                  <c:v>0.785972</c:v>
                </c:pt>
                <c:pt idx="227">
                  <c:v>0.785972</c:v>
                </c:pt>
                <c:pt idx="228">
                  <c:v>0.81360299999999997</c:v>
                </c:pt>
                <c:pt idx="229">
                  <c:v>0.81360299999999997</c:v>
                </c:pt>
                <c:pt idx="230">
                  <c:v>0.81360299999999997</c:v>
                </c:pt>
                <c:pt idx="231">
                  <c:v>0.81871700000000003</c:v>
                </c:pt>
                <c:pt idx="232">
                  <c:v>0.81871700000000003</c:v>
                </c:pt>
                <c:pt idx="233">
                  <c:v>0.81871700000000003</c:v>
                </c:pt>
                <c:pt idx="234">
                  <c:v>0.84675699999999998</c:v>
                </c:pt>
                <c:pt idx="235">
                  <c:v>0.84675699999999998</c:v>
                </c:pt>
                <c:pt idx="236">
                  <c:v>0.85516300000000001</c:v>
                </c:pt>
                <c:pt idx="237">
                  <c:v>0.86313399999999996</c:v>
                </c:pt>
                <c:pt idx="238">
                  <c:v>0.87068900000000005</c:v>
                </c:pt>
                <c:pt idx="239">
                  <c:v>0.87431700000000001</c:v>
                </c:pt>
                <c:pt idx="240">
                  <c:v>0.87431700000000001</c:v>
                </c:pt>
                <c:pt idx="241">
                  <c:v>0.88788699999999998</c:v>
                </c:pt>
                <c:pt idx="242">
                  <c:v>0.88788699999999998</c:v>
                </c:pt>
                <c:pt idx="243">
                  <c:v>0.88788699999999998</c:v>
                </c:pt>
                <c:pt idx="244">
                  <c:v>0.89105500000000004</c:v>
                </c:pt>
                <c:pt idx="245">
                  <c:v>0.90005599999999997</c:v>
                </c:pt>
                <c:pt idx="246">
                  <c:v>0.90289600000000003</c:v>
                </c:pt>
                <c:pt idx="247">
                  <c:v>0.90834499999999996</c:v>
                </c:pt>
                <c:pt idx="248">
                  <c:v>0.91095800000000005</c:v>
                </c:pt>
                <c:pt idx="249">
                  <c:v>0.92298999999999998</c:v>
                </c:pt>
                <c:pt idx="250">
                  <c:v>0.92298999999999998</c:v>
                </c:pt>
                <c:pt idx="251">
                  <c:v>0.92735100000000004</c:v>
                </c:pt>
                <c:pt idx="252">
                  <c:v>0.931473</c:v>
                </c:pt>
                <c:pt idx="253">
                  <c:v>0.931473</c:v>
                </c:pt>
                <c:pt idx="254">
                  <c:v>0.94581800000000005</c:v>
                </c:pt>
                <c:pt idx="255">
                  <c:v>0.94739300000000004</c:v>
                </c:pt>
                <c:pt idx="256">
                  <c:v>0.94892299999999996</c:v>
                </c:pt>
                <c:pt idx="257">
                  <c:v>0.94892299999999996</c:v>
                </c:pt>
                <c:pt idx="258">
                  <c:v>0.95040899999999995</c:v>
                </c:pt>
                <c:pt idx="259">
                  <c:v>0.95040899999999995</c:v>
                </c:pt>
                <c:pt idx="260">
                  <c:v>0.95185399999999998</c:v>
                </c:pt>
                <c:pt idx="261">
                  <c:v>0.95185399999999998</c:v>
                </c:pt>
                <c:pt idx="262">
                  <c:v>0.95325800000000005</c:v>
                </c:pt>
                <c:pt idx="263">
                  <c:v>0.96088300000000004</c:v>
                </c:pt>
                <c:pt idx="264">
                  <c:v>0.963144</c:v>
                </c:pt>
                <c:pt idx="265">
                  <c:v>0.96629900000000002</c:v>
                </c:pt>
                <c:pt idx="266">
                  <c:v>0.96729100000000001</c:v>
                </c:pt>
                <c:pt idx="267">
                  <c:v>0.96825499999999998</c:v>
                </c:pt>
                <c:pt idx="268">
                  <c:v>0.980379</c:v>
                </c:pt>
                <c:pt idx="269">
                  <c:v>0.98208099999999998</c:v>
                </c:pt>
                <c:pt idx="270">
                  <c:v>0.98363800000000001</c:v>
                </c:pt>
                <c:pt idx="271">
                  <c:v>0.98460099999999995</c:v>
                </c:pt>
                <c:pt idx="272">
                  <c:v>0.98550899999999997</c:v>
                </c:pt>
                <c:pt idx="273">
                  <c:v>0.98636400000000002</c:v>
                </c:pt>
                <c:pt idx="274">
                  <c:v>0.99384700000000004</c:v>
                </c:pt>
                <c:pt idx="275">
                  <c:v>0.99472499999999997</c:v>
                </c:pt>
                <c:pt idx="276">
                  <c:v>0.99988100000000002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A4-4AD1-A4D0-EDC17F9C44F8}"/>
            </c:ext>
          </c:extLst>
        </c:ser>
        <c:ser>
          <c:idx val="6"/>
          <c:order val="6"/>
          <c:tx>
            <c:strRef>
              <c:f>MCAK_conc_TIME!$J$8</c:f>
              <c:strCache>
                <c:ptCount val="1"/>
                <c:pt idx="0">
                  <c:v>Exp 12 μM Tub, 5 nM MCAK, N=347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CC66FF"/>
              </a:solidFill>
              <a:ln>
                <a:solidFill>
                  <a:srgbClr val="CC66FF"/>
                </a:solidFill>
              </a:ln>
            </c:spPr>
          </c:marker>
          <c:xVal>
            <c:numRef>
              <c:f>MCAK_conc_TIME!$AC$3:$AC$349</c:f>
              <c:numCache>
                <c:formatCode>General</c:formatCode>
                <c:ptCount val="347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60</c:v>
                </c:pt>
                <c:pt idx="58">
                  <c:v>60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70</c:v>
                </c:pt>
                <c:pt idx="67">
                  <c:v>70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175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185</c:v>
                </c:pt>
                <c:pt idx="208">
                  <c:v>185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195</c:v>
                </c:pt>
                <c:pt idx="213">
                  <c:v>195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220</c:v>
                </c:pt>
                <c:pt idx="240">
                  <c:v>220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235</c:v>
                </c:pt>
                <c:pt idx="245">
                  <c:v>235</c:v>
                </c:pt>
                <c:pt idx="246">
                  <c:v>235</c:v>
                </c:pt>
                <c:pt idx="247">
                  <c:v>235</c:v>
                </c:pt>
                <c:pt idx="248">
                  <c:v>235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245</c:v>
                </c:pt>
                <c:pt idx="253">
                  <c:v>245</c:v>
                </c:pt>
                <c:pt idx="254">
                  <c:v>245</c:v>
                </c:pt>
                <c:pt idx="255">
                  <c:v>250</c:v>
                </c:pt>
                <c:pt idx="256">
                  <c:v>250</c:v>
                </c:pt>
                <c:pt idx="257">
                  <c:v>255</c:v>
                </c:pt>
                <c:pt idx="258">
                  <c:v>255</c:v>
                </c:pt>
                <c:pt idx="259">
                  <c:v>260</c:v>
                </c:pt>
                <c:pt idx="260">
                  <c:v>260</c:v>
                </c:pt>
                <c:pt idx="261">
                  <c:v>265</c:v>
                </c:pt>
                <c:pt idx="262">
                  <c:v>265</c:v>
                </c:pt>
                <c:pt idx="263">
                  <c:v>270</c:v>
                </c:pt>
                <c:pt idx="264">
                  <c:v>270</c:v>
                </c:pt>
                <c:pt idx="265">
                  <c:v>275</c:v>
                </c:pt>
                <c:pt idx="266">
                  <c:v>275</c:v>
                </c:pt>
                <c:pt idx="267">
                  <c:v>280</c:v>
                </c:pt>
                <c:pt idx="268">
                  <c:v>290</c:v>
                </c:pt>
                <c:pt idx="269">
                  <c:v>295</c:v>
                </c:pt>
                <c:pt idx="270">
                  <c:v>295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310</c:v>
                </c:pt>
                <c:pt idx="275">
                  <c:v>315</c:v>
                </c:pt>
                <c:pt idx="276">
                  <c:v>320</c:v>
                </c:pt>
                <c:pt idx="277">
                  <c:v>320</c:v>
                </c:pt>
                <c:pt idx="278">
                  <c:v>325</c:v>
                </c:pt>
                <c:pt idx="279">
                  <c:v>325</c:v>
                </c:pt>
                <c:pt idx="280">
                  <c:v>335</c:v>
                </c:pt>
                <c:pt idx="281">
                  <c:v>335</c:v>
                </c:pt>
                <c:pt idx="282">
                  <c:v>340</c:v>
                </c:pt>
                <c:pt idx="283">
                  <c:v>340</c:v>
                </c:pt>
                <c:pt idx="284">
                  <c:v>345</c:v>
                </c:pt>
                <c:pt idx="285">
                  <c:v>345</c:v>
                </c:pt>
                <c:pt idx="286">
                  <c:v>345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355</c:v>
                </c:pt>
                <c:pt idx="291">
                  <c:v>355</c:v>
                </c:pt>
                <c:pt idx="292">
                  <c:v>355</c:v>
                </c:pt>
                <c:pt idx="293">
                  <c:v>355</c:v>
                </c:pt>
                <c:pt idx="294">
                  <c:v>355</c:v>
                </c:pt>
                <c:pt idx="295">
                  <c:v>360</c:v>
                </c:pt>
                <c:pt idx="296">
                  <c:v>360</c:v>
                </c:pt>
                <c:pt idx="297">
                  <c:v>370</c:v>
                </c:pt>
                <c:pt idx="298">
                  <c:v>375</c:v>
                </c:pt>
                <c:pt idx="299">
                  <c:v>380</c:v>
                </c:pt>
                <c:pt idx="300">
                  <c:v>380</c:v>
                </c:pt>
                <c:pt idx="301">
                  <c:v>385</c:v>
                </c:pt>
                <c:pt idx="302">
                  <c:v>390</c:v>
                </c:pt>
                <c:pt idx="303">
                  <c:v>400</c:v>
                </c:pt>
                <c:pt idx="304">
                  <c:v>400</c:v>
                </c:pt>
                <c:pt idx="305">
                  <c:v>405</c:v>
                </c:pt>
                <c:pt idx="306">
                  <c:v>410</c:v>
                </c:pt>
                <c:pt idx="307">
                  <c:v>410</c:v>
                </c:pt>
                <c:pt idx="308">
                  <c:v>415</c:v>
                </c:pt>
                <c:pt idx="309">
                  <c:v>420</c:v>
                </c:pt>
                <c:pt idx="310">
                  <c:v>425</c:v>
                </c:pt>
                <c:pt idx="311">
                  <c:v>425</c:v>
                </c:pt>
                <c:pt idx="312">
                  <c:v>450</c:v>
                </c:pt>
                <c:pt idx="313">
                  <c:v>455</c:v>
                </c:pt>
                <c:pt idx="314">
                  <c:v>455</c:v>
                </c:pt>
                <c:pt idx="315">
                  <c:v>460</c:v>
                </c:pt>
                <c:pt idx="316">
                  <c:v>465</c:v>
                </c:pt>
                <c:pt idx="317">
                  <c:v>470</c:v>
                </c:pt>
                <c:pt idx="318">
                  <c:v>485</c:v>
                </c:pt>
                <c:pt idx="319">
                  <c:v>485</c:v>
                </c:pt>
                <c:pt idx="320">
                  <c:v>510</c:v>
                </c:pt>
                <c:pt idx="321">
                  <c:v>515</c:v>
                </c:pt>
                <c:pt idx="322">
                  <c:v>525</c:v>
                </c:pt>
                <c:pt idx="323">
                  <c:v>540</c:v>
                </c:pt>
                <c:pt idx="324">
                  <c:v>545</c:v>
                </c:pt>
                <c:pt idx="325">
                  <c:v>560</c:v>
                </c:pt>
                <c:pt idx="326">
                  <c:v>575</c:v>
                </c:pt>
                <c:pt idx="327">
                  <c:v>610</c:v>
                </c:pt>
                <c:pt idx="328">
                  <c:v>615</c:v>
                </c:pt>
                <c:pt idx="329">
                  <c:v>620</c:v>
                </c:pt>
                <c:pt idx="330">
                  <c:v>640</c:v>
                </c:pt>
                <c:pt idx="331">
                  <c:v>675</c:v>
                </c:pt>
                <c:pt idx="332">
                  <c:v>680</c:v>
                </c:pt>
                <c:pt idx="333">
                  <c:v>690</c:v>
                </c:pt>
                <c:pt idx="334">
                  <c:v>700</c:v>
                </c:pt>
                <c:pt idx="335">
                  <c:v>720</c:v>
                </c:pt>
                <c:pt idx="336">
                  <c:v>770</c:v>
                </c:pt>
                <c:pt idx="337">
                  <c:v>785</c:v>
                </c:pt>
                <c:pt idx="338">
                  <c:v>865</c:v>
                </c:pt>
                <c:pt idx="339">
                  <c:v>895</c:v>
                </c:pt>
                <c:pt idx="340">
                  <c:v>900</c:v>
                </c:pt>
                <c:pt idx="341">
                  <c:v>935</c:v>
                </c:pt>
                <c:pt idx="342">
                  <c:v>975</c:v>
                </c:pt>
                <c:pt idx="343">
                  <c:v>1005</c:v>
                </c:pt>
                <c:pt idx="344">
                  <c:v>1335</c:v>
                </c:pt>
                <c:pt idx="345">
                  <c:v>1610</c:v>
                </c:pt>
                <c:pt idx="346">
                  <c:v>1615</c:v>
                </c:pt>
              </c:numCache>
            </c:numRef>
          </c:xVal>
          <c:yVal>
            <c:numRef>
              <c:f>MCAK_conc_TIME!$AD$3:$AD$349</c:f>
              <c:numCache>
                <c:formatCode>General</c:formatCode>
                <c:ptCount val="347"/>
                <c:pt idx="0">
                  <c:v>2.882E-3</c:v>
                </c:pt>
                <c:pt idx="1">
                  <c:v>5.764E-3</c:v>
                </c:pt>
                <c:pt idx="2">
                  <c:v>8.6459999999999992E-3</c:v>
                </c:pt>
                <c:pt idx="3">
                  <c:v>1.1527000000000001E-2</c:v>
                </c:pt>
                <c:pt idx="4">
                  <c:v>1.4409E-2</c:v>
                </c:pt>
                <c:pt idx="5">
                  <c:v>1.7291000000000001E-2</c:v>
                </c:pt>
                <c:pt idx="6">
                  <c:v>2.0173E-2</c:v>
                </c:pt>
                <c:pt idx="7">
                  <c:v>2.3054999999999999E-2</c:v>
                </c:pt>
                <c:pt idx="8">
                  <c:v>2.5937000000000002E-2</c:v>
                </c:pt>
                <c:pt idx="9">
                  <c:v>2.8818E-2</c:v>
                </c:pt>
                <c:pt idx="10">
                  <c:v>3.1699999999999999E-2</c:v>
                </c:pt>
                <c:pt idx="11">
                  <c:v>3.4582000000000002E-2</c:v>
                </c:pt>
                <c:pt idx="12">
                  <c:v>3.7463999999999997E-2</c:v>
                </c:pt>
                <c:pt idx="13">
                  <c:v>4.0346E-2</c:v>
                </c:pt>
                <c:pt idx="14">
                  <c:v>4.3228000000000003E-2</c:v>
                </c:pt>
                <c:pt idx="15">
                  <c:v>4.6109999999999998E-2</c:v>
                </c:pt>
                <c:pt idx="16">
                  <c:v>4.8991E-2</c:v>
                </c:pt>
                <c:pt idx="17">
                  <c:v>5.1873000000000002E-2</c:v>
                </c:pt>
                <c:pt idx="18">
                  <c:v>5.4754999999999998E-2</c:v>
                </c:pt>
                <c:pt idx="19">
                  <c:v>5.7637000000000001E-2</c:v>
                </c:pt>
                <c:pt idx="20">
                  <c:v>6.0519000000000003E-2</c:v>
                </c:pt>
                <c:pt idx="21">
                  <c:v>6.3400999999999999E-2</c:v>
                </c:pt>
                <c:pt idx="22">
                  <c:v>6.6281999999999994E-2</c:v>
                </c:pt>
                <c:pt idx="23">
                  <c:v>6.9164000000000003E-2</c:v>
                </c:pt>
                <c:pt idx="24">
                  <c:v>7.2045999999999999E-2</c:v>
                </c:pt>
                <c:pt idx="25">
                  <c:v>7.4927999999999995E-2</c:v>
                </c:pt>
                <c:pt idx="26">
                  <c:v>7.7810000000000004E-2</c:v>
                </c:pt>
                <c:pt idx="27">
                  <c:v>8.0692E-2</c:v>
                </c:pt>
                <c:pt idx="28">
                  <c:v>8.3572999999999995E-2</c:v>
                </c:pt>
                <c:pt idx="29">
                  <c:v>8.6455000000000004E-2</c:v>
                </c:pt>
                <c:pt idx="30">
                  <c:v>8.9337E-2</c:v>
                </c:pt>
                <c:pt idx="31">
                  <c:v>9.2218999999999995E-2</c:v>
                </c:pt>
                <c:pt idx="32">
                  <c:v>9.5101000000000005E-2</c:v>
                </c:pt>
                <c:pt idx="33">
                  <c:v>9.7983000000000001E-2</c:v>
                </c:pt>
                <c:pt idx="34">
                  <c:v>0.100865</c:v>
                </c:pt>
                <c:pt idx="35">
                  <c:v>0.103746</c:v>
                </c:pt>
                <c:pt idx="36">
                  <c:v>0.106628</c:v>
                </c:pt>
                <c:pt idx="37">
                  <c:v>0.10951</c:v>
                </c:pt>
                <c:pt idx="38">
                  <c:v>0.11239200000000001</c:v>
                </c:pt>
                <c:pt idx="39">
                  <c:v>0.115274</c:v>
                </c:pt>
                <c:pt idx="40">
                  <c:v>0.118156</c:v>
                </c:pt>
                <c:pt idx="41">
                  <c:v>0.12103700000000001</c:v>
                </c:pt>
                <c:pt idx="42">
                  <c:v>0.123919</c:v>
                </c:pt>
                <c:pt idx="43">
                  <c:v>0.126801</c:v>
                </c:pt>
                <c:pt idx="44">
                  <c:v>0.12968299999999999</c:v>
                </c:pt>
                <c:pt idx="45">
                  <c:v>0.13256499999999999</c:v>
                </c:pt>
                <c:pt idx="46">
                  <c:v>0.13544700000000001</c:v>
                </c:pt>
                <c:pt idx="47">
                  <c:v>0.13832900000000001</c:v>
                </c:pt>
                <c:pt idx="48">
                  <c:v>0.14121</c:v>
                </c:pt>
                <c:pt idx="49">
                  <c:v>0.144092</c:v>
                </c:pt>
                <c:pt idx="50">
                  <c:v>0.14697399999999999</c:v>
                </c:pt>
                <c:pt idx="51">
                  <c:v>0.14985599999999999</c:v>
                </c:pt>
                <c:pt idx="52">
                  <c:v>0.15273800000000001</c:v>
                </c:pt>
                <c:pt idx="53">
                  <c:v>0.15562000000000001</c:v>
                </c:pt>
                <c:pt idx="54">
                  <c:v>0.158501</c:v>
                </c:pt>
                <c:pt idx="55">
                  <c:v>0.161383</c:v>
                </c:pt>
                <c:pt idx="56">
                  <c:v>0.16426499999999999</c:v>
                </c:pt>
                <c:pt idx="57">
                  <c:v>0.16714699999999999</c:v>
                </c:pt>
                <c:pt idx="58">
                  <c:v>0.17002900000000001</c:v>
                </c:pt>
                <c:pt idx="59">
                  <c:v>0.17291100000000001</c:v>
                </c:pt>
                <c:pt idx="60">
                  <c:v>0.175793</c:v>
                </c:pt>
                <c:pt idx="61">
                  <c:v>0.178674</c:v>
                </c:pt>
                <c:pt idx="62">
                  <c:v>0.181556</c:v>
                </c:pt>
                <c:pt idx="63">
                  <c:v>0.18443799999999999</c:v>
                </c:pt>
                <c:pt idx="64">
                  <c:v>0.18731999999999999</c:v>
                </c:pt>
                <c:pt idx="65">
                  <c:v>0.19020200000000001</c:v>
                </c:pt>
                <c:pt idx="66">
                  <c:v>0.19308400000000001</c:v>
                </c:pt>
                <c:pt idx="67">
                  <c:v>0.195965</c:v>
                </c:pt>
                <c:pt idx="68">
                  <c:v>0.198847</c:v>
                </c:pt>
                <c:pt idx="69">
                  <c:v>0.20172899999999999</c:v>
                </c:pt>
                <c:pt idx="70">
                  <c:v>0.20461099999999999</c:v>
                </c:pt>
                <c:pt idx="71">
                  <c:v>0.20749300000000001</c:v>
                </c:pt>
                <c:pt idx="72">
                  <c:v>0.21037500000000001</c:v>
                </c:pt>
                <c:pt idx="73">
                  <c:v>0.213256</c:v>
                </c:pt>
                <c:pt idx="74">
                  <c:v>0.216138</c:v>
                </c:pt>
                <c:pt idx="75">
                  <c:v>0.21901999999999999</c:v>
                </c:pt>
                <c:pt idx="76">
                  <c:v>0.22190199999999999</c:v>
                </c:pt>
                <c:pt idx="77">
                  <c:v>0.22478400000000001</c:v>
                </c:pt>
                <c:pt idx="78">
                  <c:v>0.22766600000000001</c:v>
                </c:pt>
                <c:pt idx="79">
                  <c:v>0.230548</c:v>
                </c:pt>
                <c:pt idx="80">
                  <c:v>0.233429</c:v>
                </c:pt>
                <c:pt idx="81">
                  <c:v>0.23631099999999999</c:v>
                </c:pt>
                <c:pt idx="82">
                  <c:v>0.23919299999999999</c:v>
                </c:pt>
                <c:pt idx="83">
                  <c:v>0.24207500000000001</c:v>
                </c:pt>
                <c:pt idx="84">
                  <c:v>0.24495700000000001</c:v>
                </c:pt>
                <c:pt idx="85">
                  <c:v>0.247839</c:v>
                </c:pt>
                <c:pt idx="86">
                  <c:v>0.25072</c:v>
                </c:pt>
                <c:pt idx="87">
                  <c:v>0.25360199999999999</c:v>
                </c:pt>
                <c:pt idx="88">
                  <c:v>0.25648399999999999</c:v>
                </c:pt>
                <c:pt idx="89">
                  <c:v>0.25936599999999999</c:v>
                </c:pt>
                <c:pt idx="90">
                  <c:v>0.26224799999999998</c:v>
                </c:pt>
                <c:pt idx="91">
                  <c:v>0.26512999999999998</c:v>
                </c:pt>
                <c:pt idx="92">
                  <c:v>0.26801199999999997</c:v>
                </c:pt>
                <c:pt idx="93">
                  <c:v>0.27089299999999999</c:v>
                </c:pt>
                <c:pt idx="94">
                  <c:v>0.27377499999999999</c:v>
                </c:pt>
                <c:pt idx="95">
                  <c:v>0.27665699999999999</c:v>
                </c:pt>
                <c:pt idx="96">
                  <c:v>0.27953899999999998</c:v>
                </c:pt>
                <c:pt idx="97">
                  <c:v>0.28242099999999998</c:v>
                </c:pt>
                <c:pt idx="98">
                  <c:v>0.28530299999999997</c:v>
                </c:pt>
                <c:pt idx="99">
                  <c:v>0.288184</c:v>
                </c:pt>
                <c:pt idx="100">
                  <c:v>0.29106599999999999</c:v>
                </c:pt>
                <c:pt idx="101">
                  <c:v>0.29394799999999999</c:v>
                </c:pt>
                <c:pt idx="102">
                  <c:v>0.29682999999999998</c:v>
                </c:pt>
                <c:pt idx="103">
                  <c:v>0.29971199999999998</c:v>
                </c:pt>
                <c:pt idx="104">
                  <c:v>0.30259399999999997</c:v>
                </c:pt>
                <c:pt idx="105">
                  <c:v>0.30547600000000003</c:v>
                </c:pt>
                <c:pt idx="106">
                  <c:v>0.30835699999999999</c:v>
                </c:pt>
                <c:pt idx="107">
                  <c:v>0.31123899999999999</c:v>
                </c:pt>
                <c:pt idx="108">
                  <c:v>0.31412099999999998</c:v>
                </c:pt>
                <c:pt idx="109">
                  <c:v>0.31700299999999998</c:v>
                </c:pt>
                <c:pt idx="110">
                  <c:v>0.31988499999999997</c:v>
                </c:pt>
                <c:pt idx="111">
                  <c:v>0.32276700000000003</c:v>
                </c:pt>
                <c:pt idx="112">
                  <c:v>0.32564799999999999</c:v>
                </c:pt>
                <c:pt idx="113">
                  <c:v>0.32852999999999999</c:v>
                </c:pt>
                <c:pt idx="114">
                  <c:v>0.33141199999999998</c:v>
                </c:pt>
                <c:pt idx="115">
                  <c:v>0.33429399999999998</c:v>
                </c:pt>
                <c:pt idx="116">
                  <c:v>0.33717599999999998</c:v>
                </c:pt>
                <c:pt idx="117">
                  <c:v>0.34005800000000003</c:v>
                </c:pt>
                <c:pt idx="118">
                  <c:v>0.34293899999999999</c:v>
                </c:pt>
                <c:pt idx="119">
                  <c:v>0.34582099999999999</c:v>
                </c:pt>
                <c:pt idx="120">
                  <c:v>0.34870299999999999</c:v>
                </c:pt>
                <c:pt idx="121">
                  <c:v>0.35158499999999998</c:v>
                </c:pt>
                <c:pt idx="122">
                  <c:v>0.35446699999999998</c:v>
                </c:pt>
                <c:pt idx="123">
                  <c:v>0.35734900000000003</c:v>
                </c:pt>
                <c:pt idx="124">
                  <c:v>0.36023100000000002</c:v>
                </c:pt>
                <c:pt idx="125">
                  <c:v>0.36311199999999999</c:v>
                </c:pt>
                <c:pt idx="126">
                  <c:v>0.36599399999999999</c:v>
                </c:pt>
                <c:pt idx="127">
                  <c:v>0.36887599999999998</c:v>
                </c:pt>
                <c:pt idx="128">
                  <c:v>0.37175799999999998</c:v>
                </c:pt>
                <c:pt idx="129">
                  <c:v>0.37463999999999997</c:v>
                </c:pt>
                <c:pt idx="130">
                  <c:v>0.37752200000000002</c:v>
                </c:pt>
                <c:pt idx="131">
                  <c:v>0.38040299999999999</c:v>
                </c:pt>
                <c:pt idx="132">
                  <c:v>0.38328499999999999</c:v>
                </c:pt>
                <c:pt idx="133">
                  <c:v>0.38616699999999998</c:v>
                </c:pt>
                <c:pt idx="134">
                  <c:v>0.38904899999999998</c:v>
                </c:pt>
                <c:pt idx="135">
                  <c:v>0.39193099999999997</c:v>
                </c:pt>
                <c:pt idx="136">
                  <c:v>0.39481300000000003</c:v>
                </c:pt>
                <c:pt idx="137">
                  <c:v>0.39769500000000002</c:v>
                </c:pt>
                <c:pt idx="138">
                  <c:v>0.40057599999999999</c:v>
                </c:pt>
                <c:pt idx="139">
                  <c:v>0.40345799999999998</c:v>
                </c:pt>
                <c:pt idx="140">
                  <c:v>0.40633999999999998</c:v>
                </c:pt>
                <c:pt idx="141">
                  <c:v>0.40922199999999997</c:v>
                </c:pt>
                <c:pt idx="142">
                  <c:v>0.41210400000000003</c:v>
                </c:pt>
                <c:pt idx="143">
                  <c:v>0.41498600000000002</c:v>
                </c:pt>
                <c:pt idx="144">
                  <c:v>0.41786699999999999</c:v>
                </c:pt>
                <c:pt idx="145">
                  <c:v>0.42074899999999998</c:v>
                </c:pt>
                <c:pt idx="146">
                  <c:v>0.42363099999999998</c:v>
                </c:pt>
                <c:pt idx="147">
                  <c:v>0.42651299999999998</c:v>
                </c:pt>
                <c:pt idx="148">
                  <c:v>0.42939500000000003</c:v>
                </c:pt>
                <c:pt idx="149">
                  <c:v>0.43227700000000002</c:v>
                </c:pt>
                <c:pt idx="150">
                  <c:v>0.43515900000000002</c:v>
                </c:pt>
                <c:pt idx="151">
                  <c:v>0.43803999999999998</c:v>
                </c:pt>
                <c:pt idx="152">
                  <c:v>0.44092199999999998</c:v>
                </c:pt>
                <c:pt idx="153">
                  <c:v>0.44380399999999998</c:v>
                </c:pt>
                <c:pt idx="154">
                  <c:v>0.44668600000000003</c:v>
                </c:pt>
                <c:pt idx="155">
                  <c:v>0.44956800000000002</c:v>
                </c:pt>
                <c:pt idx="156">
                  <c:v>0.45245000000000002</c:v>
                </c:pt>
                <c:pt idx="157">
                  <c:v>0.45533099999999999</c:v>
                </c:pt>
                <c:pt idx="158">
                  <c:v>0.45821299999999998</c:v>
                </c:pt>
                <c:pt idx="159">
                  <c:v>0.46109499999999998</c:v>
                </c:pt>
                <c:pt idx="160">
                  <c:v>0.46397699999999997</c:v>
                </c:pt>
                <c:pt idx="161">
                  <c:v>0.46685900000000002</c:v>
                </c:pt>
                <c:pt idx="162">
                  <c:v>0.46974100000000002</c:v>
                </c:pt>
                <c:pt idx="163">
                  <c:v>0.47262199999999999</c:v>
                </c:pt>
                <c:pt idx="164">
                  <c:v>0.47550399999999998</c:v>
                </c:pt>
                <c:pt idx="165">
                  <c:v>0.47838599999999998</c:v>
                </c:pt>
                <c:pt idx="166">
                  <c:v>0.48126799999999997</c:v>
                </c:pt>
                <c:pt idx="167">
                  <c:v>0.48415000000000002</c:v>
                </c:pt>
                <c:pt idx="168">
                  <c:v>0.48703200000000002</c:v>
                </c:pt>
                <c:pt idx="169">
                  <c:v>0.48991400000000002</c:v>
                </c:pt>
                <c:pt idx="170">
                  <c:v>0.49279499999999998</c:v>
                </c:pt>
                <c:pt idx="171">
                  <c:v>0.49567699999999998</c:v>
                </c:pt>
                <c:pt idx="172">
                  <c:v>0.49855899999999997</c:v>
                </c:pt>
                <c:pt idx="173">
                  <c:v>0.50144100000000003</c:v>
                </c:pt>
                <c:pt idx="174">
                  <c:v>0.50432299999999997</c:v>
                </c:pt>
                <c:pt idx="175">
                  <c:v>0.50720500000000002</c:v>
                </c:pt>
                <c:pt idx="176">
                  <c:v>0.51008600000000004</c:v>
                </c:pt>
                <c:pt idx="177">
                  <c:v>0.51296799999999998</c:v>
                </c:pt>
                <c:pt idx="178">
                  <c:v>0.51585000000000003</c:v>
                </c:pt>
                <c:pt idx="179">
                  <c:v>0.51873199999999997</c:v>
                </c:pt>
                <c:pt idx="180">
                  <c:v>0.52161400000000002</c:v>
                </c:pt>
                <c:pt idx="181">
                  <c:v>0.52449599999999996</c:v>
                </c:pt>
                <c:pt idx="182">
                  <c:v>0.52737800000000001</c:v>
                </c:pt>
                <c:pt idx="183">
                  <c:v>0.53025900000000004</c:v>
                </c:pt>
                <c:pt idx="184">
                  <c:v>0.53314099999999998</c:v>
                </c:pt>
                <c:pt idx="185">
                  <c:v>0.53602300000000003</c:v>
                </c:pt>
                <c:pt idx="186">
                  <c:v>0.53890499999999997</c:v>
                </c:pt>
                <c:pt idx="187">
                  <c:v>0.54178700000000002</c:v>
                </c:pt>
                <c:pt idx="188">
                  <c:v>0.54466899999999996</c:v>
                </c:pt>
                <c:pt idx="189">
                  <c:v>0.54754999999999998</c:v>
                </c:pt>
                <c:pt idx="190">
                  <c:v>0.55043200000000003</c:v>
                </c:pt>
                <c:pt idx="191">
                  <c:v>0.55331399999999997</c:v>
                </c:pt>
                <c:pt idx="192">
                  <c:v>0.55619600000000002</c:v>
                </c:pt>
                <c:pt idx="193">
                  <c:v>0.55907799999999996</c:v>
                </c:pt>
                <c:pt idx="194">
                  <c:v>0.56196000000000002</c:v>
                </c:pt>
                <c:pt idx="195">
                  <c:v>0.56484100000000004</c:v>
                </c:pt>
                <c:pt idx="196">
                  <c:v>0.56772299999999998</c:v>
                </c:pt>
                <c:pt idx="197">
                  <c:v>0.57060500000000003</c:v>
                </c:pt>
                <c:pt idx="198">
                  <c:v>0.57348699999999997</c:v>
                </c:pt>
                <c:pt idx="199">
                  <c:v>0.57636900000000002</c:v>
                </c:pt>
                <c:pt idx="200">
                  <c:v>0.57925099999999996</c:v>
                </c:pt>
                <c:pt idx="201">
                  <c:v>0.58213300000000001</c:v>
                </c:pt>
                <c:pt idx="202">
                  <c:v>0.58501400000000003</c:v>
                </c:pt>
                <c:pt idx="203">
                  <c:v>0.58789599999999997</c:v>
                </c:pt>
                <c:pt idx="204">
                  <c:v>0.59077800000000003</c:v>
                </c:pt>
                <c:pt idx="205">
                  <c:v>0.59365999999999997</c:v>
                </c:pt>
                <c:pt idx="206">
                  <c:v>0.59654200000000002</c:v>
                </c:pt>
                <c:pt idx="207">
                  <c:v>0.59942399999999996</c:v>
                </c:pt>
                <c:pt idx="208">
                  <c:v>0.60230499999999998</c:v>
                </c:pt>
                <c:pt idx="209">
                  <c:v>0.60518700000000003</c:v>
                </c:pt>
                <c:pt idx="210">
                  <c:v>0.60806899999999997</c:v>
                </c:pt>
                <c:pt idx="211">
                  <c:v>0.61095100000000002</c:v>
                </c:pt>
                <c:pt idx="212">
                  <c:v>0.61383299999999996</c:v>
                </c:pt>
                <c:pt idx="213">
                  <c:v>0.61671500000000001</c:v>
                </c:pt>
                <c:pt idx="214">
                  <c:v>0.61959699999999995</c:v>
                </c:pt>
                <c:pt idx="215">
                  <c:v>0.62247799999999998</c:v>
                </c:pt>
                <c:pt idx="216">
                  <c:v>0.62536000000000003</c:v>
                </c:pt>
                <c:pt idx="217">
                  <c:v>0.62824199999999997</c:v>
                </c:pt>
                <c:pt idx="218">
                  <c:v>0.63112400000000002</c:v>
                </c:pt>
                <c:pt idx="219">
                  <c:v>0.63400599999999996</c:v>
                </c:pt>
                <c:pt idx="220">
                  <c:v>0.63688800000000001</c:v>
                </c:pt>
                <c:pt idx="221">
                  <c:v>0.63976900000000003</c:v>
                </c:pt>
                <c:pt idx="222">
                  <c:v>0.64265099999999997</c:v>
                </c:pt>
                <c:pt idx="223">
                  <c:v>0.64553300000000002</c:v>
                </c:pt>
                <c:pt idx="224">
                  <c:v>0.64841499999999996</c:v>
                </c:pt>
                <c:pt idx="225">
                  <c:v>0.65129700000000001</c:v>
                </c:pt>
                <c:pt idx="226">
                  <c:v>0.65417899999999995</c:v>
                </c:pt>
                <c:pt idx="227">
                  <c:v>0.65706100000000001</c:v>
                </c:pt>
                <c:pt idx="228">
                  <c:v>0.65994200000000003</c:v>
                </c:pt>
                <c:pt idx="229">
                  <c:v>0.66282399999999997</c:v>
                </c:pt>
                <c:pt idx="230">
                  <c:v>0.66570600000000002</c:v>
                </c:pt>
                <c:pt idx="231">
                  <c:v>0.66858799999999996</c:v>
                </c:pt>
                <c:pt idx="232">
                  <c:v>0.67147000000000001</c:v>
                </c:pt>
                <c:pt idx="233">
                  <c:v>0.67435199999999995</c:v>
                </c:pt>
                <c:pt idx="234">
                  <c:v>0.67723299999999997</c:v>
                </c:pt>
                <c:pt idx="235">
                  <c:v>0.68011500000000003</c:v>
                </c:pt>
                <c:pt idx="236">
                  <c:v>0.68299699999999997</c:v>
                </c:pt>
                <c:pt idx="237">
                  <c:v>0.68587900000000002</c:v>
                </c:pt>
                <c:pt idx="238">
                  <c:v>0.68876099999999996</c:v>
                </c:pt>
                <c:pt idx="239">
                  <c:v>0.69164300000000001</c:v>
                </c:pt>
                <c:pt idx="240">
                  <c:v>0.69452400000000003</c:v>
                </c:pt>
                <c:pt idx="241">
                  <c:v>0.69740599999999997</c:v>
                </c:pt>
                <c:pt idx="242">
                  <c:v>0.70028800000000002</c:v>
                </c:pt>
                <c:pt idx="243">
                  <c:v>0.70316999999999996</c:v>
                </c:pt>
                <c:pt idx="244">
                  <c:v>0.70605200000000001</c:v>
                </c:pt>
                <c:pt idx="245">
                  <c:v>0.70893399999999995</c:v>
                </c:pt>
                <c:pt idx="246">
                  <c:v>0.711816</c:v>
                </c:pt>
                <c:pt idx="247">
                  <c:v>0.71469700000000003</c:v>
                </c:pt>
                <c:pt idx="248">
                  <c:v>0.71757899999999997</c:v>
                </c:pt>
                <c:pt idx="249">
                  <c:v>0.72046100000000002</c:v>
                </c:pt>
                <c:pt idx="250">
                  <c:v>0.72334299999999996</c:v>
                </c:pt>
                <c:pt idx="251">
                  <c:v>0.72622500000000001</c:v>
                </c:pt>
                <c:pt idx="252">
                  <c:v>0.72910699999999995</c:v>
                </c:pt>
                <c:pt idx="253">
                  <c:v>0.73198799999999997</c:v>
                </c:pt>
                <c:pt idx="254">
                  <c:v>0.73487000000000002</c:v>
                </c:pt>
                <c:pt idx="255">
                  <c:v>0.73775199999999996</c:v>
                </c:pt>
                <c:pt idx="256">
                  <c:v>0.74063400000000001</c:v>
                </c:pt>
                <c:pt idx="257">
                  <c:v>0.74351599999999995</c:v>
                </c:pt>
                <c:pt idx="258">
                  <c:v>0.74639800000000001</c:v>
                </c:pt>
                <c:pt idx="259">
                  <c:v>0.74927999999999995</c:v>
                </c:pt>
                <c:pt idx="260">
                  <c:v>0.75216099999999997</c:v>
                </c:pt>
                <c:pt idx="261">
                  <c:v>0.75504300000000002</c:v>
                </c:pt>
                <c:pt idx="262">
                  <c:v>0.75792499999999996</c:v>
                </c:pt>
                <c:pt idx="263">
                  <c:v>0.76080700000000001</c:v>
                </c:pt>
                <c:pt idx="264">
                  <c:v>0.76368899999999995</c:v>
                </c:pt>
                <c:pt idx="265">
                  <c:v>0.766571</c:v>
                </c:pt>
                <c:pt idx="266">
                  <c:v>0.76945200000000002</c:v>
                </c:pt>
                <c:pt idx="267">
                  <c:v>0.77233399999999996</c:v>
                </c:pt>
                <c:pt idx="268">
                  <c:v>0.77521600000000002</c:v>
                </c:pt>
                <c:pt idx="269">
                  <c:v>0.77809799999999996</c:v>
                </c:pt>
                <c:pt idx="270">
                  <c:v>0.78098000000000001</c:v>
                </c:pt>
                <c:pt idx="271">
                  <c:v>0.78386199999999995</c:v>
                </c:pt>
                <c:pt idx="272">
                  <c:v>0.786744</c:v>
                </c:pt>
                <c:pt idx="273">
                  <c:v>0.78962500000000002</c:v>
                </c:pt>
                <c:pt idx="274">
                  <c:v>0.79250699999999996</c:v>
                </c:pt>
                <c:pt idx="275">
                  <c:v>0.79538900000000001</c:v>
                </c:pt>
                <c:pt idx="276">
                  <c:v>0.79827099999999995</c:v>
                </c:pt>
                <c:pt idx="277">
                  <c:v>0.801153</c:v>
                </c:pt>
                <c:pt idx="278">
                  <c:v>0.80403500000000006</c:v>
                </c:pt>
                <c:pt idx="279">
                  <c:v>0.80691599999999997</c:v>
                </c:pt>
                <c:pt idx="280">
                  <c:v>0.80979800000000002</c:v>
                </c:pt>
                <c:pt idx="281">
                  <c:v>0.81267999999999996</c:v>
                </c:pt>
                <c:pt idx="282">
                  <c:v>0.81556200000000001</c:v>
                </c:pt>
                <c:pt idx="283">
                  <c:v>0.81844399999999995</c:v>
                </c:pt>
                <c:pt idx="284">
                  <c:v>0.821326</c:v>
                </c:pt>
                <c:pt idx="285">
                  <c:v>0.82420700000000002</c:v>
                </c:pt>
                <c:pt idx="286">
                  <c:v>0.82708899999999996</c:v>
                </c:pt>
                <c:pt idx="287">
                  <c:v>0.82997100000000001</c:v>
                </c:pt>
                <c:pt idx="288">
                  <c:v>0.83285299999999995</c:v>
                </c:pt>
                <c:pt idx="289">
                  <c:v>0.83573500000000001</c:v>
                </c:pt>
                <c:pt idx="290">
                  <c:v>0.83861699999999995</c:v>
                </c:pt>
                <c:pt idx="291">
                  <c:v>0.841499</c:v>
                </c:pt>
                <c:pt idx="292">
                  <c:v>0.84438000000000002</c:v>
                </c:pt>
                <c:pt idx="293">
                  <c:v>0.84726199999999996</c:v>
                </c:pt>
                <c:pt idx="294">
                  <c:v>0.85014400000000001</c:v>
                </c:pt>
                <c:pt idx="295">
                  <c:v>0.85302599999999995</c:v>
                </c:pt>
                <c:pt idx="296">
                  <c:v>0.855908</c:v>
                </c:pt>
                <c:pt idx="297">
                  <c:v>0.85879000000000005</c:v>
                </c:pt>
                <c:pt idx="298">
                  <c:v>0.86167099999999996</c:v>
                </c:pt>
                <c:pt idx="299">
                  <c:v>0.86455300000000002</c:v>
                </c:pt>
                <c:pt idx="300">
                  <c:v>0.86743499999999996</c:v>
                </c:pt>
                <c:pt idx="301">
                  <c:v>0.87031700000000001</c:v>
                </c:pt>
                <c:pt idx="302">
                  <c:v>0.87319899999999995</c:v>
                </c:pt>
                <c:pt idx="303">
                  <c:v>0.876081</c:v>
                </c:pt>
                <c:pt idx="304">
                  <c:v>0.87896300000000005</c:v>
                </c:pt>
                <c:pt idx="305">
                  <c:v>0.88184399999999996</c:v>
                </c:pt>
                <c:pt idx="306">
                  <c:v>0.88472600000000001</c:v>
                </c:pt>
                <c:pt idx="307">
                  <c:v>0.88760799999999995</c:v>
                </c:pt>
                <c:pt idx="308">
                  <c:v>0.89049</c:v>
                </c:pt>
                <c:pt idx="309">
                  <c:v>0.89337200000000005</c:v>
                </c:pt>
                <c:pt idx="310">
                  <c:v>0.896254</c:v>
                </c:pt>
                <c:pt idx="311">
                  <c:v>0.89913500000000002</c:v>
                </c:pt>
                <c:pt idx="312">
                  <c:v>0.90201699999999996</c:v>
                </c:pt>
                <c:pt idx="313">
                  <c:v>0.90489900000000001</c:v>
                </c:pt>
                <c:pt idx="314">
                  <c:v>0.90778099999999995</c:v>
                </c:pt>
                <c:pt idx="315">
                  <c:v>0.910663</c:v>
                </c:pt>
                <c:pt idx="316">
                  <c:v>0.91354500000000005</c:v>
                </c:pt>
                <c:pt idx="317">
                  <c:v>0.91642699999999999</c:v>
                </c:pt>
                <c:pt idx="318">
                  <c:v>0.91930800000000001</c:v>
                </c:pt>
                <c:pt idx="319">
                  <c:v>0.92218999999999995</c:v>
                </c:pt>
                <c:pt idx="320">
                  <c:v>0.92507200000000001</c:v>
                </c:pt>
                <c:pt idx="321">
                  <c:v>0.92795399999999995</c:v>
                </c:pt>
                <c:pt idx="322">
                  <c:v>0.930836</c:v>
                </c:pt>
                <c:pt idx="323">
                  <c:v>0.93371800000000005</c:v>
                </c:pt>
                <c:pt idx="324">
                  <c:v>0.93659899999999996</c:v>
                </c:pt>
                <c:pt idx="325">
                  <c:v>0.93948100000000001</c:v>
                </c:pt>
                <c:pt idx="326">
                  <c:v>0.94236299999999995</c:v>
                </c:pt>
                <c:pt idx="327">
                  <c:v>0.945245</c:v>
                </c:pt>
                <c:pt idx="328">
                  <c:v>0.94812700000000005</c:v>
                </c:pt>
                <c:pt idx="329">
                  <c:v>0.95100899999999999</c:v>
                </c:pt>
                <c:pt idx="330">
                  <c:v>0.95389000000000002</c:v>
                </c:pt>
                <c:pt idx="331">
                  <c:v>0.95677199999999996</c:v>
                </c:pt>
                <c:pt idx="332">
                  <c:v>0.95965400000000001</c:v>
                </c:pt>
                <c:pt idx="333">
                  <c:v>0.96253599999999995</c:v>
                </c:pt>
                <c:pt idx="334">
                  <c:v>0.965418</c:v>
                </c:pt>
                <c:pt idx="335">
                  <c:v>0.96830000000000005</c:v>
                </c:pt>
                <c:pt idx="336">
                  <c:v>0.97118199999999999</c:v>
                </c:pt>
                <c:pt idx="337">
                  <c:v>0.97406300000000001</c:v>
                </c:pt>
                <c:pt idx="338">
                  <c:v>0.97694499999999995</c:v>
                </c:pt>
                <c:pt idx="339">
                  <c:v>0.979827</c:v>
                </c:pt>
                <c:pt idx="340">
                  <c:v>0.98270900000000005</c:v>
                </c:pt>
                <c:pt idx="341">
                  <c:v>0.98559099999999999</c:v>
                </c:pt>
                <c:pt idx="342">
                  <c:v>0.98847300000000005</c:v>
                </c:pt>
                <c:pt idx="343">
                  <c:v>0.99135399999999996</c:v>
                </c:pt>
                <c:pt idx="344">
                  <c:v>0.99423600000000001</c:v>
                </c:pt>
                <c:pt idx="345">
                  <c:v>0.99711799999999995</c:v>
                </c:pt>
                <c:pt idx="3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A4-4AD1-A4D0-EDC17F9C44F8}"/>
            </c:ext>
          </c:extLst>
        </c:ser>
        <c:ser>
          <c:idx val="7"/>
          <c:order val="7"/>
          <c:tx>
            <c:v>Gamma Fit 5 nM MCAK</c:v>
          </c:tx>
          <c:spPr>
            <a:ln w="28575">
              <a:solidFill>
                <a:srgbClr val="CC66FF"/>
              </a:solidFill>
            </a:ln>
          </c:spPr>
          <c:marker>
            <c:symbol val="none"/>
          </c:marker>
          <c:xVal>
            <c:numRef>
              <c:f>MCAK_conc_TIME!$AG$3:$AG$349</c:f>
              <c:numCache>
                <c:formatCode>General</c:formatCode>
                <c:ptCount val="347"/>
                <c:pt idx="0">
                  <c:v>15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60</c:v>
                </c:pt>
                <c:pt idx="58">
                  <c:v>60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70</c:v>
                </c:pt>
                <c:pt idx="67">
                  <c:v>70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95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105</c:v>
                </c:pt>
                <c:pt idx="113">
                  <c:v>105</c:v>
                </c:pt>
                <c:pt idx="114">
                  <c:v>105</c:v>
                </c:pt>
                <c:pt idx="115">
                  <c:v>105</c:v>
                </c:pt>
                <c:pt idx="116">
                  <c:v>105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115</c:v>
                </c:pt>
                <c:pt idx="126">
                  <c:v>115</c:v>
                </c:pt>
                <c:pt idx="127">
                  <c:v>115</c:v>
                </c:pt>
                <c:pt idx="128">
                  <c:v>115</c:v>
                </c:pt>
                <c:pt idx="129">
                  <c:v>115</c:v>
                </c:pt>
                <c:pt idx="130">
                  <c:v>115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155</c:v>
                </c:pt>
                <c:pt idx="184">
                  <c:v>155</c:v>
                </c:pt>
                <c:pt idx="185">
                  <c:v>155</c:v>
                </c:pt>
                <c:pt idx="186">
                  <c:v>155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165</c:v>
                </c:pt>
                <c:pt idx="193">
                  <c:v>165</c:v>
                </c:pt>
                <c:pt idx="194">
                  <c:v>165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175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185</c:v>
                </c:pt>
                <c:pt idx="208">
                  <c:v>185</c:v>
                </c:pt>
                <c:pt idx="209">
                  <c:v>190</c:v>
                </c:pt>
                <c:pt idx="210">
                  <c:v>190</c:v>
                </c:pt>
                <c:pt idx="211">
                  <c:v>190</c:v>
                </c:pt>
                <c:pt idx="212">
                  <c:v>195</c:v>
                </c:pt>
                <c:pt idx="213">
                  <c:v>195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220</c:v>
                </c:pt>
                <c:pt idx="240">
                  <c:v>220</c:v>
                </c:pt>
                <c:pt idx="241">
                  <c:v>230</c:v>
                </c:pt>
                <c:pt idx="242">
                  <c:v>230</c:v>
                </c:pt>
                <c:pt idx="243">
                  <c:v>230</c:v>
                </c:pt>
                <c:pt idx="244">
                  <c:v>235</c:v>
                </c:pt>
                <c:pt idx="245">
                  <c:v>235</c:v>
                </c:pt>
                <c:pt idx="246">
                  <c:v>235</c:v>
                </c:pt>
                <c:pt idx="247">
                  <c:v>235</c:v>
                </c:pt>
                <c:pt idx="248">
                  <c:v>235</c:v>
                </c:pt>
                <c:pt idx="249">
                  <c:v>240</c:v>
                </c:pt>
                <c:pt idx="250">
                  <c:v>240</c:v>
                </c:pt>
                <c:pt idx="251">
                  <c:v>240</c:v>
                </c:pt>
                <c:pt idx="252">
                  <c:v>245</c:v>
                </c:pt>
                <c:pt idx="253">
                  <c:v>245</c:v>
                </c:pt>
                <c:pt idx="254">
                  <c:v>245</c:v>
                </c:pt>
                <c:pt idx="255">
                  <c:v>250</c:v>
                </c:pt>
                <c:pt idx="256">
                  <c:v>250</c:v>
                </c:pt>
                <c:pt idx="257">
                  <c:v>255</c:v>
                </c:pt>
                <c:pt idx="258">
                  <c:v>255</c:v>
                </c:pt>
                <c:pt idx="259">
                  <c:v>260</c:v>
                </c:pt>
                <c:pt idx="260">
                  <c:v>260</c:v>
                </c:pt>
                <c:pt idx="261">
                  <c:v>265</c:v>
                </c:pt>
                <c:pt idx="262">
                  <c:v>265</c:v>
                </c:pt>
                <c:pt idx="263">
                  <c:v>270</c:v>
                </c:pt>
                <c:pt idx="264">
                  <c:v>270</c:v>
                </c:pt>
                <c:pt idx="265">
                  <c:v>275</c:v>
                </c:pt>
                <c:pt idx="266">
                  <c:v>275</c:v>
                </c:pt>
                <c:pt idx="267">
                  <c:v>280</c:v>
                </c:pt>
                <c:pt idx="268">
                  <c:v>290</c:v>
                </c:pt>
                <c:pt idx="269">
                  <c:v>295</c:v>
                </c:pt>
                <c:pt idx="270">
                  <c:v>295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310</c:v>
                </c:pt>
                <c:pt idx="275">
                  <c:v>315</c:v>
                </c:pt>
                <c:pt idx="276">
                  <c:v>320</c:v>
                </c:pt>
                <c:pt idx="277">
                  <c:v>320</c:v>
                </c:pt>
                <c:pt idx="278">
                  <c:v>325</c:v>
                </c:pt>
                <c:pt idx="279">
                  <c:v>325</c:v>
                </c:pt>
                <c:pt idx="280">
                  <c:v>335</c:v>
                </c:pt>
                <c:pt idx="281">
                  <c:v>335</c:v>
                </c:pt>
                <c:pt idx="282">
                  <c:v>340</c:v>
                </c:pt>
                <c:pt idx="283">
                  <c:v>340</c:v>
                </c:pt>
                <c:pt idx="284">
                  <c:v>345</c:v>
                </c:pt>
                <c:pt idx="285">
                  <c:v>345</c:v>
                </c:pt>
                <c:pt idx="286">
                  <c:v>345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355</c:v>
                </c:pt>
                <c:pt idx="291">
                  <c:v>355</c:v>
                </c:pt>
                <c:pt idx="292">
                  <c:v>355</c:v>
                </c:pt>
                <c:pt idx="293">
                  <c:v>355</c:v>
                </c:pt>
                <c:pt idx="294">
                  <c:v>355</c:v>
                </c:pt>
                <c:pt idx="295">
                  <c:v>360</c:v>
                </c:pt>
                <c:pt idx="296">
                  <c:v>360</c:v>
                </c:pt>
                <c:pt idx="297">
                  <c:v>370</c:v>
                </c:pt>
                <c:pt idx="298">
                  <c:v>375</c:v>
                </c:pt>
                <c:pt idx="299">
                  <c:v>380</c:v>
                </c:pt>
                <c:pt idx="300">
                  <c:v>380</c:v>
                </c:pt>
                <c:pt idx="301">
                  <c:v>385</c:v>
                </c:pt>
                <c:pt idx="302">
                  <c:v>390</c:v>
                </c:pt>
                <c:pt idx="303">
                  <c:v>400</c:v>
                </c:pt>
                <c:pt idx="304">
                  <c:v>400</c:v>
                </c:pt>
                <c:pt idx="305">
                  <c:v>405</c:v>
                </c:pt>
                <c:pt idx="306">
                  <c:v>410</c:v>
                </c:pt>
                <c:pt idx="307">
                  <c:v>410</c:v>
                </c:pt>
                <c:pt idx="308">
                  <c:v>415</c:v>
                </c:pt>
                <c:pt idx="309">
                  <c:v>420</c:v>
                </c:pt>
                <c:pt idx="310">
                  <c:v>425</c:v>
                </c:pt>
                <c:pt idx="311">
                  <c:v>425</c:v>
                </c:pt>
                <c:pt idx="312">
                  <c:v>450</c:v>
                </c:pt>
                <c:pt idx="313">
                  <c:v>455</c:v>
                </c:pt>
                <c:pt idx="314">
                  <c:v>455</c:v>
                </c:pt>
                <c:pt idx="315">
                  <c:v>460</c:v>
                </c:pt>
                <c:pt idx="316">
                  <c:v>465</c:v>
                </c:pt>
                <c:pt idx="317">
                  <c:v>470</c:v>
                </c:pt>
                <c:pt idx="318">
                  <c:v>485</c:v>
                </c:pt>
                <c:pt idx="319">
                  <c:v>485</c:v>
                </c:pt>
                <c:pt idx="320">
                  <c:v>510</c:v>
                </c:pt>
                <c:pt idx="321">
                  <c:v>515</c:v>
                </c:pt>
                <c:pt idx="322">
                  <c:v>525</c:v>
                </c:pt>
                <c:pt idx="323">
                  <c:v>540</c:v>
                </c:pt>
                <c:pt idx="324">
                  <c:v>545</c:v>
                </c:pt>
                <c:pt idx="325">
                  <c:v>560</c:v>
                </c:pt>
                <c:pt idx="326">
                  <c:v>575</c:v>
                </c:pt>
                <c:pt idx="327">
                  <c:v>610</c:v>
                </c:pt>
                <c:pt idx="328">
                  <c:v>615</c:v>
                </c:pt>
                <c:pt idx="329">
                  <c:v>620</c:v>
                </c:pt>
                <c:pt idx="330">
                  <c:v>640</c:v>
                </c:pt>
                <c:pt idx="331">
                  <c:v>675</c:v>
                </c:pt>
                <c:pt idx="332">
                  <c:v>680</c:v>
                </c:pt>
                <c:pt idx="333">
                  <c:v>690</c:v>
                </c:pt>
                <c:pt idx="334">
                  <c:v>700</c:v>
                </c:pt>
                <c:pt idx="335">
                  <c:v>720</c:v>
                </c:pt>
                <c:pt idx="336">
                  <c:v>770</c:v>
                </c:pt>
                <c:pt idx="337">
                  <c:v>785</c:v>
                </c:pt>
                <c:pt idx="338">
                  <c:v>865</c:v>
                </c:pt>
                <c:pt idx="339">
                  <c:v>895</c:v>
                </c:pt>
                <c:pt idx="340">
                  <c:v>900</c:v>
                </c:pt>
                <c:pt idx="341">
                  <c:v>935</c:v>
                </c:pt>
                <c:pt idx="342">
                  <c:v>975</c:v>
                </c:pt>
                <c:pt idx="343">
                  <c:v>1005</c:v>
                </c:pt>
                <c:pt idx="344">
                  <c:v>1335</c:v>
                </c:pt>
                <c:pt idx="345">
                  <c:v>1610</c:v>
                </c:pt>
                <c:pt idx="346">
                  <c:v>1615</c:v>
                </c:pt>
              </c:numCache>
            </c:numRef>
          </c:xVal>
          <c:yVal>
            <c:numRef>
              <c:f>MCAK_conc_TIME!$AH$3:$AH$349</c:f>
              <c:numCache>
                <c:formatCode>General</c:formatCode>
                <c:ptCount val="347"/>
                <c:pt idx="0">
                  <c:v>2.4240000000000001E-2</c:v>
                </c:pt>
                <c:pt idx="1">
                  <c:v>3.6509E-2</c:v>
                </c:pt>
                <c:pt idx="2">
                  <c:v>3.6509E-2</c:v>
                </c:pt>
                <c:pt idx="3">
                  <c:v>3.6509E-2</c:v>
                </c:pt>
                <c:pt idx="4">
                  <c:v>4.9935E-2</c:v>
                </c:pt>
                <c:pt idx="5">
                  <c:v>4.9935E-2</c:v>
                </c:pt>
                <c:pt idx="6">
                  <c:v>4.9935E-2</c:v>
                </c:pt>
                <c:pt idx="7">
                  <c:v>4.9935E-2</c:v>
                </c:pt>
                <c:pt idx="8">
                  <c:v>4.9935E-2</c:v>
                </c:pt>
                <c:pt idx="9">
                  <c:v>6.4259999999999998E-2</c:v>
                </c:pt>
                <c:pt idx="10">
                  <c:v>6.4259999999999998E-2</c:v>
                </c:pt>
                <c:pt idx="11">
                  <c:v>6.4259999999999998E-2</c:v>
                </c:pt>
                <c:pt idx="12">
                  <c:v>6.4259999999999998E-2</c:v>
                </c:pt>
                <c:pt idx="13">
                  <c:v>7.9287999999999997E-2</c:v>
                </c:pt>
                <c:pt idx="14">
                  <c:v>7.9287999999999997E-2</c:v>
                </c:pt>
                <c:pt idx="15">
                  <c:v>7.9287999999999997E-2</c:v>
                </c:pt>
                <c:pt idx="16">
                  <c:v>7.9287999999999997E-2</c:v>
                </c:pt>
                <c:pt idx="17">
                  <c:v>7.9287999999999997E-2</c:v>
                </c:pt>
                <c:pt idx="18">
                  <c:v>7.9287999999999997E-2</c:v>
                </c:pt>
                <c:pt idx="19">
                  <c:v>9.4869999999999996E-2</c:v>
                </c:pt>
                <c:pt idx="20">
                  <c:v>9.4869999999999996E-2</c:v>
                </c:pt>
                <c:pt idx="21">
                  <c:v>9.4869999999999996E-2</c:v>
                </c:pt>
                <c:pt idx="22">
                  <c:v>9.4869999999999996E-2</c:v>
                </c:pt>
                <c:pt idx="23">
                  <c:v>9.4869999999999996E-2</c:v>
                </c:pt>
                <c:pt idx="24">
                  <c:v>9.4869999999999996E-2</c:v>
                </c:pt>
                <c:pt idx="25">
                  <c:v>9.4869999999999996E-2</c:v>
                </c:pt>
                <c:pt idx="26">
                  <c:v>9.4869999999999996E-2</c:v>
                </c:pt>
                <c:pt idx="27">
                  <c:v>9.4869999999999996E-2</c:v>
                </c:pt>
                <c:pt idx="28">
                  <c:v>9.4869999999999996E-2</c:v>
                </c:pt>
                <c:pt idx="29">
                  <c:v>9.4869999999999996E-2</c:v>
                </c:pt>
                <c:pt idx="30">
                  <c:v>0.11088099999999999</c:v>
                </c:pt>
                <c:pt idx="31">
                  <c:v>0.11088099999999999</c:v>
                </c:pt>
                <c:pt idx="32">
                  <c:v>0.11088099999999999</c:v>
                </c:pt>
                <c:pt idx="33">
                  <c:v>0.11088099999999999</c:v>
                </c:pt>
                <c:pt idx="34">
                  <c:v>0.11088099999999999</c:v>
                </c:pt>
                <c:pt idx="35">
                  <c:v>0.11088099999999999</c:v>
                </c:pt>
                <c:pt idx="36">
                  <c:v>0.11088099999999999</c:v>
                </c:pt>
                <c:pt idx="37">
                  <c:v>0.11088099999999999</c:v>
                </c:pt>
                <c:pt idx="38">
                  <c:v>0.12722</c:v>
                </c:pt>
                <c:pt idx="39">
                  <c:v>0.12722</c:v>
                </c:pt>
                <c:pt idx="40">
                  <c:v>0.12722</c:v>
                </c:pt>
                <c:pt idx="41">
                  <c:v>0.12722</c:v>
                </c:pt>
                <c:pt idx="42">
                  <c:v>0.14380100000000001</c:v>
                </c:pt>
                <c:pt idx="43">
                  <c:v>0.14380100000000001</c:v>
                </c:pt>
                <c:pt idx="44">
                  <c:v>0.14380100000000001</c:v>
                </c:pt>
                <c:pt idx="45">
                  <c:v>0.14380100000000001</c:v>
                </c:pt>
                <c:pt idx="46">
                  <c:v>0.14380100000000001</c:v>
                </c:pt>
                <c:pt idx="47">
                  <c:v>0.14380100000000001</c:v>
                </c:pt>
                <c:pt idx="48">
                  <c:v>0.14380100000000001</c:v>
                </c:pt>
                <c:pt idx="49">
                  <c:v>0.14380100000000001</c:v>
                </c:pt>
                <c:pt idx="50">
                  <c:v>0.14380100000000001</c:v>
                </c:pt>
                <c:pt idx="51">
                  <c:v>0.14380100000000001</c:v>
                </c:pt>
                <c:pt idx="52">
                  <c:v>0.14380100000000001</c:v>
                </c:pt>
                <c:pt idx="53">
                  <c:v>0.14380100000000001</c:v>
                </c:pt>
                <c:pt idx="54">
                  <c:v>0.14380100000000001</c:v>
                </c:pt>
                <c:pt idx="55">
                  <c:v>0.14380100000000001</c:v>
                </c:pt>
                <c:pt idx="56">
                  <c:v>0.14380100000000001</c:v>
                </c:pt>
                <c:pt idx="57">
                  <c:v>0.160554</c:v>
                </c:pt>
                <c:pt idx="58">
                  <c:v>0.160554</c:v>
                </c:pt>
                <c:pt idx="59">
                  <c:v>0.17741399999999999</c:v>
                </c:pt>
                <c:pt idx="60">
                  <c:v>0.17741399999999999</c:v>
                </c:pt>
                <c:pt idx="61">
                  <c:v>0.17741399999999999</c:v>
                </c:pt>
                <c:pt idx="62">
                  <c:v>0.17741399999999999</c:v>
                </c:pt>
                <c:pt idx="63">
                  <c:v>0.17741399999999999</c:v>
                </c:pt>
                <c:pt idx="64">
                  <c:v>0.17741399999999999</c:v>
                </c:pt>
                <c:pt idx="65">
                  <c:v>0.17741399999999999</c:v>
                </c:pt>
                <c:pt idx="66">
                  <c:v>0.19433</c:v>
                </c:pt>
                <c:pt idx="67">
                  <c:v>0.19433</c:v>
                </c:pt>
                <c:pt idx="68">
                  <c:v>0.211256</c:v>
                </c:pt>
                <c:pt idx="69">
                  <c:v>0.211256</c:v>
                </c:pt>
                <c:pt idx="70">
                  <c:v>0.211256</c:v>
                </c:pt>
                <c:pt idx="71">
                  <c:v>0.211256</c:v>
                </c:pt>
                <c:pt idx="72">
                  <c:v>0.211256</c:v>
                </c:pt>
                <c:pt idx="73">
                  <c:v>0.22814999999999999</c:v>
                </c:pt>
                <c:pt idx="74">
                  <c:v>0.22814999999999999</c:v>
                </c:pt>
                <c:pt idx="75">
                  <c:v>0.22814999999999999</c:v>
                </c:pt>
                <c:pt idx="76">
                  <c:v>0.22814999999999999</c:v>
                </c:pt>
                <c:pt idx="77">
                  <c:v>0.22814999999999999</c:v>
                </c:pt>
                <c:pt idx="78">
                  <c:v>0.22814999999999999</c:v>
                </c:pt>
                <c:pt idx="79">
                  <c:v>0.22814999999999999</c:v>
                </c:pt>
                <c:pt idx="80">
                  <c:v>0.22814999999999999</c:v>
                </c:pt>
                <c:pt idx="81">
                  <c:v>0.22814999999999999</c:v>
                </c:pt>
                <c:pt idx="82">
                  <c:v>0.22814999999999999</c:v>
                </c:pt>
                <c:pt idx="83">
                  <c:v>0.22814999999999999</c:v>
                </c:pt>
                <c:pt idx="84">
                  <c:v>0.22814999999999999</c:v>
                </c:pt>
                <c:pt idx="85">
                  <c:v>0.22814999999999999</c:v>
                </c:pt>
                <c:pt idx="86">
                  <c:v>0.24498</c:v>
                </c:pt>
                <c:pt idx="87">
                  <c:v>0.24498</c:v>
                </c:pt>
                <c:pt idx="88">
                  <c:v>0.24498</c:v>
                </c:pt>
                <c:pt idx="89">
                  <c:v>0.24498</c:v>
                </c:pt>
                <c:pt idx="90">
                  <c:v>0.24498</c:v>
                </c:pt>
                <c:pt idx="91">
                  <c:v>0.24498</c:v>
                </c:pt>
                <c:pt idx="92">
                  <c:v>0.26171299999999997</c:v>
                </c:pt>
                <c:pt idx="93">
                  <c:v>0.26171299999999997</c:v>
                </c:pt>
                <c:pt idx="94">
                  <c:v>0.26171299999999997</c:v>
                </c:pt>
                <c:pt idx="95">
                  <c:v>0.26171299999999997</c:v>
                </c:pt>
                <c:pt idx="96">
                  <c:v>0.26171299999999997</c:v>
                </c:pt>
                <c:pt idx="97">
                  <c:v>0.26171299999999997</c:v>
                </c:pt>
                <c:pt idx="98">
                  <c:v>0.26171299999999997</c:v>
                </c:pt>
                <c:pt idx="99">
                  <c:v>0.27832400000000002</c:v>
                </c:pt>
                <c:pt idx="100">
                  <c:v>0.27832400000000002</c:v>
                </c:pt>
                <c:pt idx="101">
                  <c:v>0.27832400000000002</c:v>
                </c:pt>
                <c:pt idx="102">
                  <c:v>0.27832400000000002</c:v>
                </c:pt>
                <c:pt idx="103">
                  <c:v>0.29479</c:v>
                </c:pt>
                <c:pt idx="104">
                  <c:v>0.29479</c:v>
                </c:pt>
                <c:pt idx="105">
                  <c:v>0.29479</c:v>
                </c:pt>
                <c:pt idx="106">
                  <c:v>0.29479</c:v>
                </c:pt>
                <c:pt idx="107">
                  <c:v>0.29479</c:v>
                </c:pt>
                <c:pt idx="108">
                  <c:v>0.29479</c:v>
                </c:pt>
                <c:pt idx="109">
                  <c:v>0.29479</c:v>
                </c:pt>
                <c:pt idx="110">
                  <c:v>0.29479</c:v>
                </c:pt>
                <c:pt idx="111">
                  <c:v>0.29479</c:v>
                </c:pt>
                <c:pt idx="112">
                  <c:v>0.31109100000000001</c:v>
                </c:pt>
                <c:pt idx="113">
                  <c:v>0.31109100000000001</c:v>
                </c:pt>
                <c:pt idx="114">
                  <c:v>0.31109100000000001</c:v>
                </c:pt>
                <c:pt idx="115">
                  <c:v>0.31109100000000001</c:v>
                </c:pt>
                <c:pt idx="116">
                  <c:v>0.31109100000000001</c:v>
                </c:pt>
                <c:pt idx="117">
                  <c:v>0.32720900000000003</c:v>
                </c:pt>
                <c:pt idx="118">
                  <c:v>0.32720900000000003</c:v>
                </c:pt>
                <c:pt idx="119">
                  <c:v>0.32720900000000003</c:v>
                </c:pt>
                <c:pt idx="120">
                  <c:v>0.32720900000000003</c:v>
                </c:pt>
                <c:pt idx="121">
                  <c:v>0.32720900000000003</c:v>
                </c:pt>
                <c:pt idx="122">
                  <c:v>0.32720900000000003</c:v>
                </c:pt>
                <c:pt idx="123">
                  <c:v>0.32720900000000003</c:v>
                </c:pt>
                <c:pt idx="124">
                  <c:v>0.32720900000000003</c:v>
                </c:pt>
                <c:pt idx="125">
                  <c:v>0.34312999999999999</c:v>
                </c:pt>
                <c:pt idx="126">
                  <c:v>0.34312999999999999</c:v>
                </c:pt>
                <c:pt idx="127">
                  <c:v>0.34312999999999999</c:v>
                </c:pt>
                <c:pt idx="128">
                  <c:v>0.34312999999999999</c:v>
                </c:pt>
                <c:pt idx="129">
                  <c:v>0.34312999999999999</c:v>
                </c:pt>
                <c:pt idx="130">
                  <c:v>0.34312999999999999</c:v>
                </c:pt>
                <c:pt idx="131">
                  <c:v>0.35883999999999999</c:v>
                </c:pt>
                <c:pt idx="132">
                  <c:v>0.35883999999999999</c:v>
                </c:pt>
                <c:pt idx="133">
                  <c:v>0.35883999999999999</c:v>
                </c:pt>
                <c:pt idx="134">
                  <c:v>0.35883999999999999</c:v>
                </c:pt>
                <c:pt idx="135">
                  <c:v>0.35883999999999999</c:v>
                </c:pt>
                <c:pt idx="136">
                  <c:v>0.35883999999999999</c:v>
                </c:pt>
                <c:pt idx="137">
                  <c:v>0.35883999999999999</c:v>
                </c:pt>
                <c:pt idx="138">
                  <c:v>0.35883999999999999</c:v>
                </c:pt>
                <c:pt idx="139">
                  <c:v>0.35883999999999999</c:v>
                </c:pt>
                <c:pt idx="140">
                  <c:v>0.35883999999999999</c:v>
                </c:pt>
                <c:pt idx="141">
                  <c:v>0.37432799999999999</c:v>
                </c:pt>
                <c:pt idx="142">
                  <c:v>0.37432799999999999</c:v>
                </c:pt>
                <c:pt idx="143">
                  <c:v>0.37432799999999999</c:v>
                </c:pt>
                <c:pt idx="144">
                  <c:v>0.37432799999999999</c:v>
                </c:pt>
                <c:pt idx="145">
                  <c:v>0.37432799999999999</c:v>
                </c:pt>
                <c:pt idx="146">
                  <c:v>0.37432799999999999</c:v>
                </c:pt>
                <c:pt idx="147">
                  <c:v>0.38958500000000001</c:v>
                </c:pt>
                <c:pt idx="148">
                  <c:v>0.38958500000000001</c:v>
                </c:pt>
                <c:pt idx="149">
                  <c:v>0.38958500000000001</c:v>
                </c:pt>
                <c:pt idx="150">
                  <c:v>0.38958500000000001</c:v>
                </c:pt>
                <c:pt idx="151">
                  <c:v>0.38958500000000001</c:v>
                </c:pt>
                <c:pt idx="152">
                  <c:v>0.38958500000000001</c:v>
                </c:pt>
                <c:pt idx="153">
                  <c:v>0.38958500000000001</c:v>
                </c:pt>
                <c:pt idx="154">
                  <c:v>0.38958500000000001</c:v>
                </c:pt>
                <c:pt idx="155">
                  <c:v>0.38958500000000001</c:v>
                </c:pt>
                <c:pt idx="156">
                  <c:v>0.40460299999999999</c:v>
                </c:pt>
                <c:pt idx="157">
                  <c:v>0.40460299999999999</c:v>
                </c:pt>
                <c:pt idx="158">
                  <c:v>0.40460299999999999</c:v>
                </c:pt>
                <c:pt idx="159">
                  <c:v>0.40460299999999999</c:v>
                </c:pt>
                <c:pt idx="160">
                  <c:v>0.40460299999999999</c:v>
                </c:pt>
                <c:pt idx="161">
                  <c:v>0.41937400000000002</c:v>
                </c:pt>
                <c:pt idx="162">
                  <c:v>0.41937400000000002</c:v>
                </c:pt>
                <c:pt idx="163">
                  <c:v>0.41937400000000002</c:v>
                </c:pt>
                <c:pt idx="164">
                  <c:v>0.41937400000000002</c:v>
                </c:pt>
                <c:pt idx="165">
                  <c:v>0.41937400000000002</c:v>
                </c:pt>
                <c:pt idx="166">
                  <c:v>0.41937400000000002</c:v>
                </c:pt>
                <c:pt idx="167">
                  <c:v>0.41937400000000002</c:v>
                </c:pt>
                <c:pt idx="168">
                  <c:v>0.41937400000000002</c:v>
                </c:pt>
                <c:pt idx="169">
                  <c:v>0.43389499999999998</c:v>
                </c:pt>
                <c:pt idx="170">
                  <c:v>0.43389499999999998</c:v>
                </c:pt>
                <c:pt idx="171">
                  <c:v>0.43389499999999998</c:v>
                </c:pt>
                <c:pt idx="172">
                  <c:v>0.43389499999999998</c:v>
                </c:pt>
                <c:pt idx="173">
                  <c:v>0.43389499999999998</c:v>
                </c:pt>
                <c:pt idx="174">
                  <c:v>0.43389499999999998</c:v>
                </c:pt>
                <c:pt idx="175">
                  <c:v>0.43389499999999998</c:v>
                </c:pt>
                <c:pt idx="176">
                  <c:v>0.43389499999999998</c:v>
                </c:pt>
                <c:pt idx="177">
                  <c:v>0.44815899999999997</c:v>
                </c:pt>
                <c:pt idx="178">
                  <c:v>0.44815899999999997</c:v>
                </c:pt>
                <c:pt idx="179">
                  <c:v>0.44815899999999997</c:v>
                </c:pt>
                <c:pt idx="180">
                  <c:v>0.44815899999999997</c:v>
                </c:pt>
                <c:pt idx="181">
                  <c:v>0.44815899999999997</c:v>
                </c:pt>
                <c:pt idx="182">
                  <c:v>0.44815899999999997</c:v>
                </c:pt>
                <c:pt idx="183">
                  <c:v>0.46216400000000002</c:v>
                </c:pt>
                <c:pt idx="184">
                  <c:v>0.46216400000000002</c:v>
                </c:pt>
                <c:pt idx="185">
                  <c:v>0.46216400000000002</c:v>
                </c:pt>
                <c:pt idx="186">
                  <c:v>0.46216400000000002</c:v>
                </c:pt>
                <c:pt idx="187">
                  <c:v>0.475908</c:v>
                </c:pt>
                <c:pt idx="188">
                  <c:v>0.475908</c:v>
                </c:pt>
                <c:pt idx="189">
                  <c:v>0.475908</c:v>
                </c:pt>
                <c:pt idx="190">
                  <c:v>0.475908</c:v>
                </c:pt>
                <c:pt idx="191">
                  <c:v>0.475908</c:v>
                </c:pt>
                <c:pt idx="192">
                  <c:v>0.48938700000000002</c:v>
                </c:pt>
                <c:pt idx="193">
                  <c:v>0.48938700000000002</c:v>
                </c:pt>
                <c:pt idx="194">
                  <c:v>0.48938700000000002</c:v>
                </c:pt>
                <c:pt idx="195">
                  <c:v>0.48938700000000002</c:v>
                </c:pt>
                <c:pt idx="196">
                  <c:v>0.48938700000000002</c:v>
                </c:pt>
                <c:pt idx="197">
                  <c:v>0.48938700000000002</c:v>
                </c:pt>
                <c:pt idx="198">
                  <c:v>0.50260199999999999</c:v>
                </c:pt>
                <c:pt idx="199">
                  <c:v>0.50260199999999999</c:v>
                </c:pt>
                <c:pt idx="200">
                  <c:v>0.50260199999999999</c:v>
                </c:pt>
                <c:pt idx="201">
                  <c:v>0.50260199999999999</c:v>
                </c:pt>
                <c:pt idx="202">
                  <c:v>0.50260199999999999</c:v>
                </c:pt>
                <c:pt idx="203">
                  <c:v>0.51555099999999998</c:v>
                </c:pt>
                <c:pt idx="204">
                  <c:v>0.52823500000000001</c:v>
                </c:pt>
                <c:pt idx="205">
                  <c:v>0.52823500000000001</c:v>
                </c:pt>
                <c:pt idx="206">
                  <c:v>0.52823500000000001</c:v>
                </c:pt>
                <c:pt idx="207">
                  <c:v>0.54065399999999997</c:v>
                </c:pt>
                <c:pt idx="208">
                  <c:v>0.54065399999999997</c:v>
                </c:pt>
                <c:pt idx="209">
                  <c:v>0.55280899999999999</c:v>
                </c:pt>
                <c:pt idx="210">
                  <c:v>0.55280899999999999</c:v>
                </c:pt>
                <c:pt idx="211">
                  <c:v>0.55280899999999999</c:v>
                </c:pt>
                <c:pt idx="212">
                  <c:v>0.56470100000000001</c:v>
                </c:pt>
                <c:pt idx="213">
                  <c:v>0.56470100000000001</c:v>
                </c:pt>
                <c:pt idx="214">
                  <c:v>0.57633400000000001</c:v>
                </c:pt>
                <c:pt idx="215">
                  <c:v>0.57633400000000001</c:v>
                </c:pt>
                <c:pt idx="216">
                  <c:v>0.57633400000000001</c:v>
                </c:pt>
                <c:pt idx="217">
                  <c:v>0.57633400000000001</c:v>
                </c:pt>
                <c:pt idx="218">
                  <c:v>0.57633400000000001</c:v>
                </c:pt>
                <c:pt idx="219">
                  <c:v>0.57633400000000001</c:v>
                </c:pt>
                <c:pt idx="220">
                  <c:v>0.57633400000000001</c:v>
                </c:pt>
                <c:pt idx="221">
                  <c:v>0.58770699999999998</c:v>
                </c:pt>
                <c:pt idx="222">
                  <c:v>0.58770699999999998</c:v>
                </c:pt>
                <c:pt idx="223">
                  <c:v>0.58770699999999998</c:v>
                </c:pt>
                <c:pt idx="224">
                  <c:v>0.58770699999999998</c:v>
                </c:pt>
                <c:pt idx="225">
                  <c:v>0.59882500000000005</c:v>
                </c:pt>
                <c:pt idx="226">
                  <c:v>0.59882500000000005</c:v>
                </c:pt>
                <c:pt idx="227">
                  <c:v>0.59882500000000005</c:v>
                </c:pt>
                <c:pt idx="228">
                  <c:v>0.59882500000000005</c:v>
                </c:pt>
                <c:pt idx="229">
                  <c:v>0.59882500000000005</c:v>
                </c:pt>
                <c:pt idx="230">
                  <c:v>0.59882500000000005</c:v>
                </c:pt>
                <c:pt idx="231">
                  <c:v>0.60968800000000001</c:v>
                </c:pt>
                <c:pt idx="232">
                  <c:v>0.60968800000000001</c:v>
                </c:pt>
                <c:pt idx="233">
                  <c:v>0.60968800000000001</c:v>
                </c:pt>
                <c:pt idx="234">
                  <c:v>0.60968800000000001</c:v>
                </c:pt>
                <c:pt idx="235">
                  <c:v>0.60968800000000001</c:v>
                </c:pt>
                <c:pt idx="236">
                  <c:v>0.60968800000000001</c:v>
                </c:pt>
                <c:pt idx="237">
                  <c:v>0.60968800000000001</c:v>
                </c:pt>
                <c:pt idx="238">
                  <c:v>0.60968800000000001</c:v>
                </c:pt>
                <c:pt idx="239">
                  <c:v>0.62030200000000002</c:v>
                </c:pt>
                <c:pt idx="240">
                  <c:v>0.62030200000000002</c:v>
                </c:pt>
                <c:pt idx="241">
                  <c:v>0.64078900000000005</c:v>
                </c:pt>
                <c:pt idx="242">
                  <c:v>0.64078900000000005</c:v>
                </c:pt>
                <c:pt idx="243">
                  <c:v>0.64078900000000005</c:v>
                </c:pt>
                <c:pt idx="244">
                  <c:v>0.65066900000000005</c:v>
                </c:pt>
                <c:pt idx="245">
                  <c:v>0.65066900000000005</c:v>
                </c:pt>
                <c:pt idx="246">
                  <c:v>0.65066900000000005</c:v>
                </c:pt>
                <c:pt idx="247">
                  <c:v>0.65066900000000005</c:v>
                </c:pt>
                <c:pt idx="248">
                  <c:v>0.65066900000000005</c:v>
                </c:pt>
                <c:pt idx="249">
                  <c:v>0.66031200000000001</c:v>
                </c:pt>
                <c:pt idx="250">
                  <c:v>0.66031200000000001</c:v>
                </c:pt>
                <c:pt idx="251">
                  <c:v>0.66031200000000001</c:v>
                </c:pt>
                <c:pt idx="252">
                  <c:v>0.66972200000000004</c:v>
                </c:pt>
                <c:pt idx="253">
                  <c:v>0.66972200000000004</c:v>
                </c:pt>
                <c:pt idx="254">
                  <c:v>0.66972200000000004</c:v>
                </c:pt>
                <c:pt idx="255">
                  <c:v>0.67890099999999998</c:v>
                </c:pt>
                <c:pt idx="256">
                  <c:v>0.67890099999999998</c:v>
                </c:pt>
                <c:pt idx="257">
                  <c:v>0.68785399999999997</c:v>
                </c:pt>
                <c:pt idx="258">
                  <c:v>0.68785399999999997</c:v>
                </c:pt>
                <c:pt idx="259">
                  <c:v>0.69658500000000001</c:v>
                </c:pt>
                <c:pt idx="260">
                  <c:v>0.69658500000000001</c:v>
                </c:pt>
                <c:pt idx="261">
                  <c:v>0.70509699999999997</c:v>
                </c:pt>
                <c:pt idx="262">
                  <c:v>0.70509699999999997</c:v>
                </c:pt>
                <c:pt idx="263">
                  <c:v>0.713395</c:v>
                </c:pt>
                <c:pt idx="264">
                  <c:v>0.713395</c:v>
                </c:pt>
                <c:pt idx="265">
                  <c:v>0.72148199999999996</c:v>
                </c:pt>
                <c:pt idx="266">
                  <c:v>0.72148199999999996</c:v>
                </c:pt>
                <c:pt idx="267">
                  <c:v>0.72936299999999998</c:v>
                </c:pt>
                <c:pt idx="268">
                  <c:v>0.74452200000000002</c:v>
                </c:pt>
                <c:pt idx="269">
                  <c:v>0.75180800000000003</c:v>
                </c:pt>
                <c:pt idx="270">
                  <c:v>0.75180800000000003</c:v>
                </c:pt>
                <c:pt idx="271">
                  <c:v>0.75890299999999999</c:v>
                </c:pt>
                <c:pt idx="272">
                  <c:v>0.75890299999999999</c:v>
                </c:pt>
                <c:pt idx="273">
                  <c:v>0.75890299999999999</c:v>
                </c:pt>
                <c:pt idx="274">
                  <c:v>0.77254</c:v>
                </c:pt>
                <c:pt idx="275">
                  <c:v>0.779088</c:v>
                </c:pt>
                <c:pt idx="276">
                  <c:v>0.78546300000000002</c:v>
                </c:pt>
                <c:pt idx="277">
                  <c:v>0.78546300000000002</c:v>
                </c:pt>
                <c:pt idx="278">
                  <c:v>0.79166599999999998</c:v>
                </c:pt>
                <c:pt idx="279">
                  <c:v>0.79166599999999998</c:v>
                </c:pt>
                <c:pt idx="280">
                  <c:v>0.80357699999999999</c:v>
                </c:pt>
                <c:pt idx="281">
                  <c:v>0.80357699999999999</c:v>
                </c:pt>
                <c:pt idx="282">
                  <c:v>0.80929200000000001</c:v>
                </c:pt>
                <c:pt idx="283">
                  <c:v>0.80929200000000001</c:v>
                </c:pt>
                <c:pt idx="284">
                  <c:v>0.81485200000000002</c:v>
                </c:pt>
                <c:pt idx="285">
                  <c:v>0.81485200000000002</c:v>
                </c:pt>
                <c:pt idx="286">
                  <c:v>0.81485200000000002</c:v>
                </c:pt>
                <c:pt idx="287">
                  <c:v>0.82025899999999996</c:v>
                </c:pt>
                <c:pt idx="288">
                  <c:v>0.82025899999999996</c:v>
                </c:pt>
                <c:pt idx="289">
                  <c:v>0.82025899999999996</c:v>
                </c:pt>
                <c:pt idx="290">
                  <c:v>0.825519</c:v>
                </c:pt>
                <c:pt idx="291">
                  <c:v>0.825519</c:v>
                </c:pt>
                <c:pt idx="292">
                  <c:v>0.825519</c:v>
                </c:pt>
                <c:pt idx="293">
                  <c:v>0.825519</c:v>
                </c:pt>
                <c:pt idx="294">
                  <c:v>0.825519</c:v>
                </c:pt>
                <c:pt idx="295">
                  <c:v>0.83063399999999998</c:v>
                </c:pt>
                <c:pt idx="296">
                  <c:v>0.83063399999999998</c:v>
                </c:pt>
                <c:pt idx="297">
                  <c:v>0.84044300000000005</c:v>
                </c:pt>
                <c:pt idx="298">
                  <c:v>0.84514500000000004</c:v>
                </c:pt>
                <c:pt idx="299">
                  <c:v>0.84971600000000003</c:v>
                </c:pt>
                <c:pt idx="300">
                  <c:v>0.84971600000000003</c:v>
                </c:pt>
                <c:pt idx="301">
                  <c:v>0.854159</c:v>
                </c:pt>
                <c:pt idx="302">
                  <c:v>0.85847700000000005</c:v>
                </c:pt>
                <c:pt idx="303">
                  <c:v>0.866753</c:v>
                </c:pt>
                <c:pt idx="304">
                  <c:v>0.866753</c:v>
                </c:pt>
                <c:pt idx="305">
                  <c:v>0.87071699999999996</c:v>
                </c:pt>
                <c:pt idx="306">
                  <c:v>0.87456800000000001</c:v>
                </c:pt>
                <c:pt idx="307">
                  <c:v>0.87456800000000001</c:v>
                </c:pt>
                <c:pt idx="308">
                  <c:v>0.87831000000000004</c:v>
                </c:pt>
                <c:pt idx="309">
                  <c:v>0.88194499999999998</c:v>
                </c:pt>
                <c:pt idx="310">
                  <c:v>0.88547600000000004</c:v>
                </c:pt>
                <c:pt idx="311">
                  <c:v>0.88547600000000004</c:v>
                </c:pt>
                <c:pt idx="312">
                  <c:v>0.90166999999999997</c:v>
                </c:pt>
                <c:pt idx="313">
                  <c:v>0.90463400000000005</c:v>
                </c:pt>
                <c:pt idx="314">
                  <c:v>0.90463400000000005</c:v>
                </c:pt>
                <c:pt idx="315">
                  <c:v>0.90751199999999999</c:v>
                </c:pt>
                <c:pt idx="316">
                  <c:v>0.91030599999999995</c:v>
                </c:pt>
                <c:pt idx="317">
                  <c:v>0.91301900000000002</c:v>
                </c:pt>
                <c:pt idx="318">
                  <c:v>0.92069199999999995</c:v>
                </c:pt>
                <c:pt idx="319">
                  <c:v>0.92069199999999995</c:v>
                </c:pt>
                <c:pt idx="320">
                  <c:v>0.93205099999999996</c:v>
                </c:pt>
                <c:pt idx="321">
                  <c:v>0.93412600000000001</c:v>
                </c:pt>
                <c:pt idx="322">
                  <c:v>0.93809299999999995</c:v>
                </c:pt>
                <c:pt idx="323">
                  <c:v>0.94361300000000004</c:v>
                </c:pt>
                <c:pt idx="324">
                  <c:v>0.94534399999999996</c:v>
                </c:pt>
                <c:pt idx="325">
                  <c:v>0.95023299999999999</c:v>
                </c:pt>
                <c:pt idx="326">
                  <c:v>0.95469599999999999</c:v>
                </c:pt>
                <c:pt idx="327">
                  <c:v>0.963646</c:v>
                </c:pt>
                <c:pt idx="328">
                  <c:v>0.96477500000000005</c:v>
                </c:pt>
                <c:pt idx="329">
                  <c:v>0.96586899999999998</c:v>
                </c:pt>
                <c:pt idx="330">
                  <c:v>0.96992299999999998</c:v>
                </c:pt>
                <c:pt idx="331">
                  <c:v>0.97591300000000003</c:v>
                </c:pt>
                <c:pt idx="332">
                  <c:v>0.97666699999999995</c:v>
                </c:pt>
                <c:pt idx="333">
                  <c:v>0.97810600000000003</c:v>
                </c:pt>
                <c:pt idx="334">
                  <c:v>0.97945800000000005</c:v>
                </c:pt>
                <c:pt idx="335">
                  <c:v>0.98192100000000004</c:v>
                </c:pt>
                <c:pt idx="336">
                  <c:v>0.986877</c:v>
                </c:pt>
                <c:pt idx="337">
                  <c:v>0.98808399999999996</c:v>
                </c:pt>
                <c:pt idx="338">
                  <c:v>0.99289000000000005</c:v>
                </c:pt>
                <c:pt idx="339">
                  <c:v>0.994147</c:v>
                </c:pt>
                <c:pt idx="340">
                  <c:v>0.99433400000000005</c:v>
                </c:pt>
                <c:pt idx="341">
                  <c:v>0.99548700000000001</c:v>
                </c:pt>
                <c:pt idx="342">
                  <c:v>0.99652300000000005</c:v>
                </c:pt>
                <c:pt idx="343">
                  <c:v>0.99714199999999997</c:v>
                </c:pt>
                <c:pt idx="344">
                  <c:v>0.99967499999999998</c:v>
                </c:pt>
                <c:pt idx="345">
                  <c:v>0.99994799999999995</c:v>
                </c:pt>
                <c:pt idx="346">
                  <c:v>0.99995000000000001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A4-4AD1-A4D0-EDC17F9C44F8}"/>
            </c:ext>
          </c:extLst>
        </c:ser>
        <c:ser>
          <c:idx val="8"/>
          <c:order val="8"/>
          <c:tx>
            <c:v>2.4 nM MCAK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E026E4"/>
              </a:solidFill>
              <a:ln>
                <a:noFill/>
              </a:ln>
            </c:spPr>
          </c:marker>
          <c:xVal>
            <c:numRef>
              <c:f>MCAK_conc_TIME!$AK$3:$AK$147</c:f>
              <c:numCache>
                <c:formatCode>General</c:formatCode>
                <c:ptCount val="145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75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85</c:v>
                </c:pt>
                <c:pt idx="26">
                  <c:v>85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95</c:v>
                </c:pt>
                <c:pt idx="31">
                  <c:v>105</c:v>
                </c:pt>
                <c:pt idx="32">
                  <c:v>105</c:v>
                </c:pt>
                <c:pt idx="33">
                  <c:v>115</c:v>
                </c:pt>
                <c:pt idx="34">
                  <c:v>130</c:v>
                </c:pt>
                <c:pt idx="35">
                  <c:v>130</c:v>
                </c:pt>
                <c:pt idx="36">
                  <c:v>145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165</c:v>
                </c:pt>
                <c:pt idx="43">
                  <c:v>170</c:v>
                </c:pt>
                <c:pt idx="44">
                  <c:v>170</c:v>
                </c:pt>
                <c:pt idx="45">
                  <c:v>175</c:v>
                </c:pt>
                <c:pt idx="46">
                  <c:v>175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190</c:v>
                </c:pt>
                <c:pt idx="51">
                  <c:v>190</c:v>
                </c:pt>
                <c:pt idx="52">
                  <c:v>195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210</c:v>
                </c:pt>
                <c:pt idx="57">
                  <c:v>215</c:v>
                </c:pt>
                <c:pt idx="58">
                  <c:v>215</c:v>
                </c:pt>
                <c:pt idx="59">
                  <c:v>220</c:v>
                </c:pt>
                <c:pt idx="60">
                  <c:v>225</c:v>
                </c:pt>
                <c:pt idx="61">
                  <c:v>230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245</c:v>
                </c:pt>
                <c:pt idx="66">
                  <c:v>245</c:v>
                </c:pt>
                <c:pt idx="67">
                  <c:v>245</c:v>
                </c:pt>
                <c:pt idx="68">
                  <c:v>245</c:v>
                </c:pt>
                <c:pt idx="69">
                  <c:v>245</c:v>
                </c:pt>
                <c:pt idx="70">
                  <c:v>245</c:v>
                </c:pt>
                <c:pt idx="71">
                  <c:v>250</c:v>
                </c:pt>
                <c:pt idx="72">
                  <c:v>250</c:v>
                </c:pt>
                <c:pt idx="73">
                  <c:v>260</c:v>
                </c:pt>
                <c:pt idx="74">
                  <c:v>260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285</c:v>
                </c:pt>
                <c:pt idx="85">
                  <c:v>290</c:v>
                </c:pt>
                <c:pt idx="86">
                  <c:v>290</c:v>
                </c:pt>
                <c:pt idx="87">
                  <c:v>300</c:v>
                </c:pt>
                <c:pt idx="88">
                  <c:v>310</c:v>
                </c:pt>
                <c:pt idx="89">
                  <c:v>310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325</c:v>
                </c:pt>
                <c:pt idx="94">
                  <c:v>325</c:v>
                </c:pt>
                <c:pt idx="95">
                  <c:v>330</c:v>
                </c:pt>
                <c:pt idx="96">
                  <c:v>335</c:v>
                </c:pt>
                <c:pt idx="97">
                  <c:v>340</c:v>
                </c:pt>
                <c:pt idx="98">
                  <c:v>345</c:v>
                </c:pt>
                <c:pt idx="99">
                  <c:v>350</c:v>
                </c:pt>
                <c:pt idx="100">
                  <c:v>350</c:v>
                </c:pt>
                <c:pt idx="101">
                  <c:v>360</c:v>
                </c:pt>
                <c:pt idx="102">
                  <c:v>375</c:v>
                </c:pt>
                <c:pt idx="103">
                  <c:v>375</c:v>
                </c:pt>
                <c:pt idx="104">
                  <c:v>375</c:v>
                </c:pt>
                <c:pt idx="105">
                  <c:v>380</c:v>
                </c:pt>
                <c:pt idx="106">
                  <c:v>390</c:v>
                </c:pt>
                <c:pt idx="107">
                  <c:v>395</c:v>
                </c:pt>
                <c:pt idx="108">
                  <c:v>395</c:v>
                </c:pt>
                <c:pt idx="109">
                  <c:v>410</c:v>
                </c:pt>
                <c:pt idx="110">
                  <c:v>410</c:v>
                </c:pt>
                <c:pt idx="111">
                  <c:v>410</c:v>
                </c:pt>
                <c:pt idx="112">
                  <c:v>415</c:v>
                </c:pt>
                <c:pt idx="113">
                  <c:v>425</c:v>
                </c:pt>
                <c:pt idx="114">
                  <c:v>435</c:v>
                </c:pt>
                <c:pt idx="115">
                  <c:v>445</c:v>
                </c:pt>
                <c:pt idx="116">
                  <c:v>450</c:v>
                </c:pt>
                <c:pt idx="117">
                  <c:v>470</c:v>
                </c:pt>
                <c:pt idx="118">
                  <c:v>470</c:v>
                </c:pt>
                <c:pt idx="119">
                  <c:v>475</c:v>
                </c:pt>
                <c:pt idx="120">
                  <c:v>490</c:v>
                </c:pt>
                <c:pt idx="121">
                  <c:v>500</c:v>
                </c:pt>
                <c:pt idx="122">
                  <c:v>500</c:v>
                </c:pt>
                <c:pt idx="123">
                  <c:v>505</c:v>
                </c:pt>
                <c:pt idx="124">
                  <c:v>510</c:v>
                </c:pt>
                <c:pt idx="125">
                  <c:v>515</c:v>
                </c:pt>
                <c:pt idx="126">
                  <c:v>520</c:v>
                </c:pt>
                <c:pt idx="127">
                  <c:v>525</c:v>
                </c:pt>
                <c:pt idx="128">
                  <c:v>535</c:v>
                </c:pt>
                <c:pt idx="129">
                  <c:v>540</c:v>
                </c:pt>
                <c:pt idx="130">
                  <c:v>545</c:v>
                </c:pt>
                <c:pt idx="131">
                  <c:v>570</c:v>
                </c:pt>
                <c:pt idx="132">
                  <c:v>570</c:v>
                </c:pt>
                <c:pt idx="133">
                  <c:v>585</c:v>
                </c:pt>
                <c:pt idx="134">
                  <c:v>600</c:v>
                </c:pt>
                <c:pt idx="135">
                  <c:v>615</c:v>
                </c:pt>
                <c:pt idx="136">
                  <c:v>625</c:v>
                </c:pt>
                <c:pt idx="137">
                  <c:v>630</c:v>
                </c:pt>
                <c:pt idx="138">
                  <c:v>635</c:v>
                </c:pt>
                <c:pt idx="139">
                  <c:v>635</c:v>
                </c:pt>
                <c:pt idx="140">
                  <c:v>640</c:v>
                </c:pt>
                <c:pt idx="141">
                  <c:v>650</c:v>
                </c:pt>
                <c:pt idx="142">
                  <c:v>660</c:v>
                </c:pt>
                <c:pt idx="143">
                  <c:v>675</c:v>
                </c:pt>
                <c:pt idx="144">
                  <c:v>690</c:v>
                </c:pt>
              </c:numCache>
            </c:numRef>
          </c:xVal>
          <c:yVal>
            <c:numRef>
              <c:f>MCAK_conc_TIME!$AL$3:$AL$147</c:f>
              <c:numCache>
                <c:formatCode>General</c:formatCode>
                <c:ptCount val="145"/>
                <c:pt idx="0">
                  <c:v>5.9523809523809521E-3</c:v>
                </c:pt>
                <c:pt idx="1">
                  <c:v>1.1904761904761904E-2</c:v>
                </c:pt>
                <c:pt idx="2">
                  <c:v>1.7857142857142856E-2</c:v>
                </c:pt>
                <c:pt idx="3">
                  <c:v>2.3809523809523808E-2</c:v>
                </c:pt>
                <c:pt idx="4">
                  <c:v>2.976190476190476E-2</c:v>
                </c:pt>
                <c:pt idx="5">
                  <c:v>3.5714285714285712E-2</c:v>
                </c:pt>
                <c:pt idx="6">
                  <c:v>4.1666666666666664E-2</c:v>
                </c:pt>
                <c:pt idx="7">
                  <c:v>4.7619047619047616E-2</c:v>
                </c:pt>
                <c:pt idx="8">
                  <c:v>5.3571428571428568E-2</c:v>
                </c:pt>
                <c:pt idx="9">
                  <c:v>5.9523809523809521E-2</c:v>
                </c:pt>
                <c:pt idx="10">
                  <c:v>6.5476190476190479E-2</c:v>
                </c:pt>
                <c:pt idx="11">
                  <c:v>7.1428571428571425E-2</c:v>
                </c:pt>
                <c:pt idx="12">
                  <c:v>7.7380952380952384E-2</c:v>
                </c:pt>
                <c:pt idx="13">
                  <c:v>8.3333333333333329E-2</c:v>
                </c:pt>
                <c:pt idx="14">
                  <c:v>8.9285714285714288E-2</c:v>
                </c:pt>
                <c:pt idx="15">
                  <c:v>9.5238095238095233E-2</c:v>
                </c:pt>
                <c:pt idx="16">
                  <c:v>0.10119047619047619</c:v>
                </c:pt>
                <c:pt idx="17">
                  <c:v>0.10714285714285714</c:v>
                </c:pt>
                <c:pt idx="18">
                  <c:v>0.1130952380952381</c:v>
                </c:pt>
                <c:pt idx="19">
                  <c:v>0.11904761904761904</c:v>
                </c:pt>
                <c:pt idx="20">
                  <c:v>0.125</c:v>
                </c:pt>
                <c:pt idx="21">
                  <c:v>0.13095238095238096</c:v>
                </c:pt>
                <c:pt idx="22">
                  <c:v>0.13690476190476192</c:v>
                </c:pt>
                <c:pt idx="23">
                  <c:v>0.14285714285714285</c:v>
                </c:pt>
                <c:pt idx="24">
                  <c:v>0.14880952380952381</c:v>
                </c:pt>
                <c:pt idx="25">
                  <c:v>0.15476190476190477</c:v>
                </c:pt>
                <c:pt idx="26">
                  <c:v>0.16071428571428573</c:v>
                </c:pt>
                <c:pt idx="27">
                  <c:v>0.16666666666666666</c:v>
                </c:pt>
                <c:pt idx="28">
                  <c:v>0.17261904761904762</c:v>
                </c:pt>
                <c:pt idx="29">
                  <c:v>0.17857142857142858</c:v>
                </c:pt>
                <c:pt idx="30">
                  <c:v>0.18452380952380953</c:v>
                </c:pt>
                <c:pt idx="31">
                  <c:v>0.19047619047619047</c:v>
                </c:pt>
                <c:pt idx="32">
                  <c:v>0.19642857142857142</c:v>
                </c:pt>
                <c:pt idx="33">
                  <c:v>0.20238095238095238</c:v>
                </c:pt>
                <c:pt idx="34">
                  <c:v>0.20833333333333334</c:v>
                </c:pt>
                <c:pt idx="35">
                  <c:v>0.21428571428571427</c:v>
                </c:pt>
                <c:pt idx="36">
                  <c:v>0.22023809523809523</c:v>
                </c:pt>
                <c:pt idx="37">
                  <c:v>0.22619047619047619</c:v>
                </c:pt>
                <c:pt idx="38">
                  <c:v>0.23214285714285715</c:v>
                </c:pt>
                <c:pt idx="39">
                  <c:v>0.23809523809523808</c:v>
                </c:pt>
                <c:pt idx="40">
                  <c:v>0.24404761904761904</c:v>
                </c:pt>
                <c:pt idx="41">
                  <c:v>0.25</c:v>
                </c:pt>
                <c:pt idx="42">
                  <c:v>0.25595238095238093</c:v>
                </c:pt>
                <c:pt idx="43">
                  <c:v>0.26190476190476192</c:v>
                </c:pt>
                <c:pt idx="44">
                  <c:v>0.26785714285714285</c:v>
                </c:pt>
                <c:pt idx="45">
                  <c:v>0.27380952380952384</c:v>
                </c:pt>
                <c:pt idx="46">
                  <c:v>0.27976190476190477</c:v>
                </c:pt>
                <c:pt idx="47">
                  <c:v>0.2857142857142857</c:v>
                </c:pt>
                <c:pt idx="48">
                  <c:v>0.29166666666666669</c:v>
                </c:pt>
                <c:pt idx="49">
                  <c:v>0.29761904761904762</c:v>
                </c:pt>
                <c:pt idx="50">
                  <c:v>0.30357142857142855</c:v>
                </c:pt>
                <c:pt idx="51">
                  <c:v>0.30952380952380953</c:v>
                </c:pt>
                <c:pt idx="52">
                  <c:v>0.31547619047619047</c:v>
                </c:pt>
                <c:pt idx="53">
                  <c:v>0.32142857142857145</c:v>
                </c:pt>
                <c:pt idx="54">
                  <c:v>0.32738095238095238</c:v>
                </c:pt>
                <c:pt idx="55">
                  <c:v>0.33333333333333331</c:v>
                </c:pt>
                <c:pt idx="56">
                  <c:v>0.3392857142857143</c:v>
                </c:pt>
                <c:pt idx="57">
                  <c:v>0.34523809523809523</c:v>
                </c:pt>
                <c:pt idx="58">
                  <c:v>0.35119047619047616</c:v>
                </c:pt>
                <c:pt idx="59">
                  <c:v>0.35714285714285715</c:v>
                </c:pt>
                <c:pt idx="60">
                  <c:v>0.36309523809523808</c:v>
                </c:pt>
                <c:pt idx="61">
                  <c:v>0.36904761904761907</c:v>
                </c:pt>
                <c:pt idx="62">
                  <c:v>0.375</c:v>
                </c:pt>
                <c:pt idx="63">
                  <c:v>0.38095238095238093</c:v>
                </c:pt>
                <c:pt idx="64">
                  <c:v>0.38690476190476192</c:v>
                </c:pt>
                <c:pt idx="65">
                  <c:v>0.39285714285714285</c:v>
                </c:pt>
                <c:pt idx="66">
                  <c:v>0.39880952380952384</c:v>
                </c:pt>
                <c:pt idx="67">
                  <c:v>0.40476190476190477</c:v>
                </c:pt>
                <c:pt idx="68">
                  <c:v>0.4107142857142857</c:v>
                </c:pt>
                <c:pt idx="69">
                  <c:v>0.41666666666666669</c:v>
                </c:pt>
                <c:pt idx="70">
                  <c:v>0.42261904761904762</c:v>
                </c:pt>
                <c:pt idx="71">
                  <c:v>0.42857142857142855</c:v>
                </c:pt>
                <c:pt idx="72">
                  <c:v>0.43452380952380953</c:v>
                </c:pt>
                <c:pt idx="73">
                  <c:v>0.44047619047619047</c:v>
                </c:pt>
                <c:pt idx="74">
                  <c:v>0.44642857142857145</c:v>
                </c:pt>
                <c:pt idx="75">
                  <c:v>0.45238095238095238</c:v>
                </c:pt>
                <c:pt idx="76">
                  <c:v>0.45833333333333331</c:v>
                </c:pt>
                <c:pt idx="77">
                  <c:v>0.4642857142857143</c:v>
                </c:pt>
                <c:pt idx="78">
                  <c:v>0.47023809523809523</c:v>
                </c:pt>
                <c:pt idx="79">
                  <c:v>0.47619047619047616</c:v>
                </c:pt>
                <c:pt idx="80">
                  <c:v>0.48214285714285715</c:v>
                </c:pt>
                <c:pt idx="81">
                  <c:v>0.48809523809523808</c:v>
                </c:pt>
                <c:pt idx="82">
                  <c:v>0.49404761904761907</c:v>
                </c:pt>
                <c:pt idx="83">
                  <c:v>0.5</c:v>
                </c:pt>
                <c:pt idx="84">
                  <c:v>0.50595238095238093</c:v>
                </c:pt>
                <c:pt idx="85">
                  <c:v>0.51190476190476186</c:v>
                </c:pt>
                <c:pt idx="86">
                  <c:v>0.5178571428571429</c:v>
                </c:pt>
                <c:pt idx="87">
                  <c:v>0.52380952380952384</c:v>
                </c:pt>
                <c:pt idx="88">
                  <c:v>0.52976190476190477</c:v>
                </c:pt>
                <c:pt idx="89">
                  <c:v>0.5357142857142857</c:v>
                </c:pt>
                <c:pt idx="90">
                  <c:v>0.54166666666666663</c:v>
                </c:pt>
                <c:pt idx="91">
                  <c:v>0.54761904761904767</c:v>
                </c:pt>
                <c:pt idx="92">
                  <c:v>0.5535714285714286</c:v>
                </c:pt>
                <c:pt idx="93">
                  <c:v>0.55952380952380953</c:v>
                </c:pt>
                <c:pt idx="94">
                  <c:v>0.56547619047619047</c:v>
                </c:pt>
                <c:pt idx="95">
                  <c:v>0.5714285714285714</c:v>
                </c:pt>
                <c:pt idx="96">
                  <c:v>0.57738095238095233</c:v>
                </c:pt>
                <c:pt idx="97">
                  <c:v>0.58333333333333337</c:v>
                </c:pt>
                <c:pt idx="98">
                  <c:v>0.5892857142857143</c:v>
                </c:pt>
                <c:pt idx="99">
                  <c:v>0.59523809523809523</c:v>
                </c:pt>
                <c:pt idx="100">
                  <c:v>0.60119047619047616</c:v>
                </c:pt>
                <c:pt idx="101">
                  <c:v>0.6071428571428571</c:v>
                </c:pt>
                <c:pt idx="102">
                  <c:v>0.61309523809523814</c:v>
                </c:pt>
                <c:pt idx="103">
                  <c:v>0.61904761904761907</c:v>
                </c:pt>
                <c:pt idx="104">
                  <c:v>0.625</c:v>
                </c:pt>
                <c:pt idx="105">
                  <c:v>0.63095238095238093</c:v>
                </c:pt>
                <c:pt idx="106">
                  <c:v>0.63690476190476186</c:v>
                </c:pt>
                <c:pt idx="107">
                  <c:v>0.6428571428571429</c:v>
                </c:pt>
                <c:pt idx="108">
                  <c:v>0.64880952380952384</c:v>
                </c:pt>
                <c:pt idx="109">
                  <c:v>0.65476190476190477</c:v>
                </c:pt>
                <c:pt idx="110">
                  <c:v>0.6607142857142857</c:v>
                </c:pt>
                <c:pt idx="111">
                  <c:v>0.66666666666666663</c:v>
                </c:pt>
                <c:pt idx="112">
                  <c:v>0.67261904761904767</c:v>
                </c:pt>
                <c:pt idx="113">
                  <c:v>0.6785714285714286</c:v>
                </c:pt>
                <c:pt idx="114">
                  <c:v>0.68452380952380953</c:v>
                </c:pt>
                <c:pt idx="115">
                  <c:v>0.69047619047619047</c:v>
                </c:pt>
                <c:pt idx="116">
                  <c:v>0.6964285714285714</c:v>
                </c:pt>
                <c:pt idx="117">
                  <c:v>0.70238095238095233</c:v>
                </c:pt>
                <c:pt idx="118">
                  <c:v>0.70833333333333337</c:v>
                </c:pt>
                <c:pt idx="119">
                  <c:v>0.7142857142857143</c:v>
                </c:pt>
                <c:pt idx="120">
                  <c:v>0.72023809523809523</c:v>
                </c:pt>
                <c:pt idx="121">
                  <c:v>0.72619047619047616</c:v>
                </c:pt>
                <c:pt idx="122">
                  <c:v>0.7321428571428571</c:v>
                </c:pt>
                <c:pt idx="123">
                  <c:v>0.73809523809523814</c:v>
                </c:pt>
                <c:pt idx="124">
                  <c:v>0.74404761904761907</c:v>
                </c:pt>
                <c:pt idx="125">
                  <c:v>0.75</c:v>
                </c:pt>
                <c:pt idx="126">
                  <c:v>0.75595238095238093</c:v>
                </c:pt>
                <c:pt idx="127">
                  <c:v>0.76190476190476186</c:v>
                </c:pt>
                <c:pt idx="128">
                  <c:v>0.7678571428571429</c:v>
                </c:pt>
                <c:pt idx="129">
                  <c:v>0.77380952380952384</c:v>
                </c:pt>
                <c:pt idx="130">
                  <c:v>0.77976190476190477</c:v>
                </c:pt>
                <c:pt idx="131">
                  <c:v>0.7857142857142857</c:v>
                </c:pt>
                <c:pt idx="132">
                  <c:v>0.79166666666666663</c:v>
                </c:pt>
                <c:pt idx="133">
                  <c:v>0.79761904761904767</c:v>
                </c:pt>
                <c:pt idx="134">
                  <c:v>0.8035714285714286</c:v>
                </c:pt>
                <c:pt idx="135">
                  <c:v>0.80952380952380953</c:v>
                </c:pt>
                <c:pt idx="136">
                  <c:v>0.81547619047619047</c:v>
                </c:pt>
                <c:pt idx="137">
                  <c:v>0.8214285714285714</c:v>
                </c:pt>
                <c:pt idx="138">
                  <c:v>0.82738095238095233</c:v>
                </c:pt>
                <c:pt idx="139">
                  <c:v>0.83333333333333337</c:v>
                </c:pt>
                <c:pt idx="140">
                  <c:v>0.8392857142857143</c:v>
                </c:pt>
                <c:pt idx="141">
                  <c:v>0.84523809523809523</c:v>
                </c:pt>
                <c:pt idx="142">
                  <c:v>0.85119047619047616</c:v>
                </c:pt>
                <c:pt idx="143">
                  <c:v>0.8571428571428571</c:v>
                </c:pt>
                <c:pt idx="144">
                  <c:v>0.86309523809523814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A4-4AD1-A4D0-EDC17F9C44F8}"/>
            </c:ext>
          </c:extLst>
        </c:ser>
        <c:ser>
          <c:idx val="9"/>
          <c:order val="9"/>
          <c:tx>
            <c:v>2.4 nM MCAK Theory</c:v>
          </c:tx>
          <c:spPr>
            <a:ln w="28575">
              <a:solidFill>
                <a:srgbClr val="E026E4"/>
              </a:solidFill>
            </a:ln>
          </c:spPr>
          <c:marker>
            <c:symbol val="none"/>
          </c:marker>
          <c:xVal>
            <c:numRef>
              <c:f>MCAK_conc_TIME!$AO$3:$AO$147</c:f>
              <c:numCache>
                <c:formatCode>General</c:formatCode>
                <c:ptCount val="145"/>
                <c:pt idx="0">
                  <c:v>35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75</c:v>
                </c:pt>
                <c:pt idx="19">
                  <c:v>75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85</c:v>
                </c:pt>
                <c:pt idx="26">
                  <c:v>85</c:v>
                </c:pt>
                <c:pt idx="27">
                  <c:v>90</c:v>
                </c:pt>
                <c:pt idx="28">
                  <c:v>90</c:v>
                </c:pt>
                <c:pt idx="29">
                  <c:v>95</c:v>
                </c:pt>
                <c:pt idx="30">
                  <c:v>95</c:v>
                </c:pt>
                <c:pt idx="31">
                  <c:v>105</c:v>
                </c:pt>
                <c:pt idx="32">
                  <c:v>105</c:v>
                </c:pt>
                <c:pt idx="33">
                  <c:v>115</c:v>
                </c:pt>
                <c:pt idx="34">
                  <c:v>130</c:v>
                </c:pt>
                <c:pt idx="35">
                  <c:v>130</c:v>
                </c:pt>
                <c:pt idx="36">
                  <c:v>145</c:v>
                </c:pt>
                <c:pt idx="37">
                  <c:v>150</c:v>
                </c:pt>
                <c:pt idx="38">
                  <c:v>155</c:v>
                </c:pt>
                <c:pt idx="39">
                  <c:v>160</c:v>
                </c:pt>
                <c:pt idx="40">
                  <c:v>160</c:v>
                </c:pt>
                <c:pt idx="41">
                  <c:v>160</c:v>
                </c:pt>
                <c:pt idx="42">
                  <c:v>165</c:v>
                </c:pt>
                <c:pt idx="43">
                  <c:v>170</c:v>
                </c:pt>
                <c:pt idx="44">
                  <c:v>170</c:v>
                </c:pt>
                <c:pt idx="45">
                  <c:v>175</c:v>
                </c:pt>
                <c:pt idx="46">
                  <c:v>175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190</c:v>
                </c:pt>
                <c:pt idx="51">
                  <c:v>190</c:v>
                </c:pt>
                <c:pt idx="52">
                  <c:v>195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210</c:v>
                </c:pt>
                <c:pt idx="57">
                  <c:v>215</c:v>
                </c:pt>
                <c:pt idx="58">
                  <c:v>215</c:v>
                </c:pt>
                <c:pt idx="59">
                  <c:v>220</c:v>
                </c:pt>
                <c:pt idx="60">
                  <c:v>225</c:v>
                </c:pt>
                <c:pt idx="61">
                  <c:v>230</c:v>
                </c:pt>
                <c:pt idx="62">
                  <c:v>240</c:v>
                </c:pt>
                <c:pt idx="63">
                  <c:v>240</c:v>
                </c:pt>
                <c:pt idx="64">
                  <c:v>240</c:v>
                </c:pt>
                <c:pt idx="65">
                  <c:v>245</c:v>
                </c:pt>
                <c:pt idx="66">
                  <c:v>245</c:v>
                </c:pt>
                <c:pt idx="67">
                  <c:v>245</c:v>
                </c:pt>
                <c:pt idx="68">
                  <c:v>245</c:v>
                </c:pt>
                <c:pt idx="69">
                  <c:v>245</c:v>
                </c:pt>
                <c:pt idx="70">
                  <c:v>245</c:v>
                </c:pt>
                <c:pt idx="71">
                  <c:v>250</c:v>
                </c:pt>
                <c:pt idx="72">
                  <c:v>250</c:v>
                </c:pt>
                <c:pt idx="73">
                  <c:v>260</c:v>
                </c:pt>
                <c:pt idx="74">
                  <c:v>260</c:v>
                </c:pt>
                <c:pt idx="75">
                  <c:v>260</c:v>
                </c:pt>
                <c:pt idx="76">
                  <c:v>265</c:v>
                </c:pt>
                <c:pt idx="77">
                  <c:v>270</c:v>
                </c:pt>
                <c:pt idx="78">
                  <c:v>270</c:v>
                </c:pt>
                <c:pt idx="79">
                  <c:v>270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285</c:v>
                </c:pt>
                <c:pt idx="85">
                  <c:v>290</c:v>
                </c:pt>
                <c:pt idx="86">
                  <c:v>290</c:v>
                </c:pt>
                <c:pt idx="87">
                  <c:v>300</c:v>
                </c:pt>
                <c:pt idx="88">
                  <c:v>310</c:v>
                </c:pt>
                <c:pt idx="89">
                  <c:v>310</c:v>
                </c:pt>
                <c:pt idx="90">
                  <c:v>315</c:v>
                </c:pt>
                <c:pt idx="91">
                  <c:v>315</c:v>
                </c:pt>
                <c:pt idx="92">
                  <c:v>315</c:v>
                </c:pt>
                <c:pt idx="93">
                  <c:v>325</c:v>
                </c:pt>
                <c:pt idx="94">
                  <c:v>325</c:v>
                </c:pt>
                <c:pt idx="95">
                  <c:v>330</c:v>
                </c:pt>
                <c:pt idx="96">
                  <c:v>335</c:v>
                </c:pt>
                <c:pt idx="97">
                  <c:v>340</c:v>
                </c:pt>
                <c:pt idx="98">
                  <c:v>345</c:v>
                </c:pt>
                <c:pt idx="99">
                  <c:v>350</c:v>
                </c:pt>
                <c:pt idx="100">
                  <c:v>350</c:v>
                </c:pt>
                <c:pt idx="101">
                  <c:v>360</c:v>
                </c:pt>
                <c:pt idx="102">
                  <c:v>375</c:v>
                </c:pt>
                <c:pt idx="103">
                  <c:v>375</c:v>
                </c:pt>
                <c:pt idx="104">
                  <c:v>375</c:v>
                </c:pt>
                <c:pt idx="105">
                  <c:v>380</c:v>
                </c:pt>
                <c:pt idx="106">
                  <c:v>390</c:v>
                </c:pt>
                <c:pt idx="107">
                  <c:v>395</c:v>
                </c:pt>
                <c:pt idx="108">
                  <c:v>395</c:v>
                </c:pt>
                <c:pt idx="109">
                  <c:v>410</c:v>
                </c:pt>
                <c:pt idx="110">
                  <c:v>410</c:v>
                </c:pt>
                <c:pt idx="111">
                  <c:v>410</c:v>
                </c:pt>
                <c:pt idx="112">
                  <c:v>415</c:v>
                </c:pt>
                <c:pt idx="113">
                  <c:v>425</c:v>
                </c:pt>
                <c:pt idx="114">
                  <c:v>435</c:v>
                </c:pt>
                <c:pt idx="115">
                  <c:v>445</c:v>
                </c:pt>
                <c:pt idx="116">
                  <c:v>450</c:v>
                </c:pt>
                <c:pt idx="117">
                  <c:v>470</c:v>
                </c:pt>
                <c:pt idx="118">
                  <c:v>470</c:v>
                </c:pt>
                <c:pt idx="119">
                  <c:v>475</c:v>
                </c:pt>
                <c:pt idx="120">
                  <c:v>490</c:v>
                </c:pt>
                <c:pt idx="121">
                  <c:v>500</c:v>
                </c:pt>
                <c:pt idx="122">
                  <c:v>500</c:v>
                </c:pt>
                <c:pt idx="123">
                  <c:v>505</c:v>
                </c:pt>
                <c:pt idx="124">
                  <c:v>510</c:v>
                </c:pt>
                <c:pt idx="125">
                  <c:v>515</c:v>
                </c:pt>
                <c:pt idx="126">
                  <c:v>520</c:v>
                </c:pt>
                <c:pt idx="127">
                  <c:v>525</c:v>
                </c:pt>
                <c:pt idx="128">
                  <c:v>535</c:v>
                </c:pt>
                <c:pt idx="129">
                  <c:v>540</c:v>
                </c:pt>
                <c:pt idx="130">
                  <c:v>545</c:v>
                </c:pt>
                <c:pt idx="131">
                  <c:v>570</c:v>
                </c:pt>
                <c:pt idx="132">
                  <c:v>570</c:v>
                </c:pt>
                <c:pt idx="133">
                  <c:v>585</c:v>
                </c:pt>
                <c:pt idx="134">
                  <c:v>600</c:v>
                </c:pt>
                <c:pt idx="135">
                  <c:v>615</c:v>
                </c:pt>
                <c:pt idx="136">
                  <c:v>625</c:v>
                </c:pt>
                <c:pt idx="137">
                  <c:v>630</c:v>
                </c:pt>
                <c:pt idx="138">
                  <c:v>635</c:v>
                </c:pt>
                <c:pt idx="139">
                  <c:v>635</c:v>
                </c:pt>
                <c:pt idx="140">
                  <c:v>640</c:v>
                </c:pt>
                <c:pt idx="141">
                  <c:v>650</c:v>
                </c:pt>
                <c:pt idx="142">
                  <c:v>660</c:v>
                </c:pt>
                <c:pt idx="143">
                  <c:v>675</c:v>
                </c:pt>
                <c:pt idx="144">
                  <c:v>690</c:v>
                </c:pt>
              </c:numCache>
            </c:numRef>
          </c:xVal>
          <c:yVal>
            <c:numRef>
              <c:f>MCAK_conc_TIME!$AP$3:$AP$147</c:f>
              <c:numCache>
                <c:formatCode>General</c:formatCode>
                <c:ptCount val="145"/>
                <c:pt idx="0">
                  <c:v>2.7359999999999999E-2</c:v>
                </c:pt>
                <c:pt idx="1">
                  <c:v>3.3753999999999999E-2</c:v>
                </c:pt>
                <c:pt idx="2">
                  <c:v>3.3753999999999999E-2</c:v>
                </c:pt>
                <c:pt idx="3">
                  <c:v>4.0557000000000003E-2</c:v>
                </c:pt>
                <c:pt idx="4">
                  <c:v>4.0557000000000003E-2</c:v>
                </c:pt>
                <c:pt idx="5">
                  <c:v>4.0557000000000003E-2</c:v>
                </c:pt>
                <c:pt idx="6">
                  <c:v>4.0557000000000003E-2</c:v>
                </c:pt>
                <c:pt idx="7">
                  <c:v>4.0557000000000003E-2</c:v>
                </c:pt>
                <c:pt idx="8">
                  <c:v>5.5229E-2</c:v>
                </c:pt>
                <c:pt idx="9">
                  <c:v>5.5229E-2</c:v>
                </c:pt>
                <c:pt idx="10">
                  <c:v>6.3028000000000001E-2</c:v>
                </c:pt>
                <c:pt idx="11">
                  <c:v>6.3028000000000001E-2</c:v>
                </c:pt>
                <c:pt idx="12">
                  <c:v>6.3028000000000001E-2</c:v>
                </c:pt>
                <c:pt idx="13">
                  <c:v>7.1094000000000004E-2</c:v>
                </c:pt>
                <c:pt idx="14">
                  <c:v>7.1094000000000004E-2</c:v>
                </c:pt>
                <c:pt idx="15">
                  <c:v>7.9402E-2</c:v>
                </c:pt>
                <c:pt idx="16">
                  <c:v>7.9402E-2</c:v>
                </c:pt>
                <c:pt idx="17">
                  <c:v>7.9402E-2</c:v>
                </c:pt>
                <c:pt idx="18">
                  <c:v>8.7926000000000004E-2</c:v>
                </c:pt>
                <c:pt idx="19">
                  <c:v>8.7926000000000004E-2</c:v>
                </c:pt>
                <c:pt idx="20">
                  <c:v>9.6643000000000007E-2</c:v>
                </c:pt>
                <c:pt idx="21">
                  <c:v>9.6643000000000007E-2</c:v>
                </c:pt>
                <c:pt idx="22">
                  <c:v>9.6643000000000007E-2</c:v>
                </c:pt>
                <c:pt idx="23">
                  <c:v>9.6643000000000007E-2</c:v>
                </c:pt>
                <c:pt idx="24">
                  <c:v>9.6643000000000007E-2</c:v>
                </c:pt>
                <c:pt idx="25">
                  <c:v>0.105533</c:v>
                </c:pt>
                <c:pt idx="26">
                  <c:v>0.105533</c:v>
                </c:pt>
                <c:pt idx="27">
                  <c:v>0.114577</c:v>
                </c:pt>
                <c:pt idx="28">
                  <c:v>0.114577</c:v>
                </c:pt>
                <c:pt idx="29">
                  <c:v>0.123756</c:v>
                </c:pt>
                <c:pt idx="30">
                  <c:v>0.123756</c:v>
                </c:pt>
                <c:pt idx="31">
                  <c:v>0.142459</c:v>
                </c:pt>
                <c:pt idx="32">
                  <c:v>0.142459</c:v>
                </c:pt>
                <c:pt idx="33">
                  <c:v>0.161522</c:v>
                </c:pt>
                <c:pt idx="34">
                  <c:v>0.19057499999999999</c:v>
                </c:pt>
                <c:pt idx="35">
                  <c:v>0.19057499999999999</c:v>
                </c:pt>
                <c:pt idx="36">
                  <c:v>0.21992300000000001</c:v>
                </c:pt>
                <c:pt idx="37">
                  <c:v>0.22972899999999999</c:v>
                </c:pt>
                <c:pt idx="38">
                  <c:v>0.239534</c:v>
                </c:pt>
                <c:pt idx="39">
                  <c:v>0.24933</c:v>
                </c:pt>
                <c:pt idx="40">
                  <c:v>0.24933</c:v>
                </c:pt>
                <c:pt idx="41">
                  <c:v>0.24933</c:v>
                </c:pt>
                <c:pt idx="42">
                  <c:v>0.25911099999999998</c:v>
                </c:pt>
                <c:pt idx="43">
                  <c:v>0.26887</c:v>
                </c:pt>
                <c:pt idx="44">
                  <c:v>0.26887</c:v>
                </c:pt>
                <c:pt idx="45">
                  <c:v>0.27860099999999999</c:v>
                </c:pt>
                <c:pt idx="46">
                  <c:v>0.27860099999999999</c:v>
                </c:pt>
                <c:pt idx="47">
                  <c:v>0.2883</c:v>
                </c:pt>
                <c:pt idx="48">
                  <c:v>0.2883</c:v>
                </c:pt>
                <c:pt idx="49">
                  <c:v>0.29796099999999998</c:v>
                </c:pt>
                <c:pt idx="50">
                  <c:v>0.30758000000000002</c:v>
                </c:pt>
                <c:pt idx="51">
                  <c:v>0.30758000000000002</c:v>
                </c:pt>
                <c:pt idx="52">
                  <c:v>0.31715100000000002</c:v>
                </c:pt>
                <c:pt idx="53">
                  <c:v>0.32667099999999999</c:v>
                </c:pt>
                <c:pt idx="54">
                  <c:v>0.32667099999999999</c:v>
                </c:pt>
                <c:pt idx="55">
                  <c:v>0.32667099999999999</c:v>
                </c:pt>
                <c:pt idx="56">
                  <c:v>0.34554200000000002</c:v>
                </c:pt>
                <c:pt idx="57">
                  <c:v>0.35488599999999998</c:v>
                </c:pt>
                <c:pt idx="58">
                  <c:v>0.35488599999999998</c:v>
                </c:pt>
                <c:pt idx="59">
                  <c:v>0.36416599999999999</c:v>
                </c:pt>
                <c:pt idx="60">
                  <c:v>0.37337700000000001</c:v>
                </c:pt>
                <c:pt idx="61">
                  <c:v>0.38251800000000002</c:v>
                </c:pt>
                <c:pt idx="62">
                  <c:v>0.40057900000000002</c:v>
                </c:pt>
                <c:pt idx="63">
                  <c:v>0.40057900000000002</c:v>
                </c:pt>
                <c:pt idx="64">
                  <c:v>0.40057900000000002</c:v>
                </c:pt>
                <c:pt idx="65">
                  <c:v>0.409495</c:v>
                </c:pt>
                <c:pt idx="66">
                  <c:v>0.409495</c:v>
                </c:pt>
                <c:pt idx="67">
                  <c:v>0.409495</c:v>
                </c:pt>
                <c:pt idx="68">
                  <c:v>0.409495</c:v>
                </c:pt>
                <c:pt idx="69">
                  <c:v>0.409495</c:v>
                </c:pt>
                <c:pt idx="70">
                  <c:v>0.409495</c:v>
                </c:pt>
                <c:pt idx="71">
                  <c:v>0.41833100000000001</c:v>
                </c:pt>
                <c:pt idx="72">
                  <c:v>0.41833100000000001</c:v>
                </c:pt>
                <c:pt idx="73">
                  <c:v>0.43576100000000001</c:v>
                </c:pt>
                <c:pt idx="74">
                  <c:v>0.43576100000000001</c:v>
                </c:pt>
                <c:pt idx="75">
                  <c:v>0.43576100000000001</c:v>
                </c:pt>
                <c:pt idx="76">
                  <c:v>0.44435000000000002</c:v>
                </c:pt>
                <c:pt idx="77">
                  <c:v>0.45285500000000001</c:v>
                </c:pt>
                <c:pt idx="78">
                  <c:v>0.45285500000000001</c:v>
                </c:pt>
                <c:pt idx="79">
                  <c:v>0.45285500000000001</c:v>
                </c:pt>
                <c:pt idx="80">
                  <c:v>0.46960400000000002</c:v>
                </c:pt>
                <c:pt idx="81">
                  <c:v>0.46960400000000002</c:v>
                </c:pt>
                <c:pt idx="82">
                  <c:v>0.46960400000000002</c:v>
                </c:pt>
                <c:pt idx="83">
                  <c:v>0.46960400000000002</c:v>
                </c:pt>
                <c:pt idx="84">
                  <c:v>0.47784700000000002</c:v>
                </c:pt>
                <c:pt idx="85">
                  <c:v>0.48600100000000002</c:v>
                </c:pt>
                <c:pt idx="86">
                  <c:v>0.48600100000000002</c:v>
                </c:pt>
                <c:pt idx="87">
                  <c:v>0.50203900000000001</c:v>
                </c:pt>
                <c:pt idx="88">
                  <c:v>0.51771400000000001</c:v>
                </c:pt>
                <c:pt idx="89">
                  <c:v>0.51771400000000001</c:v>
                </c:pt>
                <c:pt idx="90">
                  <c:v>0.52541499999999997</c:v>
                </c:pt>
                <c:pt idx="91">
                  <c:v>0.52541499999999997</c:v>
                </c:pt>
                <c:pt idx="92">
                  <c:v>0.52541499999999997</c:v>
                </c:pt>
                <c:pt idx="93">
                  <c:v>0.54054000000000002</c:v>
                </c:pt>
                <c:pt idx="94">
                  <c:v>0.54054000000000002</c:v>
                </c:pt>
                <c:pt idx="95">
                  <c:v>0.54796500000000004</c:v>
                </c:pt>
                <c:pt idx="96">
                  <c:v>0.55529799999999996</c:v>
                </c:pt>
                <c:pt idx="97">
                  <c:v>0.56253900000000001</c:v>
                </c:pt>
                <c:pt idx="98">
                  <c:v>0.56968799999999997</c:v>
                </c:pt>
                <c:pt idx="99">
                  <c:v>0.57674499999999995</c:v>
                </c:pt>
                <c:pt idx="100">
                  <c:v>0.57674499999999995</c:v>
                </c:pt>
                <c:pt idx="101">
                  <c:v>0.59058500000000003</c:v>
                </c:pt>
                <c:pt idx="102">
                  <c:v>0.61066399999999998</c:v>
                </c:pt>
                <c:pt idx="103">
                  <c:v>0.61066399999999998</c:v>
                </c:pt>
                <c:pt idx="104">
                  <c:v>0.61066399999999998</c:v>
                </c:pt>
                <c:pt idx="105">
                  <c:v>0.61717599999999995</c:v>
                </c:pt>
                <c:pt idx="106">
                  <c:v>0.62993299999999997</c:v>
                </c:pt>
                <c:pt idx="107">
                  <c:v>0.63617900000000005</c:v>
                </c:pt>
                <c:pt idx="108">
                  <c:v>0.63617900000000005</c:v>
                </c:pt>
                <c:pt idx="109">
                  <c:v>0.65439199999999997</c:v>
                </c:pt>
                <c:pt idx="110">
                  <c:v>0.65439199999999997</c:v>
                </c:pt>
                <c:pt idx="111">
                  <c:v>0.65439199999999997</c:v>
                </c:pt>
                <c:pt idx="112">
                  <c:v>0.66029000000000004</c:v>
                </c:pt>
                <c:pt idx="113">
                  <c:v>0.67183099999999996</c:v>
                </c:pt>
                <c:pt idx="114">
                  <c:v>0.68303599999999998</c:v>
                </c:pt>
                <c:pt idx="115">
                  <c:v>0.69391000000000003</c:v>
                </c:pt>
                <c:pt idx="116">
                  <c:v>0.69922600000000001</c:v>
                </c:pt>
                <c:pt idx="117">
                  <c:v>0.71969399999999994</c:v>
                </c:pt>
                <c:pt idx="118">
                  <c:v>0.71969399999999994</c:v>
                </c:pt>
                <c:pt idx="119">
                  <c:v>0.72461600000000004</c:v>
                </c:pt>
                <c:pt idx="120">
                  <c:v>0.73892899999999995</c:v>
                </c:pt>
                <c:pt idx="121">
                  <c:v>0.74810100000000002</c:v>
                </c:pt>
                <c:pt idx="122">
                  <c:v>0.74810100000000002</c:v>
                </c:pt>
                <c:pt idx="123">
                  <c:v>0.75257799999999997</c:v>
                </c:pt>
                <c:pt idx="124">
                  <c:v>0.75698399999999999</c:v>
                </c:pt>
                <c:pt idx="125">
                  <c:v>0.76132</c:v>
                </c:pt>
                <c:pt idx="126">
                  <c:v>0.76558700000000002</c:v>
                </c:pt>
                <c:pt idx="127">
                  <c:v>0.76978400000000002</c:v>
                </c:pt>
                <c:pt idx="128">
                  <c:v>0.77797700000000003</c:v>
                </c:pt>
                <c:pt idx="129">
                  <c:v>0.78197399999999995</c:v>
                </c:pt>
                <c:pt idx="130">
                  <c:v>0.78590599999999999</c:v>
                </c:pt>
                <c:pt idx="131">
                  <c:v>0.80461400000000005</c:v>
                </c:pt>
                <c:pt idx="132">
                  <c:v>0.80461400000000005</c:v>
                </c:pt>
                <c:pt idx="133">
                  <c:v>0.81510899999999997</c:v>
                </c:pt>
                <c:pt idx="134">
                  <c:v>0.82508400000000004</c:v>
                </c:pt>
                <c:pt idx="135">
                  <c:v>0.834561</c:v>
                </c:pt>
                <c:pt idx="136">
                  <c:v>0.84061200000000003</c:v>
                </c:pt>
                <c:pt idx="137">
                  <c:v>0.84355999999999998</c:v>
                </c:pt>
                <c:pt idx="138">
                  <c:v>0.84645700000000001</c:v>
                </c:pt>
                <c:pt idx="139">
                  <c:v>0.84645700000000001</c:v>
                </c:pt>
                <c:pt idx="140">
                  <c:v>0.84930399999999995</c:v>
                </c:pt>
                <c:pt idx="141">
                  <c:v>0.85485199999999995</c:v>
                </c:pt>
                <c:pt idx="142">
                  <c:v>0.86020799999999997</c:v>
                </c:pt>
                <c:pt idx="143">
                  <c:v>0.86789700000000003</c:v>
                </c:pt>
                <c:pt idx="144">
                  <c:v>0.87518799999999997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2A4-4AD1-A4D0-EDC17F9C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0752"/>
        <c:axId val="205212672"/>
      </c:scatterChart>
      <c:valAx>
        <c:axId val="20521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212672"/>
        <c:crosses val="autoZero"/>
        <c:crossBetween val="midCat"/>
      </c:valAx>
      <c:valAx>
        <c:axId val="20521267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21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919407664403417"/>
          <c:y val="0.37692609299631691"/>
          <c:w val="0.57573158776839661"/>
          <c:h val="0.3300046610005648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73792557403043"/>
          <c:y val="6.4601842030749299E-2"/>
          <c:w val="0.77715194051448055"/>
          <c:h val="0.74215033184920842"/>
        </c:manualLayout>
      </c:layout>
      <c:scatterChart>
        <c:scatterStyle val="lineMarker"/>
        <c:varyColors val="0"/>
        <c:ser>
          <c:idx val="1"/>
          <c:order val="0"/>
          <c:tx>
            <c:v>9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MCAK_conc_TIME!$BB$2:$BB$51</c:f>
                <c:numCache>
                  <c:formatCode>General</c:formatCode>
                  <c:ptCount val="50"/>
                  <c:pt idx="0">
                    <c:v>4.9700000000000005E-4</c:v>
                  </c:pt>
                  <c:pt idx="1">
                    <c:v>6.4099999999999997E-4</c:v>
                  </c:pt>
                  <c:pt idx="2">
                    <c:v>7.2900000000000005E-4</c:v>
                  </c:pt>
                  <c:pt idx="3">
                    <c:v>9.3199999999999999E-4</c:v>
                  </c:pt>
                  <c:pt idx="4">
                    <c:v>9.3000000000000005E-4</c:v>
                  </c:pt>
                  <c:pt idx="5">
                    <c:v>1.1329999999999999E-3</c:v>
                  </c:pt>
                  <c:pt idx="6">
                    <c:v>1.175E-3</c:v>
                  </c:pt>
                  <c:pt idx="7">
                    <c:v>1.328E-3</c:v>
                  </c:pt>
                  <c:pt idx="8">
                    <c:v>8.5499999999999997E-4</c:v>
                  </c:pt>
                  <c:pt idx="9">
                    <c:v>9.3199999999999999E-4</c:v>
                  </c:pt>
                  <c:pt idx="10">
                    <c:v>2.1159999999999998E-3</c:v>
                  </c:pt>
                  <c:pt idx="11">
                    <c:v>1.983E-3</c:v>
                  </c:pt>
                  <c:pt idx="12">
                    <c:v>2.5839999999999999E-3</c:v>
                  </c:pt>
                  <c:pt idx="13">
                    <c:v>1.928E-3</c:v>
                  </c:pt>
                  <c:pt idx="14">
                    <c:v>3.3319999999999999E-3</c:v>
                  </c:pt>
                  <c:pt idx="15">
                    <c:v>3.1870000000000002E-3</c:v>
                  </c:pt>
                  <c:pt idx="16">
                    <c:v>6.2979999999999998E-3</c:v>
                  </c:pt>
                  <c:pt idx="17">
                    <c:v>8.907E-3</c:v>
                  </c:pt>
                  <c:pt idx="18">
                    <c:v>0</c:v>
                  </c:pt>
                  <c:pt idx="19">
                    <c:v>2.0570000000000001E-2</c:v>
                  </c:pt>
                </c:numCache>
              </c:numRef>
            </c:plus>
            <c:minus>
              <c:numRef>
                <c:f>MCAK_conc_TIME!$BB$2:$BB$51</c:f>
                <c:numCache>
                  <c:formatCode>General</c:formatCode>
                  <c:ptCount val="50"/>
                  <c:pt idx="0">
                    <c:v>4.9700000000000005E-4</c:v>
                  </c:pt>
                  <c:pt idx="1">
                    <c:v>6.4099999999999997E-4</c:v>
                  </c:pt>
                  <c:pt idx="2">
                    <c:v>7.2900000000000005E-4</c:v>
                  </c:pt>
                  <c:pt idx="3">
                    <c:v>9.3199999999999999E-4</c:v>
                  </c:pt>
                  <c:pt idx="4">
                    <c:v>9.3000000000000005E-4</c:v>
                  </c:pt>
                  <c:pt idx="5">
                    <c:v>1.1329999999999999E-3</c:v>
                  </c:pt>
                  <c:pt idx="6">
                    <c:v>1.175E-3</c:v>
                  </c:pt>
                  <c:pt idx="7">
                    <c:v>1.328E-3</c:v>
                  </c:pt>
                  <c:pt idx="8">
                    <c:v>8.5499999999999997E-4</c:v>
                  </c:pt>
                  <c:pt idx="9">
                    <c:v>9.3199999999999999E-4</c:v>
                  </c:pt>
                  <c:pt idx="10">
                    <c:v>2.1159999999999998E-3</c:v>
                  </c:pt>
                  <c:pt idx="11">
                    <c:v>1.983E-3</c:v>
                  </c:pt>
                  <c:pt idx="12">
                    <c:v>2.5839999999999999E-3</c:v>
                  </c:pt>
                  <c:pt idx="13">
                    <c:v>1.928E-3</c:v>
                  </c:pt>
                  <c:pt idx="14">
                    <c:v>3.3319999999999999E-3</c:v>
                  </c:pt>
                  <c:pt idx="15">
                    <c:v>3.1870000000000002E-3</c:v>
                  </c:pt>
                  <c:pt idx="16">
                    <c:v>6.2979999999999998E-3</c:v>
                  </c:pt>
                  <c:pt idx="17">
                    <c:v>8.907E-3</c:v>
                  </c:pt>
                  <c:pt idx="18">
                    <c:v>0</c:v>
                  </c:pt>
                  <c:pt idx="19">
                    <c:v>2.0570000000000001E-2</c:v>
                  </c:pt>
                </c:numCache>
              </c:numRef>
            </c:minus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MCAK_conc_TIME!$AY$2:$AY$51</c:f>
              <c:numCache>
                <c:formatCode>General</c:formatCode>
                <c:ptCount val="50"/>
                <c:pt idx="0">
                  <c:v>49.375</c:v>
                </c:pt>
                <c:pt idx="1">
                  <c:v>118.125</c:v>
                </c:pt>
                <c:pt idx="2">
                  <c:v>186.875</c:v>
                </c:pt>
                <c:pt idx="3">
                  <c:v>255.625</c:v>
                </c:pt>
                <c:pt idx="4">
                  <c:v>324.375</c:v>
                </c:pt>
                <c:pt idx="5">
                  <c:v>393.125</c:v>
                </c:pt>
                <c:pt idx="6">
                  <c:v>461.875</c:v>
                </c:pt>
                <c:pt idx="7">
                  <c:v>530.625</c:v>
                </c:pt>
                <c:pt idx="8">
                  <c:v>599.375</c:v>
                </c:pt>
                <c:pt idx="9">
                  <c:v>668.125</c:v>
                </c:pt>
                <c:pt idx="10">
                  <c:v>736.875</c:v>
                </c:pt>
                <c:pt idx="11">
                  <c:v>805.625</c:v>
                </c:pt>
                <c:pt idx="12">
                  <c:v>874.375</c:v>
                </c:pt>
                <c:pt idx="13">
                  <c:v>943.125</c:v>
                </c:pt>
                <c:pt idx="14">
                  <c:v>1011.875</c:v>
                </c:pt>
                <c:pt idx="15">
                  <c:v>1080.625</c:v>
                </c:pt>
                <c:pt idx="16">
                  <c:v>1149.375</c:v>
                </c:pt>
                <c:pt idx="17">
                  <c:v>1218.125</c:v>
                </c:pt>
                <c:pt idx="18">
                  <c:v>1286.875</c:v>
                </c:pt>
                <c:pt idx="19">
                  <c:v>1355.625</c:v>
                </c:pt>
              </c:numCache>
            </c:numRef>
          </c:xVal>
          <c:yVal>
            <c:numRef>
              <c:f>MCAK_conc_TIME!$BA$2:$BA$51</c:f>
              <c:numCache>
                <c:formatCode>General</c:formatCode>
                <c:ptCount val="50"/>
                <c:pt idx="0">
                  <c:v>5.0769999999999999E-3</c:v>
                </c:pt>
                <c:pt idx="1">
                  <c:v>5.4200000000000003E-3</c:v>
                </c:pt>
                <c:pt idx="2">
                  <c:v>4.5840000000000004E-3</c:v>
                </c:pt>
                <c:pt idx="3">
                  <c:v>5.0200000000000002E-3</c:v>
                </c:pt>
                <c:pt idx="4">
                  <c:v>3.5379999999999999E-3</c:v>
                </c:pt>
                <c:pt idx="5">
                  <c:v>3.8960000000000002E-3</c:v>
                </c:pt>
                <c:pt idx="6">
                  <c:v>3.1930000000000001E-3</c:v>
                </c:pt>
                <c:pt idx="7">
                  <c:v>3.1819999999999999E-3</c:v>
                </c:pt>
                <c:pt idx="8">
                  <c:v>1.1640000000000001E-3</c:v>
                </c:pt>
                <c:pt idx="9">
                  <c:v>1.2650000000000001E-3</c:v>
                </c:pt>
                <c:pt idx="10">
                  <c:v>4.8479999999999999E-3</c:v>
                </c:pt>
                <c:pt idx="11">
                  <c:v>3.117E-3</c:v>
                </c:pt>
                <c:pt idx="12">
                  <c:v>3.967E-3</c:v>
                </c:pt>
                <c:pt idx="13">
                  <c:v>1.818E-3</c:v>
                </c:pt>
                <c:pt idx="14">
                  <c:v>4.156E-3</c:v>
                </c:pt>
                <c:pt idx="15">
                  <c:v>2.9090000000000001E-3</c:v>
                </c:pt>
                <c:pt idx="16">
                  <c:v>7.273E-3</c:v>
                </c:pt>
                <c:pt idx="17">
                  <c:v>7.273E-3</c:v>
                </c:pt>
                <c:pt idx="18">
                  <c:v>0</c:v>
                </c:pt>
                <c:pt idx="19">
                  <c:v>1.4545000000000001E-2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5-4474-B9BF-50A3DE011730}"/>
            </c:ext>
          </c:extLst>
        </c:ser>
        <c:ser>
          <c:idx val="3"/>
          <c:order val="1"/>
          <c:tx>
            <c:v>9 nm mcak theoary</c:v>
          </c:tx>
          <c:spPr>
            <a:ln w="28575"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MCAK_conc_TIME!$AY$2:$AY$51</c:f>
              <c:numCache>
                <c:formatCode>General</c:formatCode>
                <c:ptCount val="50"/>
                <c:pt idx="0">
                  <c:v>49.375</c:v>
                </c:pt>
                <c:pt idx="1">
                  <c:v>118.125</c:v>
                </c:pt>
                <c:pt idx="2">
                  <c:v>186.875</c:v>
                </c:pt>
                <c:pt idx="3">
                  <c:v>255.625</c:v>
                </c:pt>
                <c:pt idx="4">
                  <c:v>324.375</c:v>
                </c:pt>
                <c:pt idx="5">
                  <c:v>393.125</c:v>
                </c:pt>
                <c:pt idx="6">
                  <c:v>461.875</c:v>
                </c:pt>
                <c:pt idx="7">
                  <c:v>530.625</c:v>
                </c:pt>
                <c:pt idx="8">
                  <c:v>599.375</c:v>
                </c:pt>
                <c:pt idx="9">
                  <c:v>668.125</c:v>
                </c:pt>
                <c:pt idx="10">
                  <c:v>736.875</c:v>
                </c:pt>
                <c:pt idx="11">
                  <c:v>805.625</c:v>
                </c:pt>
                <c:pt idx="12">
                  <c:v>874.375</c:v>
                </c:pt>
                <c:pt idx="13">
                  <c:v>943.125</c:v>
                </c:pt>
                <c:pt idx="14">
                  <c:v>1011.875</c:v>
                </c:pt>
                <c:pt idx="15">
                  <c:v>1080.625</c:v>
                </c:pt>
                <c:pt idx="16">
                  <c:v>1149.375</c:v>
                </c:pt>
                <c:pt idx="17">
                  <c:v>1218.125</c:v>
                </c:pt>
                <c:pt idx="18">
                  <c:v>1286.875</c:v>
                </c:pt>
                <c:pt idx="19">
                  <c:v>1355.625</c:v>
                </c:pt>
              </c:numCache>
            </c:numRef>
          </c:xVal>
          <c:yVal>
            <c:numRef>
              <c:f>MCAK_conc_TIME!$BC$2:$BC$51</c:f>
              <c:numCache>
                <c:formatCode>General</c:formatCode>
                <c:ptCount val="50"/>
                <c:pt idx="0">
                  <c:v>3.9240000000000004E-3</c:v>
                </c:pt>
                <c:pt idx="1">
                  <c:v>4.4349999999999997E-3</c:v>
                </c:pt>
                <c:pt idx="2">
                  <c:v>4.6550000000000003E-3</c:v>
                </c:pt>
                <c:pt idx="3">
                  <c:v>4.7829999999999999E-3</c:v>
                </c:pt>
                <c:pt idx="4">
                  <c:v>4.8679999999999999E-3</c:v>
                </c:pt>
                <c:pt idx="5">
                  <c:v>4.9300000000000004E-3</c:v>
                </c:pt>
                <c:pt idx="6">
                  <c:v>4.9789999999999999E-3</c:v>
                </c:pt>
                <c:pt idx="7">
                  <c:v>5.0200000000000002E-3</c:v>
                </c:pt>
                <c:pt idx="8">
                  <c:v>5.058E-3</c:v>
                </c:pt>
                <c:pt idx="9">
                  <c:v>5.0959999999999998E-3</c:v>
                </c:pt>
                <c:pt idx="10">
                  <c:v>5.1380000000000002E-3</c:v>
                </c:pt>
                <c:pt idx="11">
                  <c:v>5.1919999999999996E-3</c:v>
                </c:pt>
                <c:pt idx="12">
                  <c:v>5.2630000000000003E-3</c:v>
                </c:pt>
                <c:pt idx="13">
                  <c:v>5.3680000000000004E-3</c:v>
                </c:pt>
                <c:pt idx="14">
                  <c:v>5.5279999999999999E-3</c:v>
                </c:pt>
                <c:pt idx="15">
                  <c:v>5.7850000000000002E-3</c:v>
                </c:pt>
                <c:pt idx="16">
                  <c:v>6.2249999999999996E-3</c:v>
                </c:pt>
                <c:pt idx="17">
                  <c:v>7.045E-3</c:v>
                </c:pt>
                <c:pt idx="18">
                  <c:v>8.8360000000000001E-3</c:v>
                </c:pt>
                <c:pt idx="19">
                  <c:v>1.4545000000000001E-2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5-4474-B9BF-50A3DE011730}"/>
            </c:ext>
          </c:extLst>
        </c:ser>
        <c:ser>
          <c:idx val="0"/>
          <c:order val="2"/>
          <c:tx>
            <c:v>7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MCAK_conc_TIME!$BI$2:$BI$51</c:f>
                <c:numCache>
                  <c:formatCode>General</c:formatCode>
                  <c:ptCount val="50"/>
                  <c:pt idx="0">
                    <c:v>4.28E-4</c:v>
                  </c:pt>
                  <c:pt idx="1">
                    <c:v>5.2899999999999996E-4</c:v>
                  </c:pt>
                  <c:pt idx="2">
                    <c:v>7.5600000000000005E-4</c:v>
                  </c:pt>
                  <c:pt idx="3">
                    <c:v>9.7099999999999997E-4</c:v>
                  </c:pt>
                  <c:pt idx="4">
                    <c:v>9.3599999999999998E-4</c:v>
                  </c:pt>
                  <c:pt idx="5">
                    <c:v>1.1050000000000001E-3</c:v>
                  </c:pt>
                  <c:pt idx="6">
                    <c:v>1.356E-3</c:v>
                  </c:pt>
                  <c:pt idx="7">
                    <c:v>1.9659999999999999E-3</c:v>
                  </c:pt>
                  <c:pt idx="8">
                    <c:v>2.3779999999999999E-3</c:v>
                  </c:pt>
                  <c:pt idx="9">
                    <c:v>2.8400000000000001E-3</c:v>
                  </c:pt>
                  <c:pt idx="10">
                    <c:v>4.5180000000000003E-3</c:v>
                  </c:pt>
                  <c:pt idx="11">
                    <c:v>4.9189999999999998E-3</c:v>
                  </c:pt>
                  <c:pt idx="12">
                    <c:v>7.8259999999999996E-3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1.8072999999999999E-2</c:v>
                  </c:pt>
                </c:numCache>
              </c:numRef>
            </c:plus>
            <c:minus>
              <c:numRef>
                <c:f>MCAK_conc_TIME!$BI$2:$BI$51</c:f>
                <c:numCache>
                  <c:formatCode>General</c:formatCode>
                  <c:ptCount val="50"/>
                  <c:pt idx="0">
                    <c:v>4.28E-4</c:v>
                  </c:pt>
                  <c:pt idx="1">
                    <c:v>5.2899999999999996E-4</c:v>
                  </c:pt>
                  <c:pt idx="2">
                    <c:v>7.5600000000000005E-4</c:v>
                  </c:pt>
                  <c:pt idx="3">
                    <c:v>9.7099999999999997E-4</c:v>
                  </c:pt>
                  <c:pt idx="4">
                    <c:v>9.3599999999999998E-4</c:v>
                  </c:pt>
                  <c:pt idx="5">
                    <c:v>1.1050000000000001E-3</c:v>
                  </c:pt>
                  <c:pt idx="6">
                    <c:v>1.356E-3</c:v>
                  </c:pt>
                  <c:pt idx="7">
                    <c:v>1.9659999999999999E-3</c:v>
                  </c:pt>
                  <c:pt idx="8">
                    <c:v>2.3779999999999999E-3</c:v>
                  </c:pt>
                  <c:pt idx="9">
                    <c:v>2.8400000000000001E-3</c:v>
                  </c:pt>
                  <c:pt idx="10">
                    <c:v>4.5180000000000003E-3</c:v>
                  </c:pt>
                  <c:pt idx="11">
                    <c:v>4.9189999999999998E-3</c:v>
                  </c:pt>
                  <c:pt idx="12">
                    <c:v>7.8259999999999996E-3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1.8072999999999999E-2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MCAK_conc_TIME!$BF$2:$BF$51</c:f>
              <c:numCache>
                <c:formatCode>General</c:formatCode>
                <c:ptCount val="50"/>
                <c:pt idx="0">
                  <c:v>54.125</c:v>
                </c:pt>
                <c:pt idx="1">
                  <c:v>132.375</c:v>
                </c:pt>
                <c:pt idx="2">
                  <c:v>210.625</c:v>
                </c:pt>
                <c:pt idx="3">
                  <c:v>288.875</c:v>
                </c:pt>
                <c:pt idx="4">
                  <c:v>367.125</c:v>
                </c:pt>
                <c:pt idx="5">
                  <c:v>445.375</c:v>
                </c:pt>
                <c:pt idx="6">
                  <c:v>523.625</c:v>
                </c:pt>
                <c:pt idx="7">
                  <c:v>601.875</c:v>
                </c:pt>
                <c:pt idx="8">
                  <c:v>680.125</c:v>
                </c:pt>
                <c:pt idx="9">
                  <c:v>758.375</c:v>
                </c:pt>
                <c:pt idx="10">
                  <c:v>836.625</c:v>
                </c:pt>
                <c:pt idx="11">
                  <c:v>914.875</c:v>
                </c:pt>
                <c:pt idx="12">
                  <c:v>993.125</c:v>
                </c:pt>
                <c:pt idx="13">
                  <c:v>1071.375</c:v>
                </c:pt>
                <c:pt idx="14">
                  <c:v>1149.625</c:v>
                </c:pt>
                <c:pt idx="15">
                  <c:v>1227.875</c:v>
                </c:pt>
                <c:pt idx="16">
                  <c:v>1306.125</c:v>
                </c:pt>
                <c:pt idx="17">
                  <c:v>1384.375</c:v>
                </c:pt>
                <c:pt idx="18">
                  <c:v>1462.625</c:v>
                </c:pt>
                <c:pt idx="19">
                  <c:v>1540.875</c:v>
                </c:pt>
              </c:numCache>
            </c:numRef>
          </c:xVal>
          <c:yVal>
            <c:numRef>
              <c:f>MCAK_conc_TIME!$BH$2:$BH$51</c:f>
              <c:numCache>
                <c:formatCode>General</c:formatCode>
                <c:ptCount val="50"/>
                <c:pt idx="0">
                  <c:v>3.1830000000000001E-3</c:v>
                </c:pt>
                <c:pt idx="1">
                  <c:v>3.5639999999999999E-3</c:v>
                </c:pt>
                <c:pt idx="2">
                  <c:v>4.8560000000000001E-3</c:v>
                </c:pt>
                <c:pt idx="3">
                  <c:v>4.947E-3</c:v>
                </c:pt>
                <c:pt idx="4">
                  <c:v>3.1389999999999999E-3</c:v>
                </c:pt>
                <c:pt idx="5">
                  <c:v>3.2690000000000002E-3</c:v>
                </c:pt>
                <c:pt idx="6">
                  <c:v>3.594E-3</c:v>
                </c:pt>
                <c:pt idx="7">
                  <c:v>5.0010000000000002E-3</c:v>
                </c:pt>
                <c:pt idx="8">
                  <c:v>4.5640000000000003E-3</c:v>
                </c:pt>
                <c:pt idx="9">
                  <c:v>4.2599999999999999E-3</c:v>
                </c:pt>
                <c:pt idx="10">
                  <c:v>6.3899999999999998E-3</c:v>
                </c:pt>
                <c:pt idx="11">
                  <c:v>4.2599999999999999E-3</c:v>
                </c:pt>
                <c:pt idx="12">
                  <c:v>6.3899999999999998E-3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5-4474-B9BF-50A3DE011730}"/>
            </c:ext>
          </c:extLst>
        </c:ser>
        <c:ser>
          <c:idx val="2"/>
          <c:order val="3"/>
          <c:tx>
            <c:v>7 nm mcak theoary</c:v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MCAK_conc_TIME!$BF$2:$BF$51</c:f>
              <c:numCache>
                <c:formatCode>General</c:formatCode>
                <c:ptCount val="50"/>
                <c:pt idx="0">
                  <c:v>54.125</c:v>
                </c:pt>
                <c:pt idx="1">
                  <c:v>132.375</c:v>
                </c:pt>
                <c:pt idx="2">
                  <c:v>210.625</c:v>
                </c:pt>
                <c:pt idx="3">
                  <c:v>288.875</c:v>
                </c:pt>
                <c:pt idx="4">
                  <c:v>367.125</c:v>
                </c:pt>
                <c:pt idx="5">
                  <c:v>445.375</c:v>
                </c:pt>
                <c:pt idx="6">
                  <c:v>523.625</c:v>
                </c:pt>
                <c:pt idx="7">
                  <c:v>601.875</c:v>
                </c:pt>
                <c:pt idx="8">
                  <c:v>680.125</c:v>
                </c:pt>
                <c:pt idx="9">
                  <c:v>758.375</c:v>
                </c:pt>
                <c:pt idx="10">
                  <c:v>836.625</c:v>
                </c:pt>
                <c:pt idx="11">
                  <c:v>914.875</c:v>
                </c:pt>
                <c:pt idx="12">
                  <c:v>993.125</c:v>
                </c:pt>
                <c:pt idx="13">
                  <c:v>1071.375</c:v>
                </c:pt>
                <c:pt idx="14">
                  <c:v>1149.625</c:v>
                </c:pt>
                <c:pt idx="15">
                  <c:v>1227.875</c:v>
                </c:pt>
                <c:pt idx="16">
                  <c:v>1306.125</c:v>
                </c:pt>
                <c:pt idx="17">
                  <c:v>1384.375</c:v>
                </c:pt>
                <c:pt idx="18">
                  <c:v>1462.625</c:v>
                </c:pt>
                <c:pt idx="19">
                  <c:v>1540.875</c:v>
                </c:pt>
              </c:numCache>
            </c:numRef>
          </c:xVal>
          <c:yVal>
            <c:numRef>
              <c:f>MCAK_conc_TIME!$BJ$2:$BJ$51</c:f>
              <c:numCache>
                <c:formatCode>General</c:formatCode>
                <c:ptCount val="50"/>
                <c:pt idx="0">
                  <c:v>2.9399999999999999E-3</c:v>
                </c:pt>
                <c:pt idx="1">
                  <c:v>3.777E-3</c:v>
                </c:pt>
                <c:pt idx="2">
                  <c:v>4.1469999999999996E-3</c:v>
                </c:pt>
                <c:pt idx="3">
                  <c:v>4.3610000000000003E-3</c:v>
                </c:pt>
                <c:pt idx="4">
                  <c:v>4.5019999999999999E-3</c:v>
                </c:pt>
                <c:pt idx="5">
                  <c:v>4.6030000000000003E-3</c:v>
                </c:pt>
                <c:pt idx="6">
                  <c:v>4.6800000000000001E-3</c:v>
                </c:pt>
                <c:pt idx="7">
                  <c:v>4.7410000000000004E-3</c:v>
                </c:pt>
                <c:pt idx="8">
                  <c:v>4.7930000000000004E-3</c:v>
                </c:pt>
                <c:pt idx="9">
                  <c:v>4.8399999999999997E-3</c:v>
                </c:pt>
                <c:pt idx="10">
                  <c:v>4.8849999999999996E-3</c:v>
                </c:pt>
                <c:pt idx="11">
                  <c:v>4.9360000000000003E-3</c:v>
                </c:pt>
                <c:pt idx="12">
                  <c:v>4.9969999999999997E-3</c:v>
                </c:pt>
                <c:pt idx="13">
                  <c:v>5.0809999999999996E-3</c:v>
                </c:pt>
                <c:pt idx="14">
                  <c:v>5.2069999999999998E-3</c:v>
                </c:pt>
                <c:pt idx="15">
                  <c:v>5.411E-3</c:v>
                </c:pt>
                <c:pt idx="16">
                  <c:v>5.764E-3</c:v>
                </c:pt>
                <c:pt idx="17">
                  <c:v>6.4359999999999999E-3</c:v>
                </c:pt>
                <c:pt idx="18">
                  <c:v>7.9330000000000008E-3</c:v>
                </c:pt>
                <c:pt idx="19">
                  <c:v>1.278E-2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55-4474-B9BF-50A3DE011730}"/>
            </c:ext>
          </c:extLst>
        </c:ser>
        <c:ser>
          <c:idx val="4"/>
          <c:order val="4"/>
          <c:tx>
            <c:v>5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66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MCAK_conc_TIME!$BQ$2:$BQ$51</c:f>
                <c:numCache>
                  <c:formatCode>General</c:formatCode>
                  <c:ptCount val="50"/>
                  <c:pt idx="0">
                    <c:v>4.1599999999999997E-4</c:v>
                  </c:pt>
                  <c:pt idx="1">
                    <c:v>6.1200000000000002E-4</c:v>
                  </c:pt>
                  <c:pt idx="2">
                    <c:v>7.6300000000000001E-4</c:v>
                  </c:pt>
                  <c:pt idx="3">
                    <c:v>7.6499999999999995E-4</c:v>
                  </c:pt>
                  <c:pt idx="4">
                    <c:v>1.189E-3</c:v>
                  </c:pt>
                  <c:pt idx="5">
                    <c:v>1.2390000000000001E-3</c:v>
                  </c:pt>
                  <c:pt idx="6">
                    <c:v>1.3749999999999999E-3</c:v>
                  </c:pt>
                  <c:pt idx="7">
                    <c:v>1.369E-3</c:v>
                  </c:pt>
                  <c:pt idx="8">
                    <c:v>2.0010000000000002E-3</c:v>
                  </c:pt>
                  <c:pt idx="9">
                    <c:v>1.7470000000000001E-3</c:v>
                  </c:pt>
                  <c:pt idx="10">
                    <c:v>2.1710000000000002E-3</c:v>
                  </c:pt>
                  <c:pt idx="11">
                    <c:v>3.6970000000000002E-3</c:v>
                  </c:pt>
                  <c:pt idx="12">
                    <c:v>3.4940000000000001E-3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4.8110000000000002E-3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1.2500000000000001E-2</c:v>
                  </c:pt>
                </c:numCache>
              </c:numRef>
            </c:plus>
            <c:minus>
              <c:numRef>
                <c:f>MCAK_conc_TIME!$BQ$2:$BQ$51</c:f>
                <c:numCache>
                  <c:formatCode>General</c:formatCode>
                  <c:ptCount val="50"/>
                  <c:pt idx="0">
                    <c:v>4.1599999999999997E-4</c:v>
                  </c:pt>
                  <c:pt idx="1">
                    <c:v>6.1200000000000002E-4</c:v>
                  </c:pt>
                  <c:pt idx="2">
                    <c:v>7.6300000000000001E-4</c:v>
                  </c:pt>
                  <c:pt idx="3">
                    <c:v>7.6499999999999995E-4</c:v>
                  </c:pt>
                  <c:pt idx="4">
                    <c:v>1.189E-3</c:v>
                  </c:pt>
                  <c:pt idx="5">
                    <c:v>1.2390000000000001E-3</c:v>
                  </c:pt>
                  <c:pt idx="6">
                    <c:v>1.3749999999999999E-3</c:v>
                  </c:pt>
                  <c:pt idx="7">
                    <c:v>1.369E-3</c:v>
                  </c:pt>
                  <c:pt idx="8">
                    <c:v>2.0010000000000002E-3</c:v>
                  </c:pt>
                  <c:pt idx="9">
                    <c:v>1.7470000000000001E-3</c:v>
                  </c:pt>
                  <c:pt idx="10">
                    <c:v>2.1710000000000002E-3</c:v>
                  </c:pt>
                  <c:pt idx="11">
                    <c:v>3.6970000000000002E-3</c:v>
                  </c:pt>
                  <c:pt idx="12">
                    <c:v>3.4940000000000001E-3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4.8110000000000002E-3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1.2500000000000001E-2</c:v>
                  </c:pt>
                </c:numCache>
              </c:numRef>
            </c:minus>
            <c:spPr>
              <a:ln>
                <a:solidFill>
                  <a:srgbClr val="CC66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MCAK_conc_TIME!$BN$2:$BN$51</c:f>
              <c:numCache>
                <c:formatCode>General</c:formatCode>
                <c:ptCount val="50"/>
                <c:pt idx="0">
                  <c:v>55</c:v>
                </c:pt>
                <c:pt idx="1">
                  <c:v>135</c:v>
                </c:pt>
                <c:pt idx="2">
                  <c:v>215</c:v>
                </c:pt>
                <c:pt idx="3">
                  <c:v>295</c:v>
                </c:pt>
                <c:pt idx="4">
                  <c:v>375</c:v>
                </c:pt>
                <c:pt idx="5">
                  <c:v>455</c:v>
                </c:pt>
                <c:pt idx="6">
                  <c:v>535</c:v>
                </c:pt>
                <c:pt idx="7">
                  <c:v>615</c:v>
                </c:pt>
                <c:pt idx="8">
                  <c:v>695</c:v>
                </c:pt>
                <c:pt idx="9">
                  <c:v>775</c:v>
                </c:pt>
                <c:pt idx="10">
                  <c:v>855</c:v>
                </c:pt>
                <c:pt idx="11">
                  <c:v>935</c:v>
                </c:pt>
                <c:pt idx="12">
                  <c:v>1015</c:v>
                </c:pt>
                <c:pt idx="13">
                  <c:v>1095</c:v>
                </c:pt>
                <c:pt idx="14">
                  <c:v>1175</c:v>
                </c:pt>
                <c:pt idx="15">
                  <c:v>1255</c:v>
                </c:pt>
                <c:pt idx="16">
                  <c:v>1335</c:v>
                </c:pt>
                <c:pt idx="17">
                  <c:v>1415</c:v>
                </c:pt>
                <c:pt idx="18">
                  <c:v>1495</c:v>
                </c:pt>
                <c:pt idx="19">
                  <c:v>1575</c:v>
                </c:pt>
              </c:numCache>
            </c:numRef>
          </c:xVal>
          <c:yVal>
            <c:numRef>
              <c:f>MCAK_conc_TIME!$BP$2:$BP$51</c:f>
              <c:numCache>
                <c:formatCode>General</c:formatCode>
                <c:ptCount val="50"/>
                <c:pt idx="0">
                  <c:v>3.7100000000000002E-3</c:v>
                </c:pt>
                <c:pt idx="1">
                  <c:v>5.1739999999999998E-3</c:v>
                </c:pt>
                <c:pt idx="2">
                  <c:v>4.8079999999999998E-3</c:v>
                </c:pt>
                <c:pt idx="3">
                  <c:v>3.2669999999999999E-3</c:v>
                </c:pt>
                <c:pt idx="4">
                  <c:v>5.1919999999999996E-3</c:v>
                </c:pt>
                <c:pt idx="5">
                  <c:v>3.6180000000000001E-3</c:v>
                </c:pt>
                <c:pt idx="6">
                  <c:v>3.241E-3</c:v>
                </c:pt>
                <c:pt idx="7">
                  <c:v>2.5000000000000001E-3</c:v>
                </c:pt>
                <c:pt idx="8">
                  <c:v>3.9060000000000002E-3</c:v>
                </c:pt>
                <c:pt idx="9">
                  <c:v>2.2729999999999998E-3</c:v>
                </c:pt>
                <c:pt idx="10">
                  <c:v>2.7780000000000001E-3</c:v>
                </c:pt>
                <c:pt idx="11">
                  <c:v>5.3569999999999998E-3</c:v>
                </c:pt>
                <c:pt idx="12">
                  <c:v>3.1250000000000002E-3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4.1669999999999997E-3</c:v>
                </c:pt>
                <c:pt idx="17">
                  <c:v>0</c:v>
                </c:pt>
                <c:pt idx="18">
                  <c:v>0</c:v>
                </c:pt>
                <c:pt idx="19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55-4474-B9BF-50A3DE011730}"/>
            </c:ext>
          </c:extLst>
        </c:ser>
        <c:ser>
          <c:idx val="5"/>
          <c:order val="5"/>
          <c:tx>
            <c:v>theory 5 nm mcak</c:v>
          </c:tx>
          <c:spPr>
            <a:ln w="28575">
              <a:solidFill>
                <a:srgbClr val="CC66FF"/>
              </a:solidFill>
            </a:ln>
          </c:spPr>
          <c:marker>
            <c:symbol val="none"/>
          </c:marker>
          <c:xVal>
            <c:numRef>
              <c:f>MCAK_conc_TIME!$BN$2:$BN$51</c:f>
              <c:numCache>
                <c:formatCode>General</c:formatCode>
                <c:ptCount val="50"/>
                <c:pt idx="0">
                  <c:v>55</c:v>
                </c:pt>
                <c:pt idx="1">
                  <c:v>135</c:v>
                </c:pt>
                <c:pt idx="2">
                  <c:v>215</c:v>
                </c:pt>
                <c:pt idx="3">
                  <c:v>295</c:v>
                </c:pt>
                <c:pt idx="4">
                  <c:v>375</c:v>
                </c:pt>
                <c:pt idx="5">
                  <c:v>455</c:v>
                </c:pt>
                <c:pt idx="6">
                  <c:v>535</c:v>
                </c:pt>
                <c:pt idx="7">
                  <c:v>615</c:v>
                </c:pt>
                <c:pt idx="8">
                  <c:v>695</c:v>
                </c:pt>
                <c:pt idx="9">
                  <c:v>775</c:v>
                </c:pt>
                <c:pt idx="10">
                  <c:v>855</c:v>
                </c:pt>
                <c:pt idx="11">
                  <c:v>935</c:v>
                </c:pt>
                <c:pt idx="12">
                  <c:v>1015</c:v>
                </c:pt>
                <c:pt idx="13">
                  <c:v>1095</c:v>
                </c:pt>
                <c:pt idx="14">
                  <c:v>1175</c:v>
                </c:pt>
                <c:pt idx="15">
                  <c:v>1255</c:v>
                </c:pt>
                <c:pt idx="16">
                  <c:v>1335</c:v>
                </c:pt>
                <c:pt idx="17">
                  <c:v>1415</c:v>
                </c:pt>
                <c:pt idx="18">
                  <c:v>1495</c:v>
                </c:pt>
                <c:pt idx="19">
                  <c:v>1575</c:v>
                </c:pt>
              </c:numCache>
            </c:numRef>
          </c:xVal>
          <c:yVal>
            <c:numRef>
              <c:f>MCAK_conc_TIME!$BR$2:$BR$51</c:f>
              <c:numCache>
                <c:formatCode>General</c:formatCode>
                <c:ptCount val="50"/>
                <c:pt idx="0">
                  <c:v>3.3809999999999999E-3</c:v>
                </c:pt>
                <c:pt idx="1">
                  <c:v>4.1380000000000002E-3</c:v>
                </c:pt>
                <c:pt idx="2">
                  <c:v>4.4600000000000004E-3</c:v>
                </c:pt>
                <c:pt idx="3">
                  <c:v>4.6430000000000004E-3</c:v>
                </c:pt>
                <c:pt idx="4">
                  <c:v>4.7619999999999997E-3</c:v>
                </c:pt>
                <c:pt idx="5">
                  <c:v>4.8469999999999997E-3</c:v>
                </c:pt>
                <c:pt idx="6">
                  <c:v>4.9109999999999996E-3</c:v>
                </c:pt>
                <c:pt idx="7">
                  <c:v>4.9620000000000003E-3</c:v>
                </c:pt>
                <c:pt idx="8">
                  <c:v>5.0039999999999998E-3</c:v>
                </c:pt>
                <c:pt idx="9">
                  <c:v>5.0419999999999996E-3</c:v>
                </c:pt>
                <c:pt idx="10">
                  <c:v>5.0790000000000002E-3</c:v>
                </c:pt>
                <c:pt idx="11">
                  <c:v>5.1190000000000003E-3</c:v>
                </c:pt>
                <c:pt idx="12">
                  <c:v>5.169E-3</c:v>
                </c:pt>
                <c:pt idx="13">
                  <c:v>5.2379999999999996E-3</c:v>
                </c:pt>
                <c:pt idx="14">
                  <c:v>5.3460000000000001E-3</c:v>
                </c:pt>
                <c:pt idx="15">
                  <c:v>5.5240000000000003E-3</c:v>
                </c:pt>
                <c:pt idx="16">
                  <c:v>5.8430000000000001E-3</c:v>
                </c:pt>
                <c:pt idx="17">
                  <c:v>6.4640000000000001E-3</c:v>
                </c:pt>
                <c:pt idx="18">
                  <c:v>7.8740000000000008E-3</c:v>
                </c:pt>
                <c:pt idx="19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55-4474-B9BF-50A3DE011730}"/>
            </c:ext>
          </c:extLst>
        </c:ser>
        <c:ser>
          <c:idx val="6"/>
          <c:order val="6"/>
          <c:tx>
            <c:v>control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plus>
            <c:min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uM_'!$BG$3:$BG$72</c:f>
              <c:numCache>
                <c:formatCode>General</c:formatCode>
                <c:ptCount val="70"/>
                <c:pt idx="0">
                  <c:v>2.8699999999999998E-4</c:v>
                </c:pt>
                <c:pt idx="1">
                  <c:v>8.6799999999999996E-4</c:v>
                </c:pt>
                <c:pt idx="2">
                  <c:v>1.0059999999999999E-3</c:v>
                </c:pt>
                <c:pt idx="3">
                  <c:v>1.214E-3</c:v>
                </c:pt>
                <c:pt idx="4">
                  <c:v>1.9419999999999999E-3</c:v>
                </c:pt>
                <c:pt idx="5">
                  <c:v>2.2390000000000001E-3</c:v>
                </c:pt>
                <c:pt idx="6">
                  <c:v>2.6519999999999998E-3</c:v>
                </c:pt>
                <c:pt idx="7">
                  <c:v>1.719E-3</c:v>
                </c:pt>
                <c:pt idx="8">
                  <c:v>1.719E-3</c:v>
                </c:pt>
                <c:pt idx="9">
                  <c:v>3.1849999999999999E-3</c:v>
                </c:pt>
                <c:pt idx="10">
                  <c:v>2.7520000000000001E-3</c:v>
                </c:pt>
                <c:pt idx="11">
                  <c:v>3.2429999999999998E-3</c:v>
                </c:pt>
                <c:pt idx="12">
                  <c:v>4.777E-3</c:v>
                </c:pt>
                <c:pt idx="13">
                  <c:v>5.5469999999999998E-3</c:v>
                </c:pt>
                <c:pt idx="14">
                  <c:v>3.7030000000000001E-3</c:v>
                </c:pt>
                <c:pt idx="15">
                  <c:v>4.3860000000000001E-3</c:v>
                </c:pt>
                <c:pt idx="16">
                  <c:v>5.7790000000000003E-3</c:v>
                </c:pt>
                <c:pt idx="17">
                  <c:v>3.7780000000000001E-3</c:v>
                </c:pt>
                <c:pt idx="18">
                  <c:v>5.0540000000000003E-3</c:v>
                </c:pt>
                <c:pt idx="19">
                  <c:v>5.5380000000000004E-3</c:v>
                </c:pt>
                <c:pt idx="20">
                  <c:v>5.5560000000000002E-3</c:v>
                </c:pt>
                <c:pt idx="21">
                  <c:v>7.8189999999999996E-3</c:v>
                </c:pt>
                <c:pt idx="22">
                  <c:v>3.8080000000000002E-3</c:v>
                </c:pt>
                <c:pt idx="23">
                  <c:v>5.1469999999999997E-3</c:v>
                </c:pt>
                <c:pt idx="24">
                  <c:v>5.9119999999999997E-3</c:v>
                </c:pt>
                <c:pt idx="25">
                  <c:v>3.7880000000000001E-3</c:v>
                </c:pt>
                <c:pt idx="26">
                  <c:v>4.8840000000000003E-3</c:v>
                </c:pt>
                <c:pt idx="27">
                  <c:v>2.3860000000000001E-3</c:v>
                </c:pt>
                <c:pt idx="28">
                  <c:v>3.385E-3</c:v>
                </c:pt>
                <c:pt idx="29">
                  <c:v>2.7750000000000001E-3</c:v>
                </c:pt>
                <c:pt idx="30">
                  <c:v>3.9769999999999996E-3</c:v>
                </c:pt>
                <c:pt idx="31">
                  <c:v>4.4190000000000002E-3</c:v>
                </c:pt>
                <c:pt idx="32">
                  <c:v>1.243E-3</c:v>
                </c:pt>
                <c:pt idx="33">
                  <c:v>5.1320000000000003E-3</c:v>
                </c:pt>
                <c:pt idx="34">
                  <c:v>2.9459999999999998E-3</c:v>
                </c:pt>
                <c:pt idx="35">
                  <c:v>1.591E-3</c:v>
                </c:pt>
                <c:pt idx="36">
                  <c:v>9.9430000000000004E-3</c:v>
                </c:pt>
                <c:pt idx="37">
                  <c:v>1.1048000000000001E-2</c:v>
                </c:pt>
                <c:pt idx="38">
                  <c:v>3.0590000000000001E-3</c:v>
                </c:pt>
                <c:pt idx="39">
                  <c:v>0</c:v>
                </c:pt>
                <c:pt idx="40">
                  <c:v>3.3140000000000001E-3</c:v>
                </c:pt>
                <c:pt idx="41">
                  <c:v>0</c:v>
                </c:pt>
                <c:pt idx="42">
                  <c:v>3.6159999999999999E-3</c:v>
                </c:pt>
                <c:pt idx="43">
                  <c:v>0</c:v>
                </c:pt>
                <c:pt idx="44">
                  <c:v>0</c:v>
                </c:pt>
                <c:pt idx="45">
                  <c:v>3.9769999999999996E-3</c:v>
                </c:pt>
                <c:pt idx="46">
                  <c:v>0</c:v>
                </c:pt>
                <c:pt idx="47">
                  <c:v>4.4190000000000002E-3</c:v>
                </c:pt>
                <c:pt idx="48">
                  <c:v>4.9719999999999999E-3</c:v>
                </c:pt>
                <c:pt idx="49">
                  <c:v>0</c:v>
                </c:pt>
                <c:pt idx="50">
                  <c:v>5.6820000000000004E-3</c:v>
                </c:pt>
                <c:pt idx="51">
                  <c:v>6.6290000000000003E-3</c:v>
                </c:pt>
                <c:pt idx="52">
                  <c:v>7.9550000000000003E-3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1.9886000000000001E-2</c:v>
                </c:pt>
                <c:pt idx="59">
                  <c:v>1.9886000000000001E-2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55-4474-B9BF-50A3DE011730}"/>
            </c:ext>
          </c:extLst>
        </c:ser>
        <c:ser>
          <c:idx val="7"/>
          <c:order val="7"/>
          <c:tx>
            <c:v>control theory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'12 uM_'!$BE$3:$BE$71</c:f>
              <c:numCache>
                <c:formatCode>General</c:formatCode>
                <c:ptCount val="69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</c:numCache>
            </c:numRef>
          </c:xVal>
          <c:yVal>
            <c:numRef>
              <c:f>'12 uM_'!$BI$3:$BI$72</c:f>
              <c:numCache>
                <c:formatCode>General</c:formatCode>
                <c:ptCount val="70"/>
                <c:pt idx="0">
                  <c:v>2.8600000000000001E-4</c:v>
                </c:pt>
                <c:pt idx="1">
                  <c:v>6.3400000000000001E-4</c:v>
                </c:pt>
                <c:pt idx="2">
                  <c:v>1.013E-3</c:v>
                </c:pt>
                <c:pt idx="3">
                  <c:v>1.3879999999999999E-3</c:v>
                </c:pt>
                <c:pt idx="4">
                  <c:v>1.743E-3</c:v>
                </c:pt>
                <c:pt idx="5">
                  <c:v>2.0709999999999999E-3</c:v>
                </c:pt>
                <c:pt idx="6">
                  <c:v>2.3709999999999998E-3</c:v>
                </c:pt>
                <c:pt idx="7">
                  <c:v>2.643E-3</c:v>
                </c:pt>
                <c:pt idx="8">
                  <c:v>2.8900000000000002E-3</c:v>
                </c:pt>
                <c:pt idx="9">
                  <c:v>3.114E-3</c:v>
                </c:pt>
                <c:pt idx="10">
                  <c:v>3.3170000000000001E-3</c:v>
                </c:pt>
                <c:pt idx="11">
                  <c:v>3.5019999999999999E-3</c:v>
                </c:pt>
                <c:pt idx="12">
                  <c:v>3.6709999999999998E-3</c:v>
                </c:pt>
                <c:pt idx="13">
                  <c:v>3.8249999999999998E-3</c:v>
                </c:pt>
                <c:pt idx="14">
                  <c:v>3.967E-3</c:v>
                </c:pt>
                <c:pt idx="15">
                  <c:v>4.0969999999999999E-3</c:v>
                </c:pt>
                <c:pt idx="16">
                  <c:v>4.2170000000000003E-3</c:v>
                </c:pt>
                <c:pt idx="17">
                  <c:v>4.3270000000000001E-3</c:v>
                </c:pt>
                <c:pt idx="18">
                  <c:v>4.4299999999999999E-3</c:v>
                </c:pt>
                <c:pt idx="19">
                  <c:v>4.5250000000000004E-3</c:v>
                </c:pt>
                <c:pt idx="20">
                  <c:v>4.614E-3</c:v>
                </c:pt>
                <c:pt idx="21">
                  <c:v>4.6969999999999998E-3</c:v>
                </c:pt>
                <c:pt idx="22">
                  <c:v>4.7739999999999996E-3</c:v>
                </c:pt>
                <c:pt idx="23">
                  <c:v>4.8469999999999997E-3</c:v>
                </c:pt>
                <c:pt idx="24">
                  <c:v>4.9150000000000001E-3</c:v>
                </c:pt>
                <c:pt idx="25">
                  <c:v>4.9789999999999999E-3</c:v>
                </c:pt>
                <c:pt idx="26">
                  <c:v>5.0400000000000002E-3</c:v>
                </c:pt>
                <c:pt idx="27">
                  <c:v>5.097E-3</c:v>
                </c:pt>
                <c:pt idx="28">
                  <c:v>5.1520000000000003E-3</c:v>
                </c:pt>
                <c:pt idx="29">
                  <c:v>5.2030000000000002E-3</c:v>
                </c:pt>
                <c:pt idx="30">
                  <c:v>5.2519999999999997E-3</c:v>
                </c:pt>
                <c:pt idx="31">
                  <c:v>5.2989999999999999E-3</c:v>
                </c:pt>
                <c:pt idx="32">
                  <c:v>5.3439999999999998E-3</c:v>
                </c:pt>
                <c:pt idx="33">
                  <c:v>5.3870000000000003E-3</c:v>
                </c:pt>
                <c:pt idx="34">
                  <c:v>5.4289999999999998E-3</c:v>
                </c:pt>
                <c:pt idx="35">
                  <c:v>5.4689999999999999E-3</c:v>
                </c:pt>
                <c:pt idx="36">
                  <c:v>5.5079999999999999E-3</c:v>
                </c:pt>
                <c:pt idx="37">
                  <c:v>5.5459999999999997E-3</c:v>
                </c:pt>
                <c:pt idx="38">
                  <c:v>5.5830000000000003E-3</c:v>
                </c:pt>
                <c:pt idx="39">
                  <c:v>5.6189999999999999E-3</c:v>
                </c:pt>
                <c:pt idx="40">
                  <c:v>5.6559999999999996E-3</c:v>
                </c:pt>
                <c:pt idx="41">
                  <c:v>5.692E-3</c:v>
                </c:pt>
                <c:pt idx="42">
                  <c:v>5.7279999999999996E-3</c:v>
                </c:pt>
                <c:pt idx="43">
                  <c:v>5.7650000000000002E-3</c:v>
                </c:pt>
                <c:pt idx="44">
                  <c:v>5.803E-3</c:v>
                </c:pt>
                <c:pt idx="45">
                  <c:v>5.842E-3</c:v>
                </c:pt>
                <c:pt idx="46">
                  <c:v>5.8830000000000002E-3</c:v>
                </c:pt>
                <c:pt idx="47">
                  <c:v>5.927E-3</c:v>
                </c:pt>
                <c:pt idx="48">
                  <c:v>5.9740000000000001E-3</c:v>
                </c:pt>
                <c:pt idx="49">
                  <c:v>6.0239999999999998E-3</c:v>
                </c:pt>
                <c:pt idx="50">
                  <c:v>6.0800000000000003E-3</c:v>
                </c:pt>
                <c:pt idx="51">
                  <c:v>6.1419999999999999E-3</c:v>
                </c:pt>
                <c:pt idx="52">
                  <c:v>6.2119999999999996E-3</c:v>
                </c:pt>
                <c:pt idx="53">
                  <c:v>6.2909999999999997E-3</c:v>
                </c:pt>
                <c:pt idx="54">
                  <c:v>6.3819999999999997E-3</c:v>
                </c:pt>
                <c:pt idx="55">
                  <c:v>6.4879999999999998E-3</c:v>
                </c:pt>
                <c:pt idx="56">
                  <c:v>6.6140000000000001E-3</c:v>
                </c:pt>
                <c:pt idx="57">
                  <c:v>6.7629999999999999E-3</c:v>
                </c:pt>
                <c:pt idx="58">
                  <c:v>6.9420000000000003E-3</c:v>
                </c:pt>
                <c:pt idx="59">
                  <c:v>7.162E-3</c:v>
                </c:pt>
                <c:pt idx="60">
                  <c:v>7.4339999999999996E-3</c:v>
                </c:pt>
                <c:pt idx="61">
                  <c:v>7.7780000000000002E-3</c:v>
                </c:pt>
                <c:pt idx="62">
                  <c:v>8.2209999999999991E-3</c:v>
                </c:pt>
                <c:pt idx="63">
                  <c:v>8.8070000000000006E-3</c:v>
                </c:pt>
                <c:pt idx="64">
                  <c:v>9.6089999999999995E-3</c:v>
                </c:pt>
                <c:pt idx="65">
                  <c:v>1.0758E-2</c:v>
                </c:pt>
                <c:pt idx="66">
                  <c:v>1.2515999999999999E-2</c:v>
                </c:pt>
                <c:pt idx="67">
                  <c:v>1.5495E-2</c:v>
                </c:pt>
                <c:pt idx="68">
                  <c:v>2.1526E-2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55-4474-B9BF-50A3DE01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81632"/>
        <c:axId val="205383552"/>
      </c:scatterChart>
      <c:valAx>
        <c:axId val="205381632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Growth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383552"/>
        <c:crosses val="autoZero"/>
        <c:crossBetween val="midCat"/>
        <c:majorUnit val="50"/>
      </c:valAx>
      <c:valAx>
        <c:axId val="205383552"/>
        <c:scaling>
          <c:orientation val="minMax"/>
          <c:max val="1.0000000000000005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Catastrophe</a:t>
                </a:r>
                <a:r>
                  <a:rPr lang="en-US" b="0" baseline="0"/>
                  <a:t> </a:t>
                </a:r>
                <a:r>
                  <a:rPr lang="en-US" b="0"/>
                  <a:t>Frequency s-1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3816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73792557403043"/>
          <c:y val="6.4601842030749299E-2"/>
          <c:w val="0.77715194051448055"/>
          <c:h val="0.74215033184920842"/>
        </c:manualLayout>
      </c:layout>
      <c:scatterChart>
        <c:scatterStyle val="lineMarker"/>
        <c:varyColors val="0"/>
        <c:ser>
          <c:idx val="1"/>
          <c:order val="0"/>
          <c:tx>
            <c:v>9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MCAK_conc_TIME!$BB$2:$BB$51</c:f>
                <c:numCache>
                  <c:formatCode>General</c:formatCode>
                  <c:ptCount val="50"/>
                  <c:pt idx="0">
                    <c:v>4.9700000000000005E-4</c:v>
                  </c:pt>
                  <c:pt idx="1">
                    <c:v>6.4099999999999997E-4</c:v>
                  </c:pt>
                  <c:pt idx="2">
                    <c:v>7.2900000000000005E-4</c:v>
                  </c:pt>
                  <c:pt idx="3">
                    <c:v>9.3199999999999999E-4</c:v>
                  </c:pt>
                  <c:pt idx="4">
                    <c:v>9.3000000000000005E-4</c:v>
                  </c:pt>
                  <c:pt idx="5">
                    <c:v>1.1329999999999999E-3</c:v>
                  </c:pt>
                  <c:pt idx="6">
                    <c:v>1.175E-3</c:v>
                  </c:pt>
                  <c:pt idx="7">
                    <c:v>1.328E-3</c:v>
                  </c:pt>
                  <c:pt idx="8">
                    <c:v>8.5499999999999997E-4</c:v>
                  </c:pt>
                  <c:pt idx="9">
                    <c:v>9.3199999999999999E-4</c:v>
                  </c:pt>
                  <c:pt idx="10">
                    <c:v>2.1159999999999998E-3</c:v>
                  </c:pt>
                  <c:pt idx="11">
                    <c:v>1.983E-3</c:v>
                  </c:pt>
                  <c:pt idx="12">
                    <c:v>2.5839999999999999E-3</c:v>
                  </c:pt>
                  <c:pt idx="13">
                    <c:v>1.928E-3</c:v>
                  </c:pt>
                  <c:pt idx="14">
                    <c:v>3.3319999999999999E-3</c:v>
                  </c:pt>
                  <c:pt idx="15">
                    <c:v>3.1870000000000002E-3</c:v>
                  </c:pt>
                  <c:pt idx="16">
                    <c:v>6.2979999999999998E-3</c:v>
                  </c:pt>
                  <c:pt idx="17">
                    <c:v>8.907E-3</c:v>
                  </c:pt>
                  <c:pt idx="18">
                    <c:v>0</c:v>
                  </c:pt>
                  <c:pt idx="19">
                    <c:v>2.0570000000000001E-2</c:v>
                  </c:pt>
                </c:numCache>
              </c:numRef>
            </c:plus>
            <c:minus>
              <c:numRef>
                <c:f>MCAK_conc_TIME!$BB$2:$BB$51</c:f>
                <c:numCache>
                  <c:formatCode>General</c:formatCode>
                  <c:ptCount val="50"/>
                  <c:pt idx="0">
                    <c:v>4.9700000000000005E-4</c:v>
                  </c:pt>
                  <c:pt idx="1">
                    <c:v>6.4099999999999997E-4</c:v>
                  </c:pt>
                  <c:pt idx="2">
                    <c:v>7.2900000000000005E-4</c:v>
                  </c:pt>
                  <c:pt idx="3">
                    <c:v>9.3199999999999999E-4</c:v>
                  </c:pt>
                  <c:pt idx="4">
                    <c:v>9.3000000000000005E-4</c:v>
                  </c:pt>
                  <c:pt idx="5">
                    <c:v>1.1329999999999999E-3</c:v>
                  </c:pt>
                  <c:pt idx="6">
                    <c:v>1.175E-3</c:v>
                  </c:pt>
                  <c:pt idx="7">
                    <c:v>1.328E-3</c:v>
                  </c:pt>
                  <c:pt idx="8">
                    <c:v>8.5499999999999997E-4</c:v>
                  </c:pt>
                  <c:pt idx="9">
                    <c:v>9.3199999999999999E-4</c:v>
                  </c:pt>
                  <c:pt idx="10">
                    <c:v>2.1159999999999998E-3</c:v>
                  </c:pt>
                  <c:pt idx="11">
                    <c:v>1.983E-3</c:v>
                  </c:pt>
                  <c:pt idx="12">
                    <c:v>2.5839999999999999E-3</c:v>
                  </c:pt>
                  <c:pt idx="13">
                    <c:v>1.928E-3</c:v>
                  </c:pt>
                  <c:pt idx="14">
                    <c:v>3.3319999999999999E-3</c:v>
                  </c:pt>
                  <c:pt idx="15">
                    <c:v>3.1870000000000002E-3</c:v>
                  </c:pt>
                  <c:pt idx="16">
                    <c:v>6.2979999999999998E-3</c:v>
                  </c:pt>
                  <c:pt idx="17">
                    <c:v>8.907E-3</c:v>
                  </c:pt>
                  <c:pt idx="18">
                    <c:v>0</c:v>
                  </c:pt>
                  <c:pt idx="19">
                    <c:v>2.0570000000000001E-2</c:v>
                  </c:pt>
                </c:numCache>
              </c:numRef>
            </c:minus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MCAK_conc_TIME!$AY$2:$AY$51</c:f>
              <c:numCache>
                <c:formatCode>General</c:formatCode>
                <c:ptCount val="50"/>
                <c:pt idx="0">
                  <c:v>49.375</c:v>
                </c:pt>
                <c:pt idx="1">
                  <c:v>118.125</c:v>
                </c:pt>
                <c:pt idx="2">
                  <c:v>186.875</c:v>
                </c:pt>
                <c:pt idx="3">
                  <c:v>255.625</c:v>
                </c:pt>
                <c:pt idx="4">
                  <c:v>324.375</c:v>
                </c:pt>
                <c:pt idx="5">
                  <c:v>393.125</c:v>
                </c:pt>
                <c:pt idx="6">
                  <c:v>461.875</c:v>
                </c:pt>
                <c:pt idx="7">
                  <c:v>530.625</c:v>
                </c:pt>
                <c:pt idx="8">
                  <c:v>599.375</c:v>
                </c:pt>
                <c:pt idx="9">
                  <c:v>668.125</c:v>
                </c:pt>
                <c:pt idx="10">
                  <c:v>736.875</c:v>
                </c:pt>
                <c:pt idx="11">
                  <c:v>805.625</c:v>
                </c:pt>
                <c:pt idx="12">
                  <c:v>874.375</c:v>
                </c:pt>
                <c:pt idx="13">
                  <c:v>943.125</c:v>
                </c:pt>
                <c:pt idx="14">
                  <c:v>1011.875</c:v>
                </c:pt>
                <c:pt idx="15">
                  <c:v>1080.625</c:v>
                </c:pt>
                <c:pt idx="16">
                  <c:v>1149.375</c:v>
                </c:pt>
                <c:pt idx="17">
                  <c:v>1218.125</c:v>
                </c:pt>
                <c:pt idx="18">
                  <c:v>1286.875</c:v>
                </c:pt>
                <c:pt idx="19">
                  <c:v>1355.625</c:v>
                </c:pt>
              </c:numCache>
            </c:numRef>
          </c:xVal>
          <c:yVal>
            <c:numRef>
              <c:f>MCAK_conc_TIME!$BA$2:$BA$51</c:f>
              <c:numCache>
                <c:formatCode>General</c:formatCode>
                <c:ptCount val="50"/>
                <c:pt idx="0">
                  <c:v>5.0769999999999999E-3</c:v>
                </c:pt>
                <c:pt idx="1">
                  <c:v>5.4200000000000003E-3</c:v>
                </c:pt>
                <c:pt idx="2">
                  <c:v>4.5840000000000004E-3</c:v>
                </c:pt>
                <c:pt idx="3">
                  <c:v>5.0200000000000002E-3</c:v>
                </c:pt>
                <c:pt idx="4">
                  <c:v>3.5379999999999999E-3</c:v>
                </c:pt>
                <c:pt idx="5">
                  <c:v>3.8960000000000002E-3</c:v>
                </c:pt>
                <c:pt idx="6">
                  <c:v>3.1930000000000001E-3</c:v>
                </c:pt>
                <c:pt idx="7">
                  <c:v>3.1819999999999999E-3</c:v>
                </c:pt>
                <c:pt idx="8">
                  <c:v>1.1640000000000001E-3</c:v>
                </c:pt>
                <c:pt idx="9">
                  <c:v>1.2650000000000001E-3</c:v>
                </c:pt>
                <c:pt idx="10">
                  <c:v>4.8479999999999999E-3</c:v>
                </c:pt>
                <c:pt idx="11">
                  <c:v>3.117E-3</c:v>
                </c:pt>
                <c:pt idx="12">
                  <c:v>3.967E-3</c:v>
                </c:pt>
                <c:pt idx="13">
                  <c:v>1.818E-3</c:v>
                </c:pt>
                <c:pt idx="14">
                  <c:v>4.156E-3</c:v>
                </c:pt>
                <c:pt idx="15">
                  <c:v>2.9090000000000001E-3</c:v>
                </c:pt>
                <c:pt idx="16">
                  <c:v>7.273E-3</c:v>
                </c:pt>
                <c:pt idx="17">
                  <c:v>7.273E-3</c:v>
                </c:pt>
                <c:pt idx="18">
                  <c:v>0</c:v>
                </c:pt>
                <c:pt idx="19">
                  <c:v>1.4545000000000001E-2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F-4762-9FCE-396F8CBAE9C9}"/>
            </c:ext>
          </c:extLst>
        </c:ser>
        <c:ser>
          <c:idx val="0"/>
          <c:order val="1"/>
          <c:tx>
            <c:v>7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MCAK_conc_TIME!$BI$2:$BI$51</c:f>
                <c:numCache>
                  <c:formatCode>General</c:formatCode>
                  <c:ptCount val="50"/>
                  <c:pt idx="0">
                    <c:v>4.28E-4</c:v>
                  </c:pt>
                  <c:pt idx="1">
                    <c:v>5.2899999999999996E-4</c:v>
                  </c:pt>
                  <c:pt idx="2">
                    <c:v>7.5600000000000005E-4</c:v>
                  </c:pt>
                  <c:pt idx="3">
                    <c:v>9.7099999999999997E-4</c:v>
                  </c:pt>
                  <c:pt idx="4">
                    <c:v>9.3599999999999998E-4</c:v>
                  </c:pt>
                  <c:pt idx="5">
                    <c:v>1.1050000000000001E-3</c:v>
                  </c:pt>
                  <c:pt idx="6">
                    <c:v>1.356E-3</c:v>
                  </c:pt>
                  <c:pt idx="7">
                    <c:v>1.9659999999999999E-3</c:v>
                  </c:pt>
                  <c:pt idx="8">
                    <c:v>2.3779999999999999E-3</c:v>
                  </c:pt>
                  <c:pt idx="9">
                    <c:v>2.8400000000000001E-3</c:v>
                  </c:pt>
                  <c:pt idx="10">
                    <c:v>4.5180000000000003E-3</c:v>
                  </c:pt>
                  <c:pt idx="11">
                    <c:v>4.9189999999999998E-3</c:v>
                  </c:pt>
                  <c:pt idx="12">
                    <c:v>7.8259999999999996E-3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1.8072999999999999E-2</c:v>
                  </c:pt>
                </c:numCache>
              </c:numRef>
            </c:plus>
            <c:minus>
              <c:numRef>
                <c:f>MCAK_conc_TIME!$BI$2:$BI$51</c:f>
                <c:numCache>
                  <c:formatCode>General</c:formatCode>
                  <c:ptCount val="50"/>
                  <c:pt idx="0">
                    <c:v>4.28E-4</c:v>
                  </c:pt>
                  <c:pt idx="1">
                    <c:v>5.2899999999999996E-4</c:v>
                  </c:pt>
                  <c:pt idx="2">
                    <c:v>7.5600000000000005E-4</c:v>
                  </c:pt>
                  <c:pt idx="3">
                    <c:v>9.7099999999999997E-4</c:v>
                  </c:pt>
                  <c:pt idx="4">
                    <c:v>9.3599999999999998E-4</c:v>
                  </c:pt>
                  <c:pt idx="5">
                    <c:v>1.1050000000000001E-3</c:v>
                  </c:pt>
                  <c:pt idx="6">
                    <c:v>1.356E-3</c:v>
                  </c:pt>
                  <c:pt idx="7">
                    <c:v>1.9659999999999999E-3</c:v>
                  </c:pt>
                  <c:pt idx="8">
                    <c:v>2.3779999999999999E-3</c:v>
                  </c:pt>
                  <c:pt idx="9">
                    <c:v>2.8400000000000001E-3</c:v>
                  </c:pt>
                  <c:pt idx="10">
                    <c:v>4.5180000000000003E-3</c:v>
                  </c:pt>
                  <c:pt idx="11">
                    <c:v>4.9189999999999998E-3</c:v>
                  </c:pt>
                  <c:pt idx="12">
                    <c:v>7.8259999999999996E-3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1.8072999999999999E-2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MCAK_conc_TIME!$BF$2:$BF$51</c:f>
              <c:numCache>
                <c:formatCode>General</c:formatCode>
                <c:ptCount val="50"/>
                <c:pt idx="0">
                  <c:v>54.125</c:v>
                </c:pt>
                <c:pt idx="1">
                  <c:v>132.375</c:v>
                </c:pt>
                <c:pt idx="2">
                  <c:v>210.625</c:v>
                </c:pt>
                <c:pt idx="3">
                  <c:v>288.875</c:v>
                </c:pt>
                <c:pt idx="4">
                  <c:v>367.125</c:v>
                </c:pt>
                <c:pt idx="5">
                  <c:v>445.375</c:v>
                </c:pt>
                <c:pt idx="6">
                  <c:v>523.625</c:v>
                </c:pt>
                <c:pt idx="7">
                  <c:v>601.875</c:v>
                </c:pt>
                <c:pt idx="8">
                  <c:v>680.125</c:v>
                </c:pt>
                <c:pt idx="9">
                  <c:v>758.375</c:v>
                </c:pt>
                <c:pt idx="10">
                  <c:v>836.625</c:v>
                </c:pt>
                <c:pt idx="11">
                  <c:v>914.875</c:v>
                </c:pt>
                <c:pt idx="12">
                  <c:v>993.125</c:v>
                </c:pt>
                <c:pt idx="13">
                  <c:v>1071.375</c:v>
                </c:pt>
                <c:pt idx="14">
                  <c:v>1149.625</c:v>
                </c:pt>
                <c:pt idx="15">
                  <c:v>1227.875</c:v>
                </c:pt>
                <c:pt idx="16">
                  <c:v>1306.125</c:v>
                </c:pt>
                <c:pt idx="17">
                  <c:v>1384.375</c:v>
                </c:pt>
                <c:pt idx="18">
                  <c:v>1462.625</c:v>
                </c:pt>
                <c:pt idx="19">
                  <c:v>1540.875</c:v>
                </c:pt>
              </c:numCache>
            </c:numRef>
          </c:xVal>
          <c:yVal>
            <c:numRef>
              <c:f>MCAK_conc_TIME!$BH$2:$BH$51</c:f>
              <c:numCache>
                <c:formatCode>General</c:formatCode>
                <c:ptCount val="50"/>
                <c:pt idx="0">
                  <c:v>3.1830000000000001E-3</c:v>
                </c:pt>
                <c:pt idx="1">
                  <c:v>3.5639999999999999E-3</c:v>
                </c:pt>
                <c:pt idx="2">
                  <c:v>4.8560000000000001E-3</c:v>
                </c:pt>
                <c:pt idx="3">
                  <c:v>4.947E-3</c:v>
                </c:pt>
                <c:pt idx="4">
                  <c:v>3.1389999999999999E-3</c:v>
                </c:pt>
                <c:pt idx="5">
                  <c:v>3.2690000000000002E-3</c:v>
                </c:pt>
                <c:pt idx="6">
                  <c:v>3.594E-3</c:v>
                </c:pt>
                <c:pt idx="7">
                  <c:v>5.0010000000000002E-3</c:v>
                </c:pt>
                <c:pt idx="8">
                  <c:v>4.5640000000000003E-3</c:v>
                </c:pt>
                <c:pt idx="9">
                  <c:v>4.2599999999999999E-3</c:v>
                </c:pt>
                <c:pt idx="10">
                  <c:v>6.3899999999999998E-3</c:v>
                </c:pt>
                <c:pt idx="11">
                  <c:v>4.2599999999999999E-3</c:v>
                </c:pt>
                <c:pt idx="12">
                  <c:v>6.3899999999999998E-3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F-4762-9FCE-396F8CBAE9C9}"/>
            </c:ext>
          </c:extLst>
        </c:ser>
        <c:ser>
          <c:idx val="4"/>
          <c:order val="2"/>
          <c:tx>
            <c:v>5 nm mcak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66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MCAK_conc_TIME!$BQ$2:$BQ$51</c:f>
                <c:numCache>
                  <c:formatCode>General</c:formatCode>
                  <c:ptCount val="50"/>
                  <c:pt idx="0">
                    <c:v>4.1599999999999997E-4</c:v>
                  </c:pt>
                  <c:pt idx="1">
                    <c:v>6.1200000000000002E-4</c:v>
                  </c:pt>
                  <c:pt idx="2">
                    <c:v>7.6300000000000001E-4</c:v>
                  </c:pt>
                  <c:pt idx="3">
                    <c:v>7.6499999999999995E-4</c:v>
                  </c:pt>
                  <c:pt idx="4">
                    <c:v>1.189E-3</c:v>
                  </c:pt>
                  <c:pt idx="5">
                    <c:v>1.2390000000000001E-3</c:v>
                  </c:pt>
                  <c:pt idx="6">
                    <c:v>1.3749999999999999E-3</c:v>
                  </c:pt>
                  <c:pt idx="7">
                    <c:v>1.369E-3</c:v>
                  </c:pt>
                  <c:pt idx="8">
                    <c:v>2.0010000000000002E-3</c:v>
                  </c:pt>
                  <c:pt idx="9">
                    <c:v>1.7470000000000001E-3</c:v>
                  </c:pt>
                  <c:pt idx="10">
                    <c:v>2.1710000000000002E-3</c:v>
                  </c:pt>
                  <c:pt idx="11">
                    <c:v>3.6970000000000002E-3</c:v>
                  </c:pt>
                  <c:pt idx="12">
                    <c:v>3.4940000000000001E-3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4.8110000000000002E-3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1.2500000000000001E-2</c:v>
                  </c:pt>
                </c:numCache>
              </c:numRef>
            </c:plus>
            <c:minus>
              <c:numRef>
                <c:f>MCAK_conc_TIME!$BQ$2:$BQ$51</c:f>
                <c:numCache>
                  <c:formatCode>General</c:formatCode>
                  <c:ptCount val="50"/>
                  <c:pt idx="0">
                    <c:v>4.1599999999999997E-4</c:v>
                  </c:pt>
                  <c:pt idx="1">
                    <c:v>6.1200000000000002E-4</c:v>
                  </c:pt>
                  <c:pt idx="2">
                    <c:v>7.6300000000000001E-4</c:v>
                  </c:pt>
                  <c:pt idx="3">
                    <c:v>7.6499999999999995E-4</c:v>
                  </c:pt>
                  <c:pt idx="4">
                    <c:v>1.189E-3</c:v>
                  </c:pt>
                  <c:pt idx="5">
                    <c:v>1.2390000000000001E-3</c:v>
                  </c:pt>
                  <c:pt idx="6">
                    <c:v>1.3749999999999999E-3</c:v>
                  </c:pt>
                  <c:pt idx="7">
                    <c:v>1.369E-3</c:v>
                  </c:pt>
                  <c:pt idx="8">
                    <c:v>2.0010000000000002E-3</c:v>
                  </c:pt>
                  <c:pt idx="9">
                    <c:v>1.7470000000000001E-3</c:v>
                  </c:pt>
                  <c:pt idx="10">
                    <c:v>2.1710000000000002E-3</c:v>
                  </c:pt>
                  <c:pt idx="11">
                    <c:v>3.6970000000000002E-3</c:v>
                  </c:pt>
                  <c:pt idx="12">
                    <c:v>3.4940000000000001E-3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4.8110000000000002E-3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1.2500000000000001E-2</c:v>
                  </c:pt>
                </c:numCache>
              </c:numRef>
            </c:minus>
            <c:spPr>
              <a:ln>
                <a:solidFill>
                  <a:srgbClr val="CC66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MCAK_conc_TIME!$BN$2:$BN$51</c:f>
              <c:numCache>
                <c:formatCode>General</c:formatCode>
                <c:ptCount val="50"/>
                <c:pt idx="0">
                  <c:v>55</c:v>
                </c:pt>
                <c:pt idx="1">
                  <c:v>135</c:v>
                </c:pt>
                <c:pt idx="2">
                  <c:v>215</c:v>
                </c:pt>
                <c:pt idx="3">
                  <c:v>295</c:v>
                </c:pt>
                <c:pt idx="4">
                  <c:v>375</c:v>
                </c:pt>
                <c:pt idx="5">
                  <c:v>455</c:v>
                </c:pt>
                <c:pt idx="6">
                  <c:v>535</c:v>
                </c:pt>
                <c:pt idx="7">
                  <c:v>615</c:v>
                </c:pt>
                <c:pt idx="8">
                  <c:v>695</c:v>
                </c:pt>
                <c:pt idx="9">
                  <c:v>775</c:v>
                </c:pt>
                <c:pt idx="10">
                  <c:v>855</c:v>
                </c:pt>
                <c:pt idx="11">
                  <c:v>935</c:v>
                </c:pt>
                <c:pt idx="12">
                  <c:v>1015</c:v>
                </c:pt>
                <c:pt idx="13">
                  <c:v>1095</c:v>
                </c:pt>
                <c:pt idx="14">
                  <c:v>1175</c:v>
                </c:pt>
                <c:pt idx="15">
                  <c:v>1255</c:v>
                </c:pt>
                <c:pt idx="16">
                  <c:v>1335</c:v>
                </c:pt>
                <c:pt idx="17">
                  <c:v>1415</c:v>
                </c:pt>
                <c:pt idx="18">
                  <c:v>1495</c:v>
                </c:pt>
                <c:pt idx="19">
                  <c:v>1575</c:v>
                </c:pt>
              </c:numCache>
            </c:numRef>
          </c:xVal>
          <c:yVal>
            <c:numRef>
              <c:f>MCAK_conc_TIME!$BP$2:$BP$51</c:f>
              <c:numCache>
                <c:formatCode>General</c:formatCode>
                <c:ptCount val="50"/>
                <c:pt idx="0">
                  <c:v>3.7100000000000002E-3</c:v>
                </c:pt>
                <c:pt idx="1">
                  <c:v>5.1739999999999998E-3</c:v>
                </c:pt>
                <c:pt idx="2">
                  <c:v>4.8079999999999998E-3</c:v>
                </c:pt>
                <c:pt idx="3">
                  <c:v>3.2669999999999999E-3</c:v>
                </c:pt>
                <c:pt idx="4">
                  <c:v>5.1919999999999996E-3</c:v>
                </c:pt>
                <c:pt idx="5">
                  <c:v>3.6180000000000001E-3</c:v>
                </c:pt>
                <c:pt idx="6">
                  <c:v>3.241E-3</c:v>
                </c:pt>
                <c:pt idx="7">
                  <c:v>2.5000000000000001E-3</c:v>
                </c:pt>
                <c:pt idx="8">
                  <c:v>3.9060000000000002E-3</c:v>
                </c:pt>
                <c:pt idx="9">
                  <c:v>2.2729999999999998E-3</c:v>
                </c:pt>
                <c:pt idx="10">
                  <c:v>2.7780000000000001E-3</c:v>
                </c:pt>
                <c:pt idx="11">
                  <c:v>5.3569999999999998E-3</c:v>
                </c:pt>
                <c:pt idx="12">
                  <c:v>3.1250000000000002E-3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4.1669999999999997E-3</c:v>
                </c:pt>
                <c:pt idx="17">
                  <c:v>0</c:v>
                </c:pt>
                <c:pt idx="18">
                  <c:v>0</c:v>
                </c:pt>
                <c:pt idx="19">
                  <c:v>1.2500000000000001E-2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F-4762-9FCE-396F8CBAE9C9}"/>
            </c:ext>
          </c:extLst>
        </c:ser>
        <c:ser>
          <c:idx val="6"/>
          <c:order val="3"/>
          <c:tx>
            <c:v>control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plus>
            <c:min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uM_'!$BG$3:$BG$72</c:f>
              <c:numCache>
                <c:formatCode>General</c:formatCode>
                <c:ptCount val="70"/>
                <c:pt idx="0">
                  <c:v>2.8699999999999998E-4</c:v>
                </c:pt>
                <c:pt idx="1">
                  <c:v>8.6799999999999996E-4</c:v>
                </c:pt>
                <c:pt idx="2">
                  <c:v>1.0059999999999999E-3</c:v>
                </c:pt>
                <c:pt idx="3">
                  <c:v>1.214E-3</c:v>
                </c:pt>
                <c:pt idx="4">
                  <c:v>1.9419999999999999E-3</c:v>
                </c:pt>
                <c:pt idx="5">
                  <c:v>2.2390000000000001E-3</c:v>
                </c:pt>
                <c:pt idx="6">
                  <c:v>2.6519999999999998E-3</c:v>
                </c:pt>
                <c:pt idx="7">
                  <c:v>1.719E-3</c:v>
                </c:pt>
                <c:pt idx="8">
                  <c:v>1.719E-3</c:v>
                </c:pt>
                <c:pt idx="9">
                  <c:v>3.1849999999999999E-3</c:v>
                </c:pt>
                <c:pt idx="10">
                  <c:v>2.7520000000000001E-3</c:v>
                </c:pt>
                <c:pt idx="11">
                  <c:v>3.2429999999999998E-3</c:v>
                </c:pt>
                <c:pt idx="12">
                  <c:v>4.777E-3</c:v>
                </c:pt>
                <c:pt idx="13">
                  <c:v>5.5469999999999998E-3</c:v>
                </c:pt>
                <c:pt idx="14">
                  <c:v>3.7030000000000001E-3</c:v>
                </c:pt>
                <c:pt idx="15">
                  <c:v>4.3860000000000001E-3</c:v>
                </c:pt>
                <c:pt idx="16">
                  <c:v>5.7790000000000003E-3</c:v>
                </c:pt>
                <c:pt idx="17">
                  <c:v>3.7780000000000001E-3</c:v>
                </c:pt>
                <c:pt idx="18">
                  <c:v>5.0540000000000003E-3</c:v>
                </c:pt>
                <c:pt idx="19">
                  <c:v>5.5380000000000004E-3</c:v>
                </c:pt>
                <c:pt idx="20">
                  <c:v>5.5560000000000002E-3</c:v>
                </c:pt>
                <c:pt idx="21">
                  <c:v>7.8189999999999996E-3</c:v>
                </c:pt>
                <c:pt idx="22">
                  <c:v>3.8080000000000002E-3</c:v>
                </c:pt>
                <c:pt idx="23">
                  <c:v>5.1469999999999997E-3</c:v>
                </c:pt>
                <c:pt idx="24">
                  <c:v>5.9119999999999997E-3</c:v>
                </c:pt>
                <c:pt idx="25">
                  <c:v>3.7880000000000001E-3</c:v>
                </c:pt>
                <c:pt idx="26">
                  <c:v>4.8840000000000003E-3</c:v>
                </c:pt>
                <c:pt idx="27">
                  <c:v>2.3860000000000001E-3</c:v>
                </c:pt>
                <c:pt idx="28">
                  <c:v>3.385E-3</c:v>
                </c:pt>
                <c:pt idx="29">
                  <c:v>2.7750000000000001E-3</c:v>
                </c:pt>
                <c:pt idx="30">
                  <c:v>3.9769999999999996E-3</c:v>
                </c:pt>
                <c:pt idx="31">
                  <c:v>4.4190000000000002E-3</c:v>
                </c:pt>
                <c:pt idx="32">
                  <c:v>1.243E-3</c:v>
                </c:pt>
                <c:pt idx="33">
                  <c:v>5.1320000000000003E-3</c:v>
                </c:pt>
                <c:pt idx="34">
                  <c:v>2.9459999999999998E-3</c:v>
                </c:pt>
                <c:pt idx="35">
                  <c:v>1.591E-3</c:v>
                </c:pt>
                <c:pt idx="36">
                  <c:v>9.9430000000000004E-3</c:v>
                </c:pt>
                <c:pt idx="37">
                  <c:v>1.1048000000000001E-2</c:v>
                </c:pt>
                <c:pt idx="38">
                  <c:v>3.0590000000000001E-3</c:v>
                </c:pt>
                <c:pt idx="39">
                  <c:v>0</c:v>
                </c:pt>
                <c:pt idx="40">
                  <c:v>3.3140000000000001E-3</c:v>
                </c:pt>
                <c:pt idx="41">
                  <c:v>0</c:v>
                </c:pt>
                <c:pt idx="42">
                  <c:v>3.6159999999999999E-3</c:v>
                </c:pt>
                <c:pt idx="43">
                  <c:v>0</c:v>
                </c:pt>
                <c:pt idx="44">
                  <c:v>0</c:v>
                </c:pt>
                <c:pt idx="45">
                  <c:v>3.9769999999999996E-3</c:v>
                </c:pt>
                <c:pt idx="46">
                  <c:v>0</c:v>
                </c:pt>
                <c:pt idx="47">
                  <c:v>4.4190000000000002E-3</c:v>
                </c:pt>
                <c:pt idx="48">
                  <c:v>4.9719999999999999E-3</c:v>
                </c:pt>
                <c:pt idx="49">
                  <c:v>0</c:v>
                </c:pt>
                <c:pt idx="50">
                  <c:v>5.6820000000000004E-3</c:v>
                </c:pt>
                <c:pt idx="51">
                  <c:v>6.6290000000000003E-3</c:v>
                </c:pt>
                <c:pt idx="52">
                  <c:v>7.9550000000000003E-3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1.9886000000000001E-2</c:v>
                </c:pt>
                <c:pt idx="59">
                  <c:v>1.9886000000000001E-2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F-4762-9FCE-396F8CBAE9C9}"/>
            </c:ext>
          </c:extLst>
        </c:ser>
        <c:ser>
          <c:idx val="7"/>
          <c:order val="4"/>
          <c:tx>
            <c:v>control theory</c:v>
          </c:tx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'12 uM_'!$BE$3:$BE$71</c:f>
              <c:numCache>
                <c:formatCode>General</c:formatCode>
                <c:ptCount val="69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</c:numCache>
            </c:numRef>
          </c:xVal>
          <c:yVal>
            <c:numRef>
              <c:f>'12 uM_'!$BI$3:$BI$72</c:f>
              <c:numCache>
                <c:formatCode>General</c:formatCode>
                <c:ptCount val="70"/>
                <c:pt idx="0">
                  <c:v>2.8600000000000001E-4</c:v>
                </c:pt>
                <c:pt idx="1">
                  <c:v>6.3400000000000001E-4</c:v>
                </c:pt>
                <c:pt idx="2">
                  <c:v>1.013E-3</c:v>
                </c:pt>
                <c:pt idx="3">
                  <c:v>1.3879999999999999E-3</c:v>
                </c:pt>
                <c:pt idx="4">
                  <c:v>1.743E-3</c:v>
                </c:pt>
                <c:pt idx="5">
                  <c:v>2.0709999999999999E-3</c:v>
                </c:pt>
                <c:pt idx="6">
                  <c:v>2.3709999999999998E-3</c:v>
                </c:pt>
                <c:pt idx="7">
                  <c:v>2.643E-3</c:v>
                </c:pt>
                <c:pt idx="8">
                  <c:v>2.8900000000000002E-3</c:v>
                </c:pt>
                <c:pt idx="9">
                  <c:v>3.114E-3</c:v>
                </c:pt>
                <c:pt idx="10">
                  <c:v>3.3170000000000001E-3</c:v>
                </c:pt>
                <c:pt idx="11">
                  <c:v>3.5019999999999999E-3</c:v>
                </c:pt>
                <c:pt idx="12">
                  <c:v>3.6709999999999998E-3</c:v>
                </c:pt>
                <c:pt idx="13">
                  <c:v>3.8249999999999998E-3</c:v>
                </c:pt>
                <c:pt idx="14">
                  <c:v>3.967E-3</c:v>
                </c:pt>
                <c:pt idx="15">
                  <c:v>4.0969999999999999E-3</c:v>
                </c:pt>
                <c:pt idx="16">
                  <c:v>4.2170000000000003E-3</c:v>
                </c:pt>
                <c:pt idx="17">
                  <c:v>4.3270000000000001E-3</c:v>
                </c:pt>
                <c:pt idx="18">
                  <c:v>4.4299999999999999E-3</c:v>
                </c:pt>
                <c:pt idx="19">
                  <c:v>4.5250000000000004E-3</c:v>
                </c:pt>
                <c:pt idx="20">
                  <c:v>4.614E-3</c:v>
                </c:pt>
                <c:pt idx="21">
                  <c:v>4.6969999999999998E-3</c:v>
                </c:pt>
                <c:pt idx="22">
                  <c:v>4.7739999999999996E-3</c:v>
                </c:pt>
                <c:pt idx="23">
                  <c:v>4.8469999999999997E-3</c:v>
                </c:pt>
                <c:pt idx="24">
                  <c:v>4.9150000000000001E-3</c:v>
                </c:pt>
                <c:pt idx="25">
                  <c:v>4.9789999999999999E-3</c:v>
                </c:pt>
                <c:pt idx="26">
                  <c:v>5.0400000000000002E-3</c:v>
                </c:pt>
                <c:pt idx="27">
                  <c:v>5.097E-3</c:v>
                </c:pt>
                <c:pt idx="28">
                  <c:v>5.1520000000000003E-3</c:v>
                </c:pt>
                <c:pt idx="29">
                  <c:v>5.2030000000000002E-3</c:v>
                </c:pt>
                <c:pt idx="30">
                  <c:v>5.2519999999999997E-3</c:v>
                </c:pt>
                <c:pt idx="31">
                  <c:v>5.2989999999999999E-3</c:v>
                </c:pt>
                <c:pt idx="32">
                  <c:v>5.3439999999999998E-3</c:v>
                </c:pt>
                <c:pt idx="33">
                  <c:v>5.3870000000000003E-3</c:v>
                </c:pt>
                <c:pt idx="34">
                  <c:v>5.4289999999999998E-3</c:v>
                </c:pt>
                <c:pt idx="35">
                  <c:v>5.4689999999999999E-3</c:v>
                </c:pt>
                <c:pt idx="36">
                  <c:v>5.5079999999999999E-3</c:v>
                </c:pt>
                <c:pt idx="37">
                  <c:v>5.5459999999999997E-3</c:v>
                </c:pt>
                <c:pt idx="38">
                  <c:v>5.5830000000000003E-3</c:v>
                </c:pt>
                <c:pt idx="39">
                  <c:v>5.6189999999999999E-3</c:v>
                </c:pt>
                <c:pt idx="40">
                  <c:v>5.6559999999999996E-3</c:v>
                </c:pt>
                <c:pt idx="41">
                  <c:v>5.692E-3</c:v>
                </c:pt>
                <c:pt idx="42">
                  <c:v>5.7279999999999996E-3</c:v>
                </c:pt>
                <c:pt idx="43">
                  <c:v>5.7650000000000002E-3</c:v>
                </c:pt>
                <c:pt idx="44">
                  <c:v>5.803E-3</c:v>
                </c:pt>
                <c:pt idx="45">
                  <c:v>5.842E-3</c:v>
                </c:pt>
                <c:pt idx="46">
                  <c:v>5.8830000000000002E-3</c:v>
                </c:pt>
                <c:pt idx="47">
                  <c:v>5.927E-3</c:v>
                </c:pt>
                <c:pt idx="48">
                  <c:v>5.9740000000000001E-3</c:v>
                </c:pt>
                <c:pt idx="49">
                  <c:v>6.0239999999999998E-3</c:v>
                </c:pt>
                <c:pt idx="50">
                  <c:v>6.0800000000000003E-3</c:v>
                </c:pt>
                <c:pt idx="51">
                  <c:v>6.1419999999999999E-3</c:v>
                </c:pt>
                <c:pt idx="52">
                  <c:v>6.2119999999999996E-3</c:v>
                </c:pt>
                <c:pt idx="53">
                  <c:v>6.2909999999999997E-3</c:v>
                </c:pt>
                <c:pt idx="54">
                  <c:v>6.3819999999999997E-3</c:v>
                </c:pt>
                <c:pt idx="55">
                  <c:v>6.4879999999999998E-3</c:v>
                </c:pt>
                <c:pt idx="56">
                  <c:v>6.6140000000000001E-3</c:v>
                </c:pt>
                <c:pt idx="57">
                  <c:v>6.7629999999999999E-3</c:v>
                </c:pt>
                <c:pt idx="58">
                  <c:v>6.9420000000000003E-3</c:v>
                </c:pt>
                <c:pt idx="59">
                  <c:v>7.162E-3</c:v>
                </c:pt>
                <c:pt idx="60">
                  <c:v>7.4339999999999996E-3</c:v>
                </c:pt>
                <c:pt idx="61">
                  <c:v>7.7780000000000002E-3</c:v>
                </c:pt>
                <c:pt idx="62">
                  <c:v>8.2209999999999991E-3</c:v>
                </c:pt>
                <c:pt idx="63">
                  <c:v>8.8070000000000006E-3</c:v>
                </c:pt>
                <c:pt idx="64">
                  <c:v>9.6089999999999995E-3</c:v>
                </c:pt>
                <c:pt idx="65">
                  <c:v>1.0758E-2</c:v>
                </c:pt>
                <c:pt idx="66">
                  <c:v>1.2515999999999999E-2</c:v>
                </c:pt>
                <c:pt idx="67">
                  <c:v>1.5495E-2</c:v>
                </c:pt>
                <c:pt idx="68">
                  <c:v>2.1526E-2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9F-4762-9FCE-396F8CBAE9C9}"/>
            </c:ext>
          </c:extLst>
        </c:ser>
        <c:ser>
          <c:idx val="8"/>
          <c:order val="5"/>
          <c:tx>
            <c:v>2.4 nM MCAK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E026E4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MCAK_conc_TIME!$BZ$3:$BZ$42</c:f>
                <c:numCache>
                  <c:formatCode>General</c:formatCode>
                  <c:ptCount val="40"/>
                  <c:pt idx="0">
                    <c:v>3.9599999999999998E-4</c:v>
                  </c:pt>
                  <c:pt idx="1">
                    <c:v>5.8399999999999999E-4</c:v>
                  </c:pt>
                  <c:pt idx="2">
                    <c:v>7.9799999999999999E-4</c:v>
                  </c:pt>
                  <c:pt idx="3">
                    <c:v>8.2899999999999998E-4</c:v>
                  </c:pt>
                  <c:pt idx="4">
                    <c:v>8.8400000000000002E-4</c:v>
                  </c:pt>
                  <c:pt idx="5">
                    <c:v>8.0400000000000003E-4</c:v>
                  </c:pt>
                  <c:pt idx="6">
                    <c:v>1.14E-3</c:v>
                  </c:pt>
                  <c:pt idx="7">
                    <c:v>9.859999999999999E-4</c:v>
                  </c:pt>
                  <c:pt idx="8">
                    <c:v>1.505E-3</c:v>
                  </c:pt>
                  <c:pt idx="9">
                    <c:v>1.7179999999999999E-3</c:v>
                  </c:pt>
                  <c:pt idx="10">
                    <c:v>1.8240000000000001E-3</c:v>
                  </c:pt>
                  <c:pt idx="11">
                    <c:v>1.9919999999999998E-3</c:v>
                  </c:pt>
                  <c:pt idx="12">
                    <c:v>2.0049999999999998E-3</c:v>
                  </c:pt>
                  <c:pt idx="13">
                    <c:v>0</c:v>
                  </c:pt>
                  <c:pt idx="14">
                    <c:v>4.8789999999999997E-3</c:v>
                  </c:pt>
                  <c:pt idx="15">
                    <c:v>4.4019999999999997E-3</c:v>
                  </c:pt>
                  <c:pt idx="16">
                    <c:v>0</c:v>
                  </c:pt>
                  <c:pt idx="17">
                    <c:v>6.0610000000000004E-3</c:v>
                  </c:pt>
                  <c:pt idx="18">
                    <c:v>1.5748000000000002E-2</c:v>
                  </c:pt>
                </c:numCache>
              </c:numRef>
            </c:plus>
            <c:minus>
              <c:numRef>
                <c:f>MCAK_conc_TIME!$BZ$3:$BZ$42</c:f>
                <c:numCache>
                  <c:formatCode>General</c:formatCode>
                  <c:ptCount val="40"/>
                  <c:pt idx="0">
                    <c:v>3.9599999999999998E-4</c:v>
                  </c:pt>
                  <c:pt idx="1">
                    <c:v>5.8399999999999999E-4</c:v>
                  </c:pt>
                  <c:pt idx="2">
                    <c:v>7.9799999999999999E-4</c:v>
                  </c:pt>
                  <c:pt idx="3">
                    <c:v>8.2899999999999998E-4</c:v>
                  </c:pt>
                  <c:pt idx="4">
                    <c:v>8.8400000000000002E-4</c:v>
                  </c:pt>
                  <c:pt idx="5">
                    <c:v>8.0400000000000003E-4</c:v>
                  </c:pt>
                  <c:pt idx="6">
                    <c:v>1.14E-3</c:v>
                  </c:pt>
                  <c:pt idx="7">
                    <c:v>9.859999999999999E-4</c:v>
                  </c:pt>
                  <c:pt idx="8">
                    <c:v>1.505E-3</c:v>
                  </c:pt>
                  <c:pt idx="9">
                    <c:v>1.7179999999999999E-3</c:v>
                  </c:pt>
                  <c:pt idx="10">
                    <c:v>1.8240000000000001E-3</c:v>
                  </c:pt>
                  <c:pt idx="11">
                    <c:v>1.9919999999999998E-3</c:v>
                  </c:pt>
                  <c:pt idx="12">
                    <c:v>2.0049999999999998E-3</c:v>
                  </c:pt>
                  <c:pt idx="13">
                    <c:v>0</c:v>
                  </c:pt>
                  <c:pt idx="14">
                    <c:v>4.8789999999999997E-3</c:v>
                  </c:pt>
                  <c:pt idx="15">
                    <c:v>4.4019999999999997E-3</c:v>
                  </c:pt>
                  <c:pt idx="16">
                    <c:v>0</c:v>
                  </c:pt>
                  <c:pt idx="17">
                    <c:v>6.0610000000000004E-3</c:v>
                  </c:pt>
                  <c:pt idx="18">
                    <c:v>1.5748000000000002E-2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MCAK_conc_TIME!$BW$2:$BW$41</c:f>
              <c:numCache>
                <c:formatCode>General</c:formatCode>
                <c:ptCount val="40"/>
                <c:pt idx="0">
                  <c:v>66.75</c:v>
                </c:pt>
                <c:pt idx="1">
                  <c:v>130.25</c:v>
                </c:pt>
                <c:pt idx="2">
                  <c:v>193.75</c:v>
                </c:pt>
                <c:pt idx="3">
                  <c:v>257.25</c:v>
                </c:pt>
                <c:pt idx="4">
                  <c:v>320.75</c:v>
                </c:pt>
                <c:pt idx="5">
                  <c:v>384.25</c:v>
                </c:pt>
                <c:pt idx="6">
                  <c:v>447.75</c:v>
                </c:pt>
                <c:pt idx="7">
                  <c:v>511.25</c:v>
                </c:pt>
                <c:pt idx="8">
                  <c:v>574.75</c:v>
                </c:pt>
                <c:pt idx="9">
                  <c:v>638.25</c:v>
                </c:pt>
                <c:pt idx="10">
                  <c:v>701.75</c:v>
                </c:pt>
                <c:pt idx="11">
                  <c:v>765.25</c:v>
                </c:pt>
                <c:pt idx="12">
                  <c:v>828.75</c:v>
                </c:pt>
                <c:pt idx="13">
                  <c:v>892.25</c:v>
                </c:pt>
                <c:pt idx="14">
                  <c:v>955.75</c:v>
                </c:pt>
                <c:pt idx="15">
                  <c:v>1019.25</c:v>
                </c:pt>
                <c:pt idx="16">
                  <c:v>1082.75</c:v>
                </c:pt>
                <c:pt idx="17">
                  <c:v>1146.25</c:v>
                </c:pt>
                <c:pt idx="18">
                  <c:v>1209.75</c:v>
                </c:pt>
                <c:pt idx="19">
                  <c:v>1273.25</c:v>
                </c:pt>
              </c:numCache>
            </c:numRef>
          </c:xVal>
          <c:yVal>
            <c:numRef>
              <c:f>MCAK_conc_TIME!$BY$2:$BY$41</c:f>
              <c:numCache>
                <c:formatCode>General</c:formatCode>
                <c:ptCount val="40"/>
                <c:pt idx="0">
                  <c:v>2.9060000000000002E-3</c:v>
                </c:pt>
                <c:pt idx="1">
                  <c:v>1.2639999999999999E-3</c:v>
                </c:pt>
                <c:pt idx="2">
                  <c:v>2.3749999999999999E-3</c:v>
                </c:pt>
                <c:pt idx="3">
                  <c:v>3.532E-3</c:v>
                </c:pt>
                <c:pt idx="4">
                  <c:v>3.0360000000000001E-3</c:v>
                </c:pt>
                <c:pt idx="5">
                  <c:v>2.8210000000000002E-3</c:v>
                </c:pt>
                <c:pt idx="6">
                  <c:v>2.0040000000000001E-3</c:v>
                </c:pt>
                <c:pt idx="7">
                  <c:v>3.2810000000000001E-3</c:v>
                </c:pt>
                <c:pt idx="8">
                  <c:v>2.0720000000000001E-3</c:v>
                </c:pt>
                <c:pt idx="9">
                  <c:v>3.8180000000000002E-3</c:v>
                </c:pt>
                <c:pt idx="10">
                  <c:v>3.7799999999999999E-3</c:v>
                </c:pt>
                <c:pt idx="11">
                  <c:v>3.3149999999999998E-3</c:v>
                </c:pt>
                <c:pt idx="12">
                  <c:v>3.15E-3</c:v>
                </c:pt>
                <c:pt idx="13">
                  <c:v>2.6250000000000002E-3</c:v>
                </c:pt>
                <c:pt idx="14">
                  <c:v>0</c:v>
                </c:pt>
                <c:pt idx="15">
                  <c:v>9.4490000000000008E-3</c:v>
                </c:pt>
                <c:pt idx="16">
                  <c:v>3.9370000000000004E-3</c:v>
                </c:pt>
                <c:pt idx="17">
                  <c:v>0</c:v>
                </c:pt>
                <c:pt idx="18">
                  <c:v>5.2490000000000002E-3</c:v>
                </c:pt>
                <c:pt idx="19">
                  <c:v>1.5748000000000002E-2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9F-4762-9FCE-396F8CBAE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3952"/>
        <c:axId val="206015872"/>
      </c:scatterChart>
      <c:valAx>
        <c:axId val="206013952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Growth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015872"/>
        <c:crosses val="autoZero"/>
        <c:crossBetween val="midCat"/>
        <c:majorUnit val="50"/>
      </c:valAx>
      <c:valAx>
        <c:axId val="206015872"/>
        <c:scaling>
          <c:orientation val="minMax"/>
          <c:max val="1.0000000000000005E-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Catastrophe</a:t>
                </a:r>
                <a:r>
                  <a:rPr lang="en-US" b="0" baseline="0"/>
                  <a:t> </a:t>
                </a:r>
                <a:r>
                  <a:rPr lang="en-US" b="0"/>
                  <a:t>Frequency s-1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60139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17814187367988"/>
          <c:y val="7.1670676582093917E-2"/>
          <c:w val="0.76915860264941804"/>
          <c:h val="0.62552623904468085"/>
        </c:manualLayout>
      </c:layout>
      <c:scatterChart>
        <c:scatterStyle val="lineMarker"/>
        <c:varyColors val="0"/>
        <c:ser>
          <c:idx val="0"/>
          <c:order val="0"/>
          <c:tx>
            <c:v>7 nM MCAK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66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histograms!$D$3:$D$38</c:f>
                <c:numCache>
                  <c:formatCode>General</c:formatCode>
                  <c:ptCount val="36"/>
                  <c:pt idx="0">
                    <c:v>6.0827691062541573</c:v>
                  </c:pt>
                  <c:pt idx="1">
                    <c:v>4.8989729535893547</c:v>
                  </c:pt>
                  <c:pt idx="2">
                    <c:v>5.4772182720793587</c:v>
                  </c:pt>
                  <c:pt idx="3">
                    <c:v>4.2426350302612645</c:v>
                  </c:pt>
                  <c:pt idx="4">
                    <c:v>4.8989729535893547</c:v>
                  </c:pt>
                  <c:pt idx="5">
                    <c:v>5.0000111999874566</c:v>
                  </c:pt>
                  <c:pt idx="6">
                    <c:v>4.3589136261229129</c:v>
                  </c:pt>
                  <c:pt idx="7">
                    <c:v>4.6904285518489672</c:v>
                  </c:pt>
                  <c:pt idx="8">
                    <c:v>3.7416643355597787</c:v>
                  </c:pt>
                  <c:pt idx="9">
                    <c:v>2.4494864767946773</c:v>
                  </c:pt>
                  <c:pt idx="10">
                    <c:v>2.9999959999973336</c:v>
                  </c:pt>
                  <c:pt idx="11">
                    <c:v>1.7320484981662609</c:v>
                  </c:pt>
                  <c:pt idx="12">
                    <c:v>2.2360849715518416</c:v>
                  </c:pt>
                  <c:pt idx="13">
                    <c:v>2.4494864767946773</c:v>
                  </c:pt>
                  <c:pt idx="14">
                    <c:v>1.7320484981662609</c:v>
                  </c:pt>
                  <c:pt idx="15">
                    <c:v>1.4142432605460775</c:v>
                  </c:pt>
                  <c:pt idx="16">
                    <c:v>0.99995399894195136</c:v>
                  </c:pt>
                  <c:pt idx="17">
                    <c:v>0</c:v>
                  </c:pt>
                  <c:pt idx="18">
                    <c:v>1.4142432605460775</c:v>
                  </c:pt>
                  <c:pt idx="19">
                    <c:v>2.4494864767946773</c:v>
                  </c:pt>
                  <c:pt idx="20">
                    <c:v>2.2360849715518416</c:v>
                  </c:pt>
                  <c:pt idx="21">
                    <c:v>0</c:v>
                  </c:pt>
                  <c:pt idx="22">
                    <c:v>1.4142432605460775</c:v>
                  </c:pt>
                  <c:pt idx="23">
                    <c:v>0.99995399894195136</c:v>
                  </c:pt>
                  <c:pt idx="24">
                    <c:v>0.99995399894195136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1.4142432605460775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0.99995399894195136</c:v>
                  </c:pt>
                </c:numCache>
              </c:numRef>
            </c:plus>
            <c:minus>
              <c:numRef>
                <c:f>histograms!$D$3:$D$38</c:f>
                <c:numCache>
                  <c:formatCode>General</c:formatCode>
                  <c:ptCount val="36"/>
                  <c:pt idx="0">
                    <c:v>6.0827691062541573</c:v>
                  </c:pt>
                  <c:pt idx="1">
                    <c:v>4.8989729535893547</c:v>
                  </c:pt>
                  <c:pt idx="2">
                    <c:v>5.4772182720793587</c:v>
                  </c:pt>
                  <c:pt idx="3">
                    <c:v>4.2426350302612645</c:v>
                  </c:pt>
                  <c:pt idx="4">
                    <c:v>4.8989729535893547</c:v>
                  </c:pt>
                  <c:pt idx="5">
                    <c:v>5.0000111999874566</c:v>
                  </c:pt>
                  <c:pt idx="6">
                    <c:v>4.3589136261229129</c:v>
                  </c:pt>
                  <c:pt idx="7">
                    <c:v>4.6904285518489672</c:v>
                  </c:pt>
                  <c:pt idx="8">
                    <c:v>3.7416643355597787</c:v>
                  </c:pt>
                  <c:pt idx="9">
                    <c:v>2.4494864767946773</c:v>
                  </c:pt>
                  <c:pt idx="10">
                    <c:v>2.9999959999973336</c:v>
                  </c:pt>
                  <c:pt idx="11">
                    <c:v>1.7320484981662609</c:v>
                  </c:pt>
                  <c:pt idx="12">
                    <c:v>2.2360849715518416</c:v>
                  </c:pt>
                  <c:pt idx="13">
                    <c:v>2.4494864767946773</c:v>
                  </c:pt>
                  <c:pt idx="14">
                    <c:v>1.7320484981662609</c:v>
                  </c:pt>
                  <c:pt idx="15">
                    <c:v>1.4142432605460775</c:v>
                  </c:pt>
                  <c:pt idx="16">
                    <c:v>0.99995399894195136</c:v>
                  </c:pt>
                  <c:pt idx="17">
                    <c:v>0</c:v>
                  </c:pt>
                  <c:pt idx="18">
                    <c:v>1.4142432605460775</c:v>
                  </c:pt>
                  <c:pt idx="19">
                    <c:v>2.4494864767946773</c:v>
                  </c:pt>
                  <c:pt idx="20">
                    <c:v>2.2360849715518416</c:v>
                  </c:pt>
                  <c:pt idx="21">
                    <c:v>0</c:v>
                  </c:pt>
                  <c:pt idx="22">
                    <c:v>1.4142432605460775</c:v>
                  </c:pt>
                  <c:pt idx="23">
                    <c:v>0.99995399894195136</c:v>
                  </c:pt>
                  <c:pt idx="24">
                    <c:v>0.99995399894195136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1.4142432605460775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0.99995399894195136</c:v>
                  </c:pt>
                </c:numCache>
              </c:numRef>
            </c:minus>
            <c:spPr>
              <a:ln>
                <a:solidFill>
                  <a:srgbClr val="CC66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histograms!$F$3:$F$38</c:f>
              <c:numCache>
                <c:formatCode>General</c:formatCode>
                <c:ptCount val="36"/>
                <c:pt idx="0">
                  <c:v>405.33333299999998</c:v>
                </c:pt>
                <c:pt idx="1">
                  <c:v>832</c:v>
                </c:pt>
                <c:pt idx="2">
                  <c:v>1258.666667</c:v>
                </c:pt>
                <c:pt idx="3">
                  <c:v>1685.333333</c:v>
                </c:pt>
                <c:pt idx="4">
                  <c:v>2112</c:v>
                </c:pt>
                <c:pt idx="5">
                  <c:v>2538.666667</c:v>
                </c:pt>
                <c:pt idx="6">
                  <c:v>2965.333333</c:v>
                </c:pt>
                <c:pt idx="7">
                  <c:v>3392</c:v>
                </c:pt>
                <c:pt idx="8">
                  <c:v>3818.666667</c:v>
                </c:pt>
                <c:pt idx="9">
                  <c:v>4245.3333329999996</c:v>
                </c:pt>
                <c:pt idx="10">
                  <c:v>4672</c:v>
                </c:pt>
                <c:pt idx="11">
                  <c:v>5098.6666670000004</c:v>
                </c:pt>
                <c:pt idx="12">
                  <c:v>5525.3333329999996</c:v>
                </c:pt>
                <c:pt idx="13">
                  <c:v>5952</c:v>
                </c:pt>
                <c:pt idx="14">
                  <c:v>6378.6666670000004</c:v>
                </c:pt>
                <c:pt idx="15">
                  <c:v>6805.3333329999996</c:v>
                </c:pt>
                <c:pt idx="16">
                  <c:v>7232</c:v>
                </c:pt>
                <c:pt idx="17">
                  <c:v>7658.6666670000004</c:v>
                </c:pt>
                <c:pt idx="18">
                  <c:v>8085.3333329999996</c:v>
                </c:pt>
                <c:pt idx="19">
                  <c:v>8512</c:v>
                </c:pt>
                <c:pt idx="20">
                  <c:v>8938.6666669999995</c:v>
                </c:pt>
                <c:pt idx="21">
                  <c:v>9365.3333330000005</c:v>
                </c:pt>
                <c:pt idx="22">
                  <c:v>9792</c:v>
                </c:pt>
                <c:pt idx="23">
                  <c:v>10218.666667</c:v>
                </c:pt>
                <c:pt idx="24">
                  <c:v>10645.333333</c:v>
                </c:pt>
                <c:pt idx="25">
                  <c:v>11072</c:v>
                </c:pt>
                <c:pt idx="26">
                  <c:v>11498.666667</c:v>
                </c:pt>
                <c:pt idx="27">
                  <c:v>11925.333333</c:v>
                </c:pt>
                <c:pt idx="28">
                  <c:v>12352</c:v>
                </c:pt>
                <c:pt idx="29">
                  <c:v>12778.666667</c:v>
                </c:pt>
                <c:pt idx="30">
                  <c:v>13205.333333</c:v>
                </c:pt>
                <c:pt idx="31">
                  <c:v>13632</c:v>
                </c:pt>
                <c:pt idx="32">
                  <c:v>14058.666667</c:v>
                </c:pt>
                <c:pt idx="33">
                  <c:v>14485.333333</c:v>
                </c:pt>
                <c:pt idx="34">
                  <c:v>14912</c:v>
                </c:pt>
                <c:pt idx="35">
                  <c:v>15338.666667</c:v>
                </c:pt>
              </c:numCache>
            </c:numRef>
          </c:xVal>
          <c:yVal>
            <c:numRef>
              <c:f>histograms!$C$3:$C$38</c:f>
              <c:numCache>
                <c:formatCode>General</c:formatCode>
                <c:ptCount val="36"/>
                <c:pt idx="0">
                  <c:v>37.000079999999997</c:v>
                </c:pt>
                <c:pt idx="1">
                  <c:v>23.999936000000002</c:v>
                </c:pt>
                <c:pt idx="2">
                  <c:v>29.999919999999999</c:v>
                </c:pt>
                <c:pt idx="3">
                  <c:v>17.999952</c:v>
                </c:pt>
                <c:pt idx="4">
                  <c:v>23.999936000000002</c:v>
                </c:pt>
                <c:pt idx="5">
                  <c:v>25.000112000000001</c:v>
                </c:pt>
                <c:pt idx="6">
                  <c:v>19.000128</c:v>
                </c:pt>
                <c:pt idx="7">
                  <c:v>22.000119999999999</c:v>
                </c:pt>
                <c:pt idx="8">
                  <c:v>14.000052</c:v>
                </c:pt>
                <c:pt idx="9">
                  <c:v>5.9999840000000004</c:v>
                </c:pt>
                <c:pt idx="10">
                  <c:v>8.9999760000000002</c:v>
                </c:pt>
                <c:pt idx="11">
                  <c:v>2.9999920000000002</c:v>
                </c:pt>
                <c:pt idx="12">
                  <c:v>5.000076</c:v>
                </c:pt>
                <c:pt idx="13">
                  <c:v>5.9999840000000004</c:v>
                </c:pt>
                <c:pt idx="14">
                  <c:v>2.9999920000000002</c:v>
                </c:pt>
                <c:pt idx="15">
                  <c:v>2.0000840000000002</c:v>
                </c:pt>
                <c:pt idx="16">
                  <c:v>0.99990800000000002</c:v>
                </c:pt>
                <c:pt idx="17">
                  <c:v>0</c:v>
                </c:pt>
                <c:pt idx="18">
                  <c:v>2.0000840000000002</c:v>
                </c:pt>
                <c:pt idx="19">
                  <c:v>5.9999840000000004</c:v>
                </c:pt>
                <c:pt idx="20">
                  <c:v>5.000076</c:v>
                </c:pt>
                <c:pt idx="21">
                  <c:v>0</c:v>
                </c:pt>
                <c:pt idx="22">
                  <c:v>2.0000840000000002</c:v>
                </c:pt>
                <c:pt idx="23">
                  <c:v>0.99990800000000002</c:v>
                </c:pt>
                <c:pt idx="24">
                  <c:v>0.99990800000000002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2.0000840000000002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0.99990800000000002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8-4378-B22A-607CCF3C5436}"/>
            </c:ext>
          </c:extLst>
        </c:ser>
        <c:ser>
          <c:idx val="1"/>
          <c:order val="1"/>
          <c:tx>
            <c:v>Gamma Fit</c:v>
          </c:tx>
          <c:spPr>
            <a:ln w="15875">
              <a:solidFill>
                <a:srgbClr val="CC66FF"/>
              </a:solidFill>
            </a:ln>
          </c:spPr>
          <c:marker>
            <c:symbol val="none"/>
          </c:marker>
          <c:xVal>
            <c:numRef>
              <c:f>histograms!$F$3:$F$38</c:f>
              <c:numCache>
                <c:formatCode>General</c:formatCode>
                <c:ptCount val="36"/>
                <c:pt idx="0">
                  <c:v>405.33333299999998</c:v>
                </c:pt>
                <c:pt idx="1">
                  <c:v>832</c:v>
                </c:pt>
                <c:pt idx="2">
                  <c:v>1258.666667</c:v>
                </c:pt>
                <c:pt idx="3">
                  <c:v>1685.333333</c:v>
                </c:pt>
                <c:pt idx="4">
                  <c:v>2112</c:v>
                </c:pt>
                <c:pt idx="5">
                  <c:v>2538.666667</c:v>
                </c:pt>
                <c:pt idx="6">
                  <c:v>2965.333333</c:v>
                </c:pt>
                <c:pt idx="7">
                  <c:v>3392</c:v>
                </c:pt>
                <c:pt idx="8">
                  <c:v>3818.666667</c:v>
                </c:pt>
                <c:pt idx="9">
                  <c:v>4245.3333329999996</c:v>
                </c:pt>
                <c:pt idx="10">
                  <c:v>4672</c:v>
                </c:pt>
                <c:pt idx="11">
                  <c:v>5098.6666670000004</c:v>
                </c:pt>
                <c:pt idx="12">
                  <c:v>5525.3333329999996</c:v>
                </c:pt>
                <c:pt idx="13">
                  <c:v>5952</c:v>
                </c:pt>
                <c:pt idx="14">
                  <c:v>6378.6666670000004</c:v>
                </c:pt>
                <c:pt idx="15">
                  <c:v>6805.3333329999996</c:v>
                </c:pt>
                <c:pt idx="16">
                  <c:v>7232</c:v>
                </c:pt>
                <c:pt idx="17">
                  <c:v>7658.6666670000004</c:v>
                </c:pt>
                <c:pt idx="18">
                  <c:v>8085.3333329999996</c:v>
                </c:pt>
                <c:pt idx="19">
                  <c:v>8512</c:v>
                </c:pt>
                <c:pt idx="20">
                  <c:v>8938.6666669999995</c:v>
                </c:pt>
                <c:pt idx="21">
                  <c:v>9365.3333330000005</c:v>
                </c:pt>
                <c:pt idx="22">
                  <c:v>9792</c:v>
                </c:pt>
                <c:pt idx="23">
                  <c:v>10218.666667</c:v>
                </c:pt>
                <c:pt idx="24">
                  <c:v>10645.333333</c:v>
                </c:pt>
                <c:pt idx="25">
                  <c:v>11072</c:v>
                </c:pt>
                <c:pt idx="26">
                  <c:v>11498.666667</c:v>
                </c:pt>
                <c:pt idx="27">
                  <c:v>11925.333333</c:v>
                </c:pt>
                <c:pt idx="28">
                  <c:v>12352</c:v>
                </c:pt>
                <c:pt idx="29">
                  <c:v>12778.666667</c:v>
                </c:pt>
                <c:pt idx="30">
                  <c:v>13205.333333</c:v>
                </c:pt>
                <c:pt idx="31">
                  <c:v>13632</c:v>
                </c:pt>
                <c:pt idx="32">
                  <c:v>14058.666667</c:v>
                </c:pt>
                <c:pt idx="33">
                  <c:v>14485.333333</c:v>
                </c:pt>
                <c:pt idx="34">
                  <c:v>14912</c:v>
                </c:pt>
                <c:pt idx="35">
                  <c:v>15338.666667</c:v>
                </c:pt>
              </c:numCache>
            </c:numRef>
          </c:xVal>
          <c:yVal>
            <c:numRef>
              <c:f>histograms!$I$3:$I$38</c:f>
              <c:numCache>
                <c:formatCode>General</c:formatCode>
                <c:ptCount val="36"/>
                <c:pt idx="0">
                  <c:v>25.234524847428077</c:v>
                </c:pt>
                <c:pt idx="1">
                  <c:v>28.856146469049698</c:v>
                </c:pt>
                <c:pt idx="2">
                  <c:v>28.505666957279868</c:v>
                </c:pt>
                <c:pt idx="3">
                  <c:v>26.402789886660859</c:v>
                </c:pt>
                <c:pt idx="4">
                  <c:v>23.715780296425464</c:v>
                </c:pt>
                <c:pt idx="5">
                  <c:v>20.911944202266785</c:v>
                </c:pt>
                <c:pt idx="6">
                  <c:v>18.108108108108112</c:v>
                </c:pt>
                <c:pt idx="7">
                  <c:v>15.654751525719272</c:v>
                </c:pt>
                <c:pt idx="8">
                  <c:v>13.318221447253709</c:v>
                </c:pt>
                <c:pt idx="9">
                  <c:v>11.215344376634702</c:v>
                </c:pt>
                <c:pt idx="10">
                  <c:v>9.4629468177855287</c:v>
                </c:pt>
                <c:pt idx="11">
                  <c:v>7.9442022667829129</c:v>
                </c:pt>
                <c:pt idx="12">
                  <c:v>6.6591107236268545</c:v>
                </c:pt>
                <c:pt idx="13">
                  <c:v>5.607672188317351</c:v>
                </c:pt>
                <c:pt idx="14">
                  <c:v>4.6730601569311263</c:v>
                </c:pt>
                <c:pt idx="15">
                  <c:v>3.855274629468179</c:v>
                </c:pt>
                <c:pt idx="16">
                  <c:v>3.1543156059285096</c:v>
                </c:pt>
                <c:pt idx="17">
                  <c:v>2.6870095902353972</c:v>
                </c:pt>
                <c:pt idx="18">
                  <c:v>2.2197035745422844</c:v>
                </c:pt>
                <c:pt idx="19">
                  <c:v>1.752397558849172</c:v>
                </c:pt>
                <c:pt idx="20">
                  <c:v>1.5187445510026159</c:v>
                </c:pt>
                <c:pt idx="21">
                  <c:v>1.1682650392327816</c:v>
                </c:pt>
                <c:pt idx="22">
                  <c:v>1.0514385353095033</c:v>
                </c:pt>
                <c:pt idx="23">
                  <c:v>0.81778552746294686</c:v>
                </c:pt>
                <c:pt idx="24">
                  <c:v>0.70095902353966888</c:v>
                </c:pt>
                <c:pt idx="25">
                  <c:v>0.58413251961639079</c:v>
                </c:pt>
                <c:pt idx="26">
                  <c:v>0.46730601569311253</c:v>
                </c:pt>
                <c:pt idx="27">
                  <c:v>0.35047951176983444</c:v>
                </c:pt>
                <c:pt idx="28">
                  <c:v>0.35047951176983444</c:v>
                </c:pt>
                <c:pt idx="29">
                  <c:v>0.23365300784655627</c:v>
                </c:pt>
                <c:pt idx="30">
                  <c:v>0.23365300784655627</c:v>
                </c:pt>
                <c:pt idx="31">
                  <c:v>0.11682650392327813</c:v>
                </c:pt>
                <c:pt idx="32">
                  <c:v>0.11682650392327813</c:v>
                </c:pt>
                <c:pt idx="33">
                  <c:v>0.11682650392327813</c:v>
                </c:pt>
                <c:pt idx="34">
                  <c:v>0.11682650392327813</c:v>
                </c:pt>
                <c:pt idx="35">
                  <c:v>0.11682650392327813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8-4378-B22A-607CCF3C5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288128"/>
        <c:axId val="220290048"/>
      </c:scatterChart>
      <c:valAx>
        <c:axId val="220288128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Catastrophe</a:t>
                </a:r>
                <a:r>
                  <a:rPr lang="en-US" b="0" baseline="0"/>
                  <a:t> </a:t>
                </a:r>
                <a:r>
                  <a:rPr lang="en-US" b="0"/>
                  <a:t>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290048"/>
        <c:crosses val="autoZero"/>
        <c:crossBetween val="midCat"/>
      </c:valAx>
      <c:valAx>
        <c:axId val="220290048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288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36823174880915"/>
          <c:y val="8.336009722922566E-2"/>
          <c:w val="0.2623233206960241"/>
          <c:h val="0.1823001435165433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3347296234456"/>
          <c:y val="7.1670676582093917E-2"/>
          <c:w val="0.77140327156075184"/>
          <c:h val="0.62552623904468085"/>
        </c:manualLayout>
      </c:layout>
      <c:scatterChart>
        <c:scatterStyle val="lineMarker"/>
        <c:varyColors val="0"/>
        <c:ser>
          <c:idx val="0"/>
          <c:order val="0"/>
          <c:tx>
            <c:v>14 nM Kip3</c:v>
          </c:tx>
          <c:spPr>
            <a:ln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histograms!$N$3:$N$39</c:f>
                <c:numCache>
                  <c:formatCode>General</c:formatCode>
                  <c:ptCount val="37"/>
                  <c:pt idx="0">
                    <c:v>4.3588782960757229</c:v>
                  </c:pt>
                  <c:pt idx="1">
                    <c:v>5.1961735921733796</c:v>
                  </c:pt>
                  <c:pt idx="2">
                    <c:v>5.7445685651752818</c:v>
                  </c:pt>
                  <c:pt idx="3">
                    <c:v>7.4833206532928953</c:v>
                  </c:pt>
                  <c:pt idx="4">
                    <c:v>6.8556446815744474</c:v>
                  </c:pt>
                  <c:pt idx="5">
                    <c:v>6.78233293196375</c:v>
                  </c:pt>
                  <c:pt idx="6">
                    <c:v>7.4833206532928953</c:v>
                  </c:pt>
                  <c:pt idx="7">
                    <c:v>5.830942633914348</c:v>
                  </c:pt>
                  <c:pt idx="8">
                    <c:v>5.9999993333332959</c:v>
                  </c:pt>
                  <c:pt idx="9">
                    <c:v>5.5677614891444485</c:v>
                  </c:pt>
                  <c:pt idx="10">
                    <c:v>5.2915067797367508</c:v>
                  </c:pt>
                  <c:pt idx="11">
                    <c:v>3.1622852496256568</c:v>
                  </c:pt>
                  <c:pt idx="12">
                    <c:v>3.3166054935732108</c:v>
                  </c:pt>
                  <c:pt idx="13">
                    <c:v>2.449458715716597</c:v>
                  </c:pt>
                  <c:pt idx="14">
                    <c:v>0.99991199612765924</c:v>
                  </c:pt>
                  <c:pt idx="15">
                    <c:v>1.4142489172702237</c:v>
                  </c:pt>
                  <c:pt idx="16">
                    <c:v>1.7320288681196974</c:v>
                  </c:pt>
                  <c:pt idx="17">
                    <c:v>1.4142489172702237</c:v>
                  </c:pt>
                  <c:pt idx="18">
                    <c:v>0.99991199612765924</c:v>
                  </c:pt>
                  <c:pt idx="19">
                    <c:v>1.7320288681196974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</c:numCache>
              </c:numRef>
            </c:plus>
            <c:minus>
              <c:numRef>
                <c:f>histograms!$N$3:$N$39</c:f>
                <c:numCache>
                  <c:formatCode>General</c:formatCode>
                  <c:ptCount val="37"/>
                  <c:pt idx="0">
                    <c:v>4.3588782960757229</c:v>
                  </c:pt>
                  <c:pt idx="1">
                    <c:v>5.1961735921733796</c:v>
                  </c:pt>
                  <c:pt idx="2">
                    <c:v>5.7445685651752818</c:v>
                  </c:pt>
                  <c:pt idx="3">
                    <c:v>7.4833206532928953</c:v>
                  </c:pt>
                  <c:pt idx="4">
                    <c:v>6.8556446815744474</c:v>
                  </c:pt>
                  <c:pt idx="5">
                    <c:v>6.78233293196375</c:v>
                  </c:pt>
                  <c:pt idx="6">
                    <c:v>7.4833206532928953</c:v>
                  </c:pt>
                  <c:pt idx="7">
                    <c:v>5.830942633914348</c:v>
                  </c:pt>
                  <c:pt idx="8">
                    <c:v>5.9999993333332959</c:v>
                  </c:pt>
                  <c:pt idx="9">
                    <c:v>5.5677614891444485</c:v>
                  </c:pt>
                  <c:pt idx="10">
                    <c:v>5.2915067797367508</c:v>
                  </c:pt>
                  <c:pt idx="11">
                    <c:v>3.1622852496256568</c:v>
                  </c:pt>
                  <c:pt idx="12">
                    <c:v>3.3166054935732108</c:v>
                  </c:pt>
                  <c:pt idx="13">
                    <c:v>2.449458715716597</c:v>
                  </c:pt>
                  <c:pt idx="14">
                    <c:v>0.99991199612765924</c:v>
                  </c:pt>
                  <c:pt idx="15">
                    <c:v>1.4142489172702237</c:v>
                  </c:pt>
                  <c:pt idx="16">
                    <c:v>1.7320288681196974</c:v>
                  </c:pt>
                  <c:pt idx="17">
                    <c:v>1.4142489172702237</c:v>
                  </c:pt>
                  <c:pt idx="18">
                    <c:v>0.99991199612765924</c:v>
                  </c:pt>
                  <c:pt idx="19">
                    <c:v>1.7320288681196974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histograms!$S$3:$S$39</c:f>
              <c:numCache>
                <c:formatCode>General</c:formatCode>
                <c:ptCount val="37"/>
                <c:pt idx="0">
                  <c:v>521.6</c:v>
                </c:pt>
                <c:pt idx="1">
                  <c:v>924.8</c:v>
                </c:pt>
                <c:pt idx="2">
                  <c:v>1328</c:v>
                </c:pt>
                <c:pt idx="3">
                  <c:v>1731.2</c:v>
                </c:pt>
                <c:pt idx="4">
                  <c:v>2134.4</c:v>
                </c:pt>
                <c:pt idx="5">
                  <c:v>2537.6</c:v>
                </c:pt>
                <c:pt idx="6">
                  <c:v>2940.8</c:v>
                </c:pt>
                <c:pt idx="7">
                  <c:v>3344</c:v>
                </c:pt>
                <c:pt idx="8">
                  <c:v>3747.2</c:v>
                </c:pt>
                <c:pt idx="9">
                  <c:v>4150.3999999999996</c:v>
                </c:pt>
                <c:pt idx="10">
                  <c:v>4553.6000000000004</c:v>
                </c:pt>
                <c:pt idx="11">
                  <c:v>4956.8</c:v>
                </c:pt>
                <c:pt idx="12">
                  <c:v>5360</c:v>
                </c:pt>
                <c:pt idx="13">
                  <c:v>5763.2</c:v>
                </c:pt>
                <c:pt idx="14">
                  <c:v>6166.4</c:v>
                </c:pt>
                <c:pt idx="15">
                  <c:v>6569.6</c:v>
                </c:pt>
                <c:pt idx="16">
                  <c:v>6972.8</c:v>
                </c:pt>
                <c:pt idx="17">
                  <c:v>7376</c:v>
                </c:pt>
                <c:pt idx="18">
                  <c:v>7779.2</c:v>
                </c:pt>
                <c:pt idx="19">
                  <c:v>8182.4</c:v>
                </c:pt>
                <c:pt idx="20">
                  <c:v>8585.6</c:v>
                </c:pt>
                <c:pt idx="21">
                  <c:v>8988.8000000000011</c:v>
                </c:pt>
                <c:pt idx="22">
                  <c:v>9392.0000000000018</c:v>
                </c:pt>
                <c:pt idx="23">
                  <c:v>9795.2000000000025</c:v>
                </c:pt>
                <c:pt idx="24">
                  <c:v>10198.400000000003</c:v>
                </c:pt>
                <c:pt idx="25">
                  <c:v>10601.600000000004</c:v>
                </c:pt>
                <c:pt idx="26">
                  <c:v>11004.800000000005</c:v>
                </c:pt>
                <c:pt idx="27">
                  <c:v>11408.000000000005</c:v>
                </c:pt>
                <c:pt idx="28">
                  <c:v>11811.200000000006</c:v>
                </c:pt>
                <c:pt idx="29">
                  <c:v>12214.400000000007</c:v>
                </c:pt>
                <c:pt idx="30">
                  <c:v>12617.600000000008</c:v>
                </c:pt>
                <c:pt idx="31">
                  <c:v>13020.800000000008</c:v>
                </c:pt>
                <c:pt idx="32">
                  <c:v>13424.000000000009</c:v>
                </c:pt>
                <c:pt idx="33">
                  <c:v>13827.20000000001</c:v>
                </c:pt>
                <c:pt idx="34">
                  <c:v>14230.400000000011</c:v>
                </c:pt>
                <c:pt idx="35">
                  <c:v>14633.600000000011</c:v>
                </c:pt>
                <c:pt idx="36">
                  <c:v>15036.800000000012</c:v>
                </c:pt>
              </c:numCache>
            </c:numRef>
          </c:xVal>
          <c:yVal>
            <c:numRef>
              <c:f>histograms!$O$3:$O$39</c:f>
              <c:numCache>
                <c:formatCode>General</c:formatCode>
                <c:ptCount val="37"/>
                <c:pt idx="0">
                  <c:v>18.99982</c:v>
                </c:pt>
                <c:pt idx="1">
                  <c:v>27.000220000000002</c:v>
                </c:pt>
                <c:pt idx="2">
                  <c:v>33.000067999999999</c:v>
                </c:pt>
                <c:pt idx="3">
                  <c:v>56.000088000000005</c:v>
                </c:pt>
                <c:pt idx="4">
                  <c:v>46.999864000000002</c:v>
                </c:pt>
                <c:pt idx="5">
                  <c:v>46.000039999999998</c:v>
                </c:pt>
                <c:pt idx="6">
                  <c:v>56.000088000000005</c:v>
                </c:pt>
                <c:pt idx="7">
                  <c:v>33.999891999999996</c:v>
                </c:pt>
                <c:pt idx="8">
                  <c:v>35.999991999999999</c:v>
                </c:pt>
                <c:pt idx="9">
                  <c:v>30.999968000000003</c:v>
                </c:pt>
                <c:pt idx="10">
                  <c:v>28.000044000000003</c:v>
                </c:pt>
                <c:pt idx="11">
                  <c:v>10.000048000000001</c:v>
                </c:pt>
                <c:pt idx="12">
                  <c:v>10.999872</c:v>
                </c:pt>
                <c:pt idx="13">
                  <c:v>5.9998480000000001</c:v>
                </c:pt>
                <c:pt idx="14">
                  <c:v>0.99982400000000005</c:v>
                </c:pt>
                <c:pt idx="15">
                  <c:v>2.0001000000000002</c:v>
                </c:pt>
                <c:pt idx="16">
                  <c:v>2.999924</c:v>
                </c:pt>
                <c:pt idx="17">
                  <c:v>2.0001000000000002</c:v>
                </c:pt>
                <c:pt idx="18">
                  <c:v>0.99982400000000005</c:v>
                </c:pt>
                <c:pt idx="19">
                  <c:v>2.999924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4-498D-82C6-D9C52C9140A1}"/>
            </c:ext>
          </c:extLst>
        </c:ser>
        <c:ser>
          <c:idx val="1"/>
          <c:order val="1"/>
          <c:tx>
            <c:v>Gamma Fit</c:v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histograms!$S$3:$S$39</c:f>
              <c:numCache>
                <c:formatCode>General</c:formatCode>
                <c:ptCount val="37"/>
                <c:pt idx="0">
                  <c:v>521.6</c:v>
                </c:pt>
                <c:pt idx="1">
                  <c:v>924.8</c:v>
                </c:pt>
                <c:pt idx="2">
                  <c:v>1328</c:v>
                </c:pt>
                <c:pt idx="3">
                  <c:v>1731.2</c:v>
                </c:pt>
                <c:pt idx="4">
                  <c:v>2134.4</c:v>
                </c:pt>
                <c:pt idx="5">
                  <c:v>2537.6</c:v>
                </c:pt>
                <c:pt idx="6">
                  <c:v>2940.8</c:v>
                </c:pt>
                <c:pt idx="7">
                  <c:v>3344</c:v>
                </c:pt>
                <c:pt idx="8">
                  <c:v>3747.2</c:v>
                </c:pt>
                <c:pt idx="9">
                  <c:v>4150.3999999999996</c:v>
                </c:pt>
                <c:pt idx="10">
                  <c:v>4553.6000000000004</c:v>
                </c:pt>
                <c:pt idx="11">
                  <c:v>4956.8</c:v>
                </c:pt>
                <c:pt idx="12">
                  <c:v>5360</c:v>
                </c:pt>
                <c:pt idx="13">
                  <c:v>5763.2</c:v>
                </c:pt>
                <c:pt idx="14">
                  <c:v>6166.4</c:v>
                </c:pt>
                <c:pt idx="15">
                  <c:v>6569.6</c:v>
                </c:pt>
                <c:pt idx="16">
                  <c:v>6972.8</c:v>
                </c:pt>
                <c:pt idx="17">
                  <c:v>7376</c:v>
                </c:pt>
                <c:pt idx="18">
                  <c:v>7779.2</c:v>
                </c:pt>
                <c:pt idx="19">
                  <c:v>8182.4</c:v>
                </c:pt>
                <c:pt idx="20">
                  <c:v>8585.6</c:v>
                </c:pt>
                <c:pt idx="21">
                  <c:v>8988.8000000000011</c:v>
                </c:pt>
                <c:pt idx="22">
                  <c:v>9392.0000000000018</c:v>
                </c:pt>
                <c:pt idx="23">
                  <c:v>9795.2000000000025</c:v>
                </c:pt>
                <c:pt idx="24">
                  <c:v>10198.400000000003</c:v>
                </c:pt>
                <c:pt idx="25">
                  <c:v>10601.600000000004</c:v>
                </c:pt>
                <c:pt idx="26">
                  <c:v>11004.800000000005</c:v>
                </c:pt>
                <c:pt idx="27">
                  <c:v>11408.000000000005</c:v>
                </c:pt>
                <c:pt idx="28">
                  <c:v>11811.200000000006</c:v>
                </c:pt>
                <c:pt idx="29">
                  <c:v>12214.400000000007</c:v>
                </c:pt>
                <c:pt idx="30">
                  <c:v>12617.600000000008</c:v>
                </c:pt>
                <c:pt idx="31">
                  <c:v>13020.800000000008</c:v>
                </c:pt>
                <c:pt idx="32">
                  <c:v>13424.000000000009</c:v>
                </c:pt>
                <c:pt idx="33">
                  <c:v>13827.20000000001</c:v>
                </c:pt>
                <c:pt idx="34">
                  <c:v>14230.400000000011</c:v>
                </c:pt>
                <c:pt idx="35">
                  <c:v>14633.600000000011</c:v>
                </c:pt>
                <c:pt idx="36">
                  <c:v>15036.800000000012</c:v>
                </c:pt>
              </c:numCache>
            </c:numRef>
          </c:xVal>
          <c:yVal>
            <c:numRef>
              <c:f>histograms!$V$3:$V$39</c:f>
              <c:numCache>
                <c:formatCode>General</c:formatCode>
                <c:ptCount val="37"/>
                <c:pt idx="0">
                  <c:v>11.176327523307661</c:v>
                </c:pt>
                <c:pt idx="1">
                  <c:v>29.131738954195377</c:v>
                </c:pt>
                <c:pt idx="2">
                  <c:v>44.522091609241997</c:v>
                </c:pt>
                <c:pt idx="3">
                  <c:v>53.133360356708558</c:v>
                </c:pt>
                <c:pt idx="4">
                  <c:v>54.965545196595052</c:v>
                </c:pt>
                <c:pt idx="5">
                  <c:v>51.850830968787996</c:v>
                </c:pt>
                <c:pt idx="6">
                  <c:v>45.621402513173891</c:v>
                </c:pt>
                <c:pt idx="7">
                  <c:v>38.475881637616538</c:v>
                </c:pt>
                <c:pt idx="8">
                  <c:v>31.147142278070532</c:v>
                </c:pt>
                <c:pt idx="9">
                  <c:v>24.551276854479124</c:v>
                </c:pt>
                <c:pt idx="10">
                  <c:v>18.871503850830969</c:v>
                </c:pt>
                <c:pt idx="11">
                  <c:v>14.107823267126065</c:v>
                </c:pt>
                <c:pt idx="12">
                  <c:v>10.44345358735306</c:v>
                </c:pt>
                <c:pt idx="13">
                  <c:v>7.6951763275233063</c:v>
                </c:pt>
                <c:pt idx="14">
                  <c:v>5.4965545196595063</c:v>
                </c:pt>
                <c:pt idx="15">
                  <c:v>3.8475881637616531</c:v>
                </c:pt>
                <c:pt idx="16">
                  <c:v>2.7482772598297531</c:v>
                </c:pt>
                <c:pt idx="17">
                  <c:v>2.0154033238751521</c:v>
                </c:pt>
                <c:pt idx="18">
                  <c:v>1.2825293879205513</c:v>
                </c:pt>
                <c:pt idx="19">
                  <c:v>0.91609241994325108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4-498D-82C6-D9C52C91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28704"/>
        <c:axId val="220330624"/>
      </c:scatterChart>
      <c:valAx>
        <c:axId val="220328704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Catastrophe 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330624"/>
        <c:crosses val="autoZero"/>
        <c:crossBetween val="midCat"/>
      </c:valAx>
      <c:valAx>
        <c:axId val="2203306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328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29415767473674"/>
          <c:y val="7.6791952730046797E-2"/>
          <c:w val="0.25430985268255607"/>
          <c:h val="0.1823001435165433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74227601067939208"/>
          <c:h val="0.74215033184920842"/>
        </c:manualLayout>
      </c:layout>
      <c:scatterChart>
        <c:scatterStyle val="lineMarker"/>
        <c:varyColors val="0"/>
        <c:ser>
          <c:idx val="2"/>
          <c:order val="0"/>
          <c:tx>
            <c:strRef>
              <c:f>time_interval_study!$S$8</c:f>
              <c:strCache>
                <c:ptCount val="1"/>
                <c:pt idx="0">
                  <c:v>10 sec Interval 12 μM Tub, N=236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time_interval_study!$A$3:$A$238</c:f>
              <c:numCache>
                <c:formatCode>General</c:formatCode>
                <c:ptCount val="236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220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260</c:v>
                </c:pt>
                <c:pt idx="108">
                  <c:v>260</c:v>
                </c:pt>
                <c:pt idx="109">
                  <c:v>260</c:v>
                </c:pt>
                <c:pt idx="110">
                  <c:v>270</c:v>
                </c:pt>
                <c:pt idx="111">
                  <c:v>270</c:v>
                </c:pt>
                <c:pt idx="112">
                  <c:v>270</c:v>
                </c:pt>
                <c:pt idx="113">
                  <c:v>270</c:v>
                </c:pt>
                <c:pt idx="114">
                  <c:v>270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280</c:v>
                </c:pt>
                <c:pt idx="127">
                  <c:v>280</c:v>
                </c:pt>
                <c:pt idx="128">
                  <c:v>280</c:v>
                </c:pt>
                <c:pt idx="129">
                  <c:v>280</c:v>
                </c:pt>
                <c:pt idx="130">
                  <c:v>290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330</c:v>
                </c:pt>
                <c:pt idx="146">
                  <c:v>340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370</c:v>
                </c:pt>
                <c:pt idx="151">
                  <c:v>370</c:v>
                </c:pt>
                <c:pt idx="152">
                  <c:v>380</c:v>
                </c:pt>
                <c:pt idx="153">
                  <c:v>380</c:v>
                </c:pt>
                <c:pt idx="154">
                  <c:v>390</c:v>
                </c:pt>
                <c:pt idx="155">
                  <c:v>390</c:v>
                </c:pt>
                <c:pt idx="156">
                  <c:v>390</c:v>
                </c:pt>
                <c:pt idx="157">
                  <c:v>390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430</c:v>
                </c:pt>
                <c:pt idx="170">
                  <c:v>430</c:v>
                </c:pt>
                <c:pt idx="171">
                  <c:v>430</c:v>
                </c:pt>
                <c:pt idx="172">
                  <c:v>430</c:v>
                </c:pt>
                <c:pt idx="173">
                  <c:v>440</c:v>
                </c:pt>
                <c:pt idx="174">
                  <c:v>440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460</c:v>
                </c:pt>
                <c:pt idx="180">
                  <c:v>460</c:v>
                </c:pt>
                <c:pt idx="181">
                  <c:v>460</c:v>
                </c:pt>
                <c:pt idx="182">
                  <c:v>460</c:v>
                </c:pt>
                <c:pt idx="183">
                  <c:v>470</c:v>
                </c:pt>
                <c:pt idx="184">
                  <c:v>480</c:v>
                </c:pt>
                <c:pt idx="185">
                  <c:v>490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510</c:v>
                </c:pt>
                <c:pt idx="191">
                  <c:v>510</c:v>
                </c:pt>
                <c:pt idx="192">
                  <c:v>510</c:v>
                </c:pt>
                <c:pt idx="193">
                  <c:v>510</c:v>
                </c:pt>
                <c:pt idx="194">
                  <c:v>520</c:v>
                </c:pt>
                <c:pt idx="195">
                  <c:v>520</c:v>
                </c:pt>
                <c:pt idx="196">
                  <c:v>530</c:v>
                </c:pt>
                <c:pt idx="197">
                  <c:v>530</c:v>
                </c:pt>
                <c:pt idx="198">
                  <c:v>540</c:v>
                </c:pt>
                <c:pt idx="199">
                  <c:v>550</c:v>
                </c:pt>
                <c:pt idx="200">
                  <c:v>550</c:v>
                </c:pt>
                <c:pt idx="201">
                  <c:v>550</c:v>
                </c:pt>
                <c:pt idx="202">
                  <c:v>580</c:v>
                </c:pt>
                <c:pt idx="203">
                  <c:v>590</c:v>
                </c:pt>
                <c:pt idx="204">
                  <c:v>600</c:v>
                </c:pt>
                <c:pt idx="205">
                  <c:v>610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650</c:v>
                </c:pt>
                <c:pt idx="213">
                  <c:v>650</c:v>
                </c:pt>
                <c:pt idx="214">
                  <c:v>660</c:v>
                </c:pt>
                <c:pt idx="215">
                  <c:v>660</c:v>
                </c:pt>
                <c:pt idx="216">
                  <c:v>660</c:v>
                </c:pt>
                <c:pt idx="217">
                  <c:v>660</c:v>
                </c:pt>
                <c:pt idx="218">
                  <c:v>670</c:v>
                </c:pt>
                <c:pt idx="219">
                  <c:v>670</c:v>
                </c:pt>
                <c:pt idx="220">
                  <c:v>670</c:v>
                </c:pt>
                <c:pt idx="221">
                  <c:v>710</c:v>
                </c:pt>
                <c:pt idx="222">
                  <c:v>710</c:v>
                </c:pt>
                <c:pt idx="223">
                  <c:v>750</c:v>
                </c:pt>
                <c:pt idx="224">
                  <c:v>760</c:v>
                </c:pt>
                <c:pt idx="225">
                  <c:v>800</c:v>
                </c:pt>
                <c:pt idx="226">
                  <c:v>820</c:v>
                </c:pt>
                <c:pt idx="227">
                  <c:v>820</c:v>
                </c:pt>
                <c:pt idx="228">
                  <c:v>830</c:v>
                </c:pt>
                <c:pt idx="229">
                  <c:v>860</c:v>
                </c:pt>
                <c:pt idx="230">
                  <c:v>870</c:v>
                </c:pt>
                <c:pt idx="231">
                  <c:v>880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910</c:v>
                </c:pt>
              </c:numCache>
            </c:numRef>
          </c:xVal>
          <c:yVal>
            <c:numRef>
              <c:f>time_interval_study!$B$3:$B$238</c:f>
              <c:numCache>
                <c:formatCode>General</c:formatCode>
                <c:ptCount val="236"/>
                <c:pt idx="0">
                  <c:v>4.2370000000000003E-3</c:v>
                </c:pt>
                <c:pt idx="1">
                  <c:v>8.4749999999999999E-3</c:v>
                </c:pt>
                <c:pt idx="2">
                  <c:v>1.2711999999999999E-2</c:v>
                </c:pt>
                <c:pt idx="3">
                  <c:v>1.6948999999999999E-2</c:v>
                </c:pt>
                <c:pt idx="4">
                  <c:v>2.1186E-2</c:v>
                </c:pt>
                <c:pt idx="5">
                  <c:v>2.5423999999999999E-2</c:v>
                </c:pt>
                <c:pt idx="6">
                  <c:v>2.9661E-2</c:v>
                </c:pt>
                <c:pt idx="7">
                  <c:v>3.3897999999999998E-2</c:v>
                </c:pt>
                <c:pt idx="8">
                  <c:v>3.8136000000000003E-2</c:v>
                </c:pt>
                <c:pt idx="9">
                  <c:v>4.2373000000000001E-2</c:v>
                </c:pt>
                <c:pt idx="10">
                  <c:v>4.6609999999999999E-2</c:v>
                </c:pt>
                <c:pt idx="11">
                  <c:v>5.0847000000000003E-2</c:v>
                </c:pt>
                <c:pt idx="12">
                  <c:v>5.5085000000000002E-2</c:v>
                </c:pt>
                <c:pt idx="13">
                  <c:v>5.9322E-2</c:v>
                </c:pt>
                <c:pt idx="14">
                  <c:v>6.3559000000000004E-2</c:v>
                </c:pt>
                <c:pt idx="15">
                  <c:v>6.7796999999999996E-2</c:v>
                </c:pt>
                <c:pt idx="16">
                  <c:v>7.2034000000000001E-2</c:v>
                </c:pt>
                <c:pt idx="17">
                  <c:v>7.6271000000000005E-2</c:v>
                </c:pt>
                <c:pt idx="18">
                  <c:v>8.0507999999999996E-2</c:v>
                </c:pt>
                <c:pt idx="19">
                  <c:v>8.4746000000000002E-2</c:v>
                </c:pt>
                <c:pt idx="20">
                  <c:v>8.8983000000000007E-2</c:v>
                </c:pt>
                <c:pt idx="21">
                  <c:v>9.3219999999999997E-2</c:v>
                </c:pt>
                <c:pt idx="22">
                  <c:v>9.7458000000000003E-2</c:v>
                </c:pt>
                <c:pt idx="23">
                  <c:v>0.10169499999999999</c:v>
                </c:pt>
                <c:pt idx="24">
                  <c:v>0.105932</c:v>
                </c:pt>
                <c:pt idx="25">
                  <c:v>0.110169</c:v>
                </c:pt>
                <c:pt idx="26">
                  <c:v>0.11440699999999999</c:v>
                </c:pt>
                <c:pt idx="27">
                  <c:v>0.118644</c:v>
                </c:pt>
                <c:pt idx="28">
                  <c:v>0.122881</c:v>
                </c:pt>
                <c:pt idx="29">
                  <c:v>0.12711900000000001</c:v>
                </c:pt>
                <c:pt idx="30">
                  <c:v>0.131356</c:v>
                </c:pt>
                <c:pt idx="31">
                  <c:v>0.13559299999999999</c:v>
                </c:pt>
                <c:pt idx="32">
                  <c:v>0.13983100000000001</c:v>
                </c:pt>
                <c:pt idx="33">
                  <c:v>0.144068</c:v>
                </c:pt>
                <c:pt idx="34">
                  <c:v>0.14830499999999999</c:v>
                </c:pt>
                <c:pt idx="35">
                  <c:v>0.15254200000000001</c:v>
                </c:pt>
                <c:pt idx="36">
                  <c:v>0.15678</c:v>
                </c:pt>
                <c:pt idx="37">
                  <c:v>0.16101699999999999</c:v>
                </c:pt>
                <c:pt idx="38">
                  <c:v>0.16525400000000001</c:v>
                </c:pt>
                <c:pt idx="39">
                  <c:v>0.169492</c:v>
                </c:pt>
                <c:pt idx="40">
                  <c:v>0.17372899999999999</c:v>
                </c:pt>
                <c:pt idx="41">
                  <c:v>0.17796600000000001</c:v>
                </c:pt>
                <c:pt idx="42">
                  <c:v>0.182203</c:v>
                </c:pt>
                <c:pt idx="43">
                  <c:v>0.186441</c:v>
                </c:pt>
                <c:pt idx="44">
                  <c:v>0.19067799999999999</c:v>
                </c:pt>
                <c:pt idx="45">
                  <c:v>0.194915</c:v>
                </c:pt>
                <c:pt idx="46">
                  <c:v>0.199153</c:v>
                </c:pt>
                <c:pt idx="47">
                  <c:v>0.20338999999999999</c:v>
                </c:pt>
                <c:pt idx="48">
                  <c:v>0.20762700000000001</c:v>
                </c:pt>
                <c:pt idx="49">
                  <c:v>0.211864</c:v>
                </c:pt>
                <c:pt idx="50">
                  <c:v>0.21610199999999999</c:v>
                </c:pt>
                <c:pt idx="51">
                  <c:v>0.22033900000000001</c:v>
                </c:pt>
                <c:pt idx="52">
                  <c:v>0.224576</c:v>
                </c:pt>
                <c:pt idx="53">
                  <c:v>0.22881399999999999</c:v>
                </c:pt>
                <c:pt idx="54">
                  <c:v>0.23305100000000001</c:v>
                </c:pt>
                <c:pt idx="55">
                  <c:v>0.237288</c:v>
                </c:pt>
                <c:pt idx="56">
                  <c:v>0.24152499999999999</c:v>
                </c:pt>
                <c:pt idx="57">
                  <c:v>0.24576300000000001</c:v>
                </c:pt>
                <c:pt idx="58">
                  <c:v>0.25</c:v>
                </c:pt>
                <c:pt idx="59">
                  <c:v>0.25423699999999999</c:v>
                </c:pt>
                <c:pt idx="60">
                  <c:v>0.25847500000000001</c:v>
                </c:pt>
                <c:pt idx="61">
                  <c:v>0.262712</c:v>
                </c:pt>
                <c:pt idx="62">
                  <c:v>0.26694899999999999</c:v>
                </c:pt>
                <c:pt idx="63">
                  <c:v>0.27118599999999998</c:v>
                </c:pt>
                <c:pt idx="64">
                  <c:v>0.275424</c:v>
                </c:pt>
                <c:pt idx="65">
                  <c:v>0.27966099999999999</c:v>
                </c:pt>
                <c:pt idx="66">
                  <c:v>0.28389799999999998</c:v>
                </c:pt>
                <c:pt idx="67">
                  <c:v>0.288136</c:v>
                </c:pt>
                <c:pt idx="68">
                  <c:v>0.29237299999999999</c:v>
                </c:pt>
                <c:pt idx="69">
                  <c:v>0.29660999999999998</c:v>
                </c:pt>
                <c:pt idx="70">
                  <c:v>0.30084699999999998</c:v>
                </c:pt>
                <c:pt idx="71">
                  <c:v>0.305085</c:v>
                </c:pt>
                <c:pt idx="72">
                  <c:v>0.30932199999999999</c:v>
                </c:pt>
                <c:pt idx="73">
                  <c:v>0.31355899999999998</c:v>
                </c:pt>
                <c:pt idx="74">
                  <c:v>0.317797</c:v>
                </c:pt>
                <c:pt idx="75">
                  <c:v>0.32203399999999999</c:v>
                </c:pt>
                <c:pt idx="76">
                  <c:v>0.32627099999999998</c:v>
                </c:pt>
                <c:pt idx="77">
                  <c:v>0.33050800000000002</c:v>
                </c:pt>
                <c:pt idx="78">
                  <c:v>0.33474599999999999</c:v>
                </c:pt>
                <c:pt idx="79">
                  <c:v>0.33898299999999998</c:v>
                </c:pt>
                <c:pt idx="80">
                  <c:v>0.34322000000000003</c:v>
                </c:pt>
                <c:pt idx="81">
                  <c:v>0.34745799999999999</c:v>
                </c:pt>
                <c:pt idx="82">
                  <c:v>0.35169499999999998</c:v>
                </c:pt>
                <c:pt idx="83">
                  <c:v>0.35593200000000003</c:v>
                </c:pt>
                <c:pt idx="84">
                  <c:v>0.36016900000000002</c:v>
                </c:pt>
                <c:pt idx="85">
                  <c:v>0.36440699999999998</c:v>
                </c:pt>
                <c:pt idx="86">
                  <c:v>0.36864400000000003</c:v>
                </c:pt>
                <c:pt idx="87">
                  <c:v>0.37288100000000002</c:v>
                </c:pt>
                <c:pt idx="88">
                  <c:v>0.37711899999999998</c:v>
                </c:pt>
                <c:pt idx="89">
                  <c:v>0.38135599999999997</c:v>
                </c:pt>
                <c:pt idx="90">
                  <c:v>0.38559300000000002</c:v>
                </c:pt>
                <c:pt idx="91">
                  <c:v>0.38983099999999998</c:v>
                </c:pt>
                <c:pt idx="92">
                  <c:v>0.39406799999999997</c:v>
                </c:pt>
                <c:pt idx="93">
                  <c:v>0.39830500000000002</c:v>
                </c:pt>
                <c:pt idx="94">
                  <c:v>0.40254200000000001</c:v>
                </c:pt>
                <c:pt idx="95">
                  <c:v>0.40677999999999997</c:v>
                </c:pt>
                <c:pt idx="96">
                  <c:v>0.41101700000000002</c:v>
                </c:pt>
                <c:pt idx="97">
                  <c:v>0.41525400000000001</c:v>
                </c:pt>
                <c:pt idx="98">
                  <c:v>0.41949199999999998</c:v>
                </c:pt>
                <c:pt idx="99">
                  <c:v>0.42372900000000002</c:v>
                </c:pt>
                <c:pt idx="100">
                  <c:v>0.42796600000000001</c:v>
                </c:pt>
                <c:pt idx="101">
                  <c:v>0.432203</c:v>
                </c:pt>
                <c:pt idx="102">
                  <c:v>0.43644100000000002</c:v>
                </c:pt>
                <c:pt idx="103">
                  <c:v>0.44067800000000001</c:v>
                </c:pt>
                <c:pt idx="104">
                  <c:v>0.444915</c:v>
                </c:pt>
                <c:pt idx="105">
                  <c:v>0.44915300000000002</c:v>
                </c:pt>
                <c:pt idx="106">
                  <c:v>0.45339000000000002</c:v>
                </c:pt>
                <c:pt idx="107">
                  <c:v>0.45762700000000001</c:v>
                </c:pt>
                <c:pt idx="108">
                  <c:v>0.461864</c:v>
                </c:pt>
                <c:pt idx="109">
                  <c:v>0.46610200000000002</c:v>
                </c:pt>
                <c:pt idx="110">
                  <c:v>0.47033900000000001</c:v>
                </c:pt>
                <c:pt idx="111">
                  <c:v>0.474576</c:v>
                </c:pt>
                <c:pt idx="112">
                  <c:v>0.47881400000000002</c:v>
                </c:pt>
                <c:pt idx="113">
                  <c:v>0.48305100000000001</c:v>
                </c:pt>
                <c:pt idx="114">
                  <c:v>0.487288</c:v>
                </c:pt>
                <c:pt idx="115">
                  <c:v>0.49152499999999999</c:v>
                </c:pt>
                <c:pt idx="116">
                  <c:v>0.49576300000000001</c:v>
                </c:pt>
                <c:pt idx="117">
                  <c:v>0.5</c:v>
                </c:pt>
                <c:pt idx="118">
                  <c:v>0.50423700000000005</c:v>
                </c:pt>
                <c:pt idx="119">
                  <c:v>0.50847500000000001</c:v>
                </c:pt>
                <c:pt idx="120">
                  <c:v>0.51271199999999995</c:v>
                </c:pt>
                <c:pt idx="121">
                  <c:v>0.51694899999999999</c:v>
                </c:pt>
                <c:pt idx="122">
                  <c:v>0.52118600000000004</c:v>
                </c:pt>
                <c:pt idx="123">
                  <c:v>0.525424</c:v>
                </c:pt>
                <c:pt idx="124">
                  <c:v>0.52966100000000005</c:v>
                </c:pt>
                <c:pt idx="125">
                  <c:v>0.53389799999999998</c:v>
                </c:pt>
                <c:pt idx="126">
                  <c:v>0.53813599999999995</c:v>
                </c:pt>
                <c:pt idx="127">
                  <c:v>0.54237299999999999</c:v>
                </c:pt>
                <c:pt idx="128">
                  <c:v>0.54661000000000004</c:v>
                </c:pt>
                <c:pt idx="129">
                  <c:v>0.55084699999999998</c:v>
                </c:pt>
                <c:pt idx="130">
                  <c:v>0.55508500000000005</c:v>
                </c:pt>
                <c:pt idx="131">
                  <c:v>0.55932199999999999</c:v>
                </c:pt>
                <c:pt idx="132">
                  <c:v>0.56355900000000003</c:v>
                </c:pt>
                <c:pt idx="133">
                  <c:v>0.567797</c:v>
                </c:pt>
                <c:pt idx="134">
                  <c:v>0.57203400000000004</c:v>
                </c:pt>
                <c:pt idx="135">
                  <c:v>0.57627099999999998</c:v>
                </c:pt>
                <c:pt idx="136">
                  <c:v>0.58050800000000002</c:v>
                </c:pt>
                <c:pt idx="137">
                  <c:v>0.58474599999999999</c:v>
                </c:pt>
                <c:pt idx="138">
                  <c:v>0.58898300000000003</c:v>
                </c:pt>
                <c:pt idx="139">
                  <c:v>0.59321999999999997</c:v>
                </c:pt>
                <c:pt idx="140">
                  <c:v>0.59745800000000004</c:v>
                </c:pt>
                <c:pt idx="141">
                  <c:v>0.60169499999999998</c:v>
                </c:pt>
                <c:pt idx="142">
                  <c:v>0.60593200000000003</c:v>
                </c:pt>
                <c:pt idx="143">
                  <c:v>0.61016899999999996</c:v>
                </c:pt>
                <c:pt idx="144">
                  <c:v>0.61440700000000004</c:v>
                </c:pt>
                <c:pt idx="145">
                  <c:v>0.61864399999999997</c:v>
                </c:pt>
                <c:pt idx="146">
                  <c:v>0.62288100000000002</c:v>
                </c:pt>
                <c:pt idx="147">
                  <c:v>0.62711899999999998</c:v>
                </c:pt>
                <c:pt idx="148">
                  <c:v>0.63135600000000003</c:v>
                </c:pt>
                <c:pt idx="149">
                  <c:v>0.63559299999999996</c:v>
                </c:pt>
                <c:pt idx="150">
                  <c:v>0.63983100000000004</c:v>
                </c:pt>
                <c:pt idx="151">
                  <c:v>0.64406799999999997</c:v>
                </c:pt>
                <c:pt idx="152">
                  <c:v>0.64830500000000002</c:v>
                </c:pt>
                <c:pt idx="153">
                  <c:v>0.65254199999999996</c:v>
                </c:pt>
                <c:pt idx="154">
                  <c:v>0.65678000000000003</c:v>
                </c:pt>
                <c:pt idx="155">
                  <c:v>0.66101699999999997</c:v>
                </c:pt>
                <c:pt idx="156">
                  <c:v>0.66525400000000001</c:v>
                </c:pt>
                <c:pt idx="157">
                  <c:v>0.66949199999999998</c:v>
                </c:pt>
                <c:pt idx="158">
                  <c:v>0.67372900000000002</c:v>
                </c:pt>
                <c:pt idx="159">
                  <c:v>0.67796599999999996</c:v>
                </c:pt>
                <c:pt idx="160">
                  <c:v>0.682203</c:v>
                </c:pt>
                <c:pt idx="161">
                  <c:v>0.68644099999999997</c:v>
                </c:pt>
                <c:pt idx="162">
                  <c:v>0.69067800000000001</c:v>
                </c:pt>
                <c:pt idx="163">
                  <c:v>0.69491499999999995</c:v>
                </c:pt>
                <c:pt idx="164">
                  <c:v>0.69915300000000002</c:v>
                </c:pt>
                <c:pt idx="165">
                  <c:v>0.70338999999999996</c:v>
                </c:pt>
                <c:pt idx="166">
                  <c:v>0.70762700000000001</c:v>
                </c:pt>
                <c:pt idx="167">
                  <c:v>0.71186400000000005</c:v>
                </c:pt>
                <c:pt idx="168">
                  <c:v>0.71610200000000002</c:v>
                </c:pt>
                <c:pt idx="169">
                  <c:v>0.72033899999999995</c:v>
                </c:pt>
                <c:pt idx="170">
                  <c:v>0.724576</c:v>
                </c:pt>
                <c:pt idx="171">
                  <c:v>0.72881399999999996</c:v>
                </c:pt>
                <c:pt idx="172">
                  <c:v>0.73305100000000001</c:v>
                </c:pt>
                <c:pt idx="173">
                  <c:v>0.73728800000000005</c:v>
                </c:pt>
                <c:pt idx="174">
                  <c:v>0.74152499999999999</c:v>
                </c:pt>
                <c:pt idx="175">
                  <c:v>0.74576299999999995</c:v>
                </c:pt>
                <c:pt idx="176">
                  <c:v>0.75</c:v>
                </c:pt>
                <c:pt idx="177">
                  <c:v>0.75423700000000005</c:v>
                </c:pt>
                <c:pt idx="178">
                  <c:v>0.75847500000000001</c:v>
                </c:pt>
                <c:pt idx="179">
                  <c:v>0.76271199999999995</c:v>
                </c:pt>
                <c:pt idx="180">
                  <c:v>0.76694899999999999</c:v>
                </c:pt>
                <c:pt idx="181">
                  <c:v>0.77118600000000004</c:v>
                </c:pt>
                <c:pt idx="182">
                  <c:v>0.775424</c:v>
                </c:pt>
                <c:pt idx="183">
                  <c:v>0.77966100000000005</c:v>
                </c:pt>
                <c:pt idx="184">
                  <c:v>0.78389799999999998</c:v>
                </c:pt>
                <c:pt idx="185">
                  <c:v>0.78813599999999995</c:v>
                </c:pt>
                <c:pt idx="186">
                  <c:v>0.79237299999999999</c:v>
                </c:pt>
                <c:pt idx="187">
                  <c:v>0.79661000000000004</c:v>
                </c:pt>
                <c:pt idx="188">
                  <c:v>0.80084699999999998</c:v>
                </c:pt>
                <c:pt idx="189">
                  <c:v>0.80508500000000005</c:v>
                </c:pt>
                <c:pt idx="190">
                  <c:v>0.80932199999999999</c:v>
                </c:pt>
                <c:pt idx="191">
                  <c:v>0.81355900000000003</c:v>
                </c:pt>
                <c:pt idx="192">
                  <c:v>0.817797</c:v>
                </c:pt>
                <c:pt idx="193">
                  <c:v>0.82203400000000004</c:v>
                </c:pt>
                <c:pt idx="194">
                  <c:v>0.82627099999999998</c:v>
                </c:pt>
                <c:pt idx="195">
                  <c:v>0.83050800000000002</c:v>
                </c:pt>
                <c:pt idx="196">
                  <c:v>0.83474599999999999</c:v>
                </c:pt>
                <c:pt idx="197">
                  <c:v>0.83898300000000003</c:v>
                </c:pt>
                <c:pt idx="198">
                  <c:v>0.84321999999999997</c:v>
                </c:pt>
                <c:pt idx="199">
                  <c:v>0.84745800000000004</c:v>
                </c:pt>
                <c:pt idx="200">
                  <c:v>0.85169499999999998</c:v>
                </c:pt>
                <c:pt idx="201">
                  <c:v>0.85593200000000003</c:v>
                </c:pt>
                <c:pt idx="202">
                  <c:v>0.86016899999999996</c:v>
                </c:pt>
                <c:pt idx="203">
                  <c:v>0.86440700000000004</c:v>
                </c:pt>
                <c:pt idx="204">
                  <c:v>0.86864399999999997</c:v>
                </c:pt>
                <c:pt idx="205">
                  <c:v>0.87288100000000002</c:v>
                </c:pt>
                <c:pt idx="206">
                  <c:v>0.87711899999999998</c:v>
                </c:pt>
                <c:pt idx="207">
                  <c:v>0.88135600000000003</c:v>
                </c:pt>
                <c:pt idx="208">
                  <c:v>0.88559299999999996</c:v>
                </c:pt>
                <c:pt idx="209">
                  <c:v>0.88983100000000004</c:v>
                </c:pt>
                <c:pt idx="210">
                  <c:v>0.89406799999999997</c:v>
                </c:pt>
                <c:pt idx="211">
                  <c:v>0.89830500000000002</c:v>
                </c:pt>
                <c:pt idx="212">
                  <c:v>0.90254199999999996</c:v>
                </c:pt>
                <c:pt idx="213">
                  <c:v>0.90678000000000003</c:v>
                </c:pt>
                <c:pt idx="214">
                  <c:v>0.91101699999999997</c:v>
                </c:pt>
                <c:pt idx="215">
                  <c:v>0.91525400000000001</c:v>
                </c:pt>
                <c:pt idx="216">
                  <c:v>0.91949199999999998</c:v>
                </c:pt>
                <c:pt idx="217">
                  <c:v>0.92372900000000002</c:v>
                </c:pt>
                <c:pt idx="218">
                  <c:v>0.92796599999999996</c:v>
                </c:pt>
                <c:pt idx="219">
                  <c:v>0.932203</c:v>
                </c:pt>
                <c:pt idx="220">
                  <c:v>0.93644099999999997</c:v>
                </c:pt>
                <c:pt idx="221">
                  <c:v>0.94067800000000001</c:v>
                </c:pt>
                <c:pt idx="222">
                  <c:v>0.94491499999999995</c:v>
                </c:pt>
                <c:pt idx="223">
                  <c:v>0.94915300000000002</c:v>
                </c:pt>
                <c:pt idx="224">
                  <c:v>0.95338999999999996</c:v>
                </c:pt>
                <c:pt idx="225">
                  <c:v>0.95762700000000001</c:v>
                </c:pt>
                <c:pt idx="226">
                  <c:v>0.96186400000000005</c:v>
                </c:pt>
                <c:pt idx="227">
                  <c:v>0.96610200000000002</c:v>
                </c:pt>
                <c:pt idx="228">
                  <c:v>0.97033899999999995</c:v>
                </c:pt>
                <c:pt idx="229">
                  <c:v>0.974576</c:v>
                </c:pt>
                <c:pt idx="230">
                  <c:v>0.97881399999999996</c:v>
                </c:pt>
                <c:pt idx="231">
                  <c:v>0.98305100000000001</c:v>
                </c:pt>
                <c:pt idx="232">
                  <c:v>0.98728800000000005</c:v>
                </c:pt>
                <c:pt idx="233">
                  <c:v>0.99152499999999999</c:v>
                </c:pt>
                <c:pt idx="234">
                  <c:v>0.99576299999999995</c:v>
                </c:pt>
                <c:pt idx="2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1-41A1-8F07-DD5C565FE95C}"/>
            </c:ext>
          </c:extLst>
        </c:ser>
        <c:ser>
          <c:idx val="3"/>
          <c:order val="1"/>
          <c:tx>
            <c:v>Gamma fit 10 sec interval</c:v>
          </c:tx>
          <c:spPr>
            <a:ln w="28575">
              <a:solidFill>
                <a:srgbClr val="FF7C80"/>
              </a:solidFill>
            </a:ln>
          </c:spPr>
          <c:marker>
            <c:symbol val="none"/>
          </c:marker>
          <c:xVal>
            <c:numRef>
              <c:f>time_interval_study!$E$3:$E$238</c:f>
              <c:numCache>
                <c:formatCode>General</c:formatCode>
                <c:ptCount val="236"/>
                <c:pt idx="0">
                  <c:v>30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160</c:v>
                </c:pt>
                <c:pt idx="59">
                  <c:v>160</c:v>
                </c:pt>
                <c:pt idx="60">
                  <c:v>160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170</c:v>
                </c:pt>
                <c:pt idx="68">
                  <c:v>170</c:v>
                </c:pt>
                <c:pt idx="69">
                  <c:v>170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220</c:v>
                </c:pt>
                <c:pt idx="88">
                  <c:v>220</c:v>
                </c:pt>
                <c:pt idx="89">
                  <c:v>220</c:v>
                </c:pt>
                <c:pt idx="90">
                  <c:v>220</c:v>
                </c:pt>
                <c:pt idx="91">
                  <c:v>220</c:v>
                </c:pt>
                <c:pt idx="92">
                  <c:v>220</c:v>
                </c:pt>
                <c:pt idx="93">
                  <c:v>230</c:v>
                </c:pt>
                <c:pt idx="94">
                  <c:v>230</c:v>
                </c:pt>
                <c:pt idx="95">
                  <c:v>230</c:v>
                </c:pt>
                <c:pt idx="96">
                  <c:v>230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240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260</c:v>
                </c:pt>
                <c:pt idx="108">
                  <c:v>260</c:v>
                </c:pt>
                <c:pt idx="109">
                  <c:v>260</c:v>
                </c:pt>
                <c:pt idx="110">
                  <c:v>270</c:v>
                </c:pt>
                <c:pt idx="111">
                  <c:v>270</c:v>
                </c:pt>
                <c:pt idx="112">
                  <c:v>270</c:v>
                </c:pt>
                <c:pt idx="113">
                  <c:v>270</c:v>
                </c:pt>
                <c:pt idx="114">
                  <c:v>270</c:v>
                </c:pt>
                <c:pt idx="115">
                  <c:v>270</c:v>
                </c:pt>
                <c:pt idx="116">
                  <c:v>270</c:v>
                </c:pt>
                <c:pt idx="117">
                  <c:v>270</c:v>
                </c:pt>
                <c:pt idx="118">
                  <c:v>270</c:v>
                </c:pt>
                <c:pt idx="119">
                  <c:v>270</c:v>
                </c:pt>
                <c:pt idx="120">
                  <c:v>280</c:v>
                </c:pt>
                <c:pt idx="121">
                  <c:v>280</c:v>
                </c:pt>
                <c:pt idx="122">
                  <c:v>280</c:v>
                </c:pt>
                <c:pt idx="123">
                  <c:v>280</c:v>
                </c:pt>
                <c:pt idx="124">
                  <c:v>280</c:v>
                </c:pt>
                <c:pt idx="125">
                  <c:v>280</c:v>
                </c:pt>
                <c:pt idx="126">
                  <c:v>280</c:v>
                </c:pt>
                <c:pt idx="127">
                  <c:v>280</c:v>
                </c:pt>
                <c:pt idx="128">
                  <c:v>280</c:v>
                </c:pt>
                <c:pt idx="129">
                  <c:v>280</c:v>
                </c:pt>
                <c:pt idx="130">
                  <c:v>290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310</c:v>
                </c:pt>
                <c:pt idx="137">
                  <c:v>310</c:v>
                </c:pt>
                <c:pt idx="138">
                  <c:v>310</c:v>
                </c:pt>
                <c:pt idx="139">
                  <c:v>310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330</c:v>
                </c:pt>
                <c:pt idx="146">
                  <c:v>340</c:v>
                </c:pt>
                <c:pt idx="147">
                  <c:v>360</c:v>
                </c:pt>
                <c:pt idx="148">
                  <c:v>360</c:v>
                </c:pt>
                <c:pt idx="149">
                  <c:v>360</c:v>
                </c:pt>
                <c:pt idx="150">
                  <c:v>370</c:v>
                </c:pt>
                <c:pt idx="151">
                  <c:v>370</c:v>
                </c:pt>
                <c:pt idx="152">
                  <c:v>380</c:v>
                </c:pt>
                <c:pt idx="153">
                  <c:v>380</c:v>
                </c:pt>
                <c:pt idx="154">
                  <c:v>390</c:v>
                </c:pt>
                <c:pt idx="155">
                  <c:v>390</c:v>
                </c:pt>
                <c:pt idx="156">
                  <c:v>390</c:v>
                </c:pt>
                <c:pt idx="157">
                  <c:v>390</c:v>
                </c:pt>
                <c:pt idx="158">
                  <c:v>390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430</c:v>
                </c:pt>
                <c:pt idx="170">
                  <c:v>430</c:v>
                </c:pt>
                <c:pt idx="171">
                  <c:v>430</c:v>
                </c:pt>
                <c:pt idx="172">
                  <c:v>430</c:v>
                </c:pt>
                <c:pt idx="173">
                  <c:v>440</c:v>
                </c:pt>
                <c:pt idx="174">
                  <c:v>440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460</c:v>
                </c:pt>
                <c:pt idx="180">
                  <c:v>460</c:v>
                </c:pt>
                <c:pt idx="181">
                  <c:v>460</c:v>
                </c:pt>
                <c:pt idx="182">
                  <c:v>460</c:v>
                </c:pt>
                <c:pt idx="183">
                  <c:v>470</c:v>
                </c:pt>
                <c:pt idx="184">
                  <c:v>480</c:v>
                </c:pt>
                <c:pt idx="185">
                  <c:v>490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510</c:v>
                </c:pt>
                <c:pt idx="191">
                  <c:v>510</c:v>
                </c:pt>
                <c:pt idx="192">
                  <c:v>510</c:v>
                </c:pt>
                <c:pt idx="193">
                  <c:v>510</c:v>
                </c:pt>
                <c:pt idx="194">
                  <c:v>520</c:v>
                </c:pt>
                <c:pt idx="195">
                  <c:v>520</c:v>
                </c:pt>
                <c:pt idx="196">
                  <c:v>530</c:v>
                </c:pt>
                <c:pt idx="197">
                  <c:v>530</c:v>
                </c:pt>
                <c:pt idx="198">
                  <c:v>540</c:v>
                </c:pt>
                <c:pt idx="199">
                  <c:v>550</c:v>
                </c:pt>
                <c:pt idx="200">
                  <c:v>550</c:v>
                </c:pt>
                <c:pt idx="201">
                  <c:v>550</c:v>
                </c:pt>
                <c:pt idx="202">
                  <c:v>580</c:v>
                </c:pt>
                <c:pt idx="203">
                  <c:v>590</c:v>
                </c:pt>
                <c:pt idx="204">
                  <c:v>600</c:v>
                </c:pt>
                <c:pt idx="205">
                  <c:v>610</c:v>
                </c:pt>
                <c:pt idx="206">
                  <c:v>610</c:v>
                </c:pt>
                <c:pt idx="207">
                  <c:v>610</c:v>
                </c:pt>
                <c:pt idx="208">
                  <c:v>610</c:v>
                </c:pt>
                <c:pt idx="209">
                  <c:v>620</c:v>
                </c:pt>
                <c:pt idx="210">
                  <c:v>620</c:v>
                </c:pt>
                <c:pt idx="211">
                  <c:v>620</c:v>
                </c:pt>
                <c:pt idx="212">
                  <c:v>650</c:v>
                </c:pt>
                <c:pt idx="213">
                  <c:v>650</c:v>
                </c:pt>
                <c:pt idx="214">
                  <c:v>660</c:v>
                </c:pt>
                <c:pt idx="215">
                  <c:v>660</c:v>
                </c:pt>
                <c:pt idx="216">
                  <c:v>660</c:v>
                </c:pt>
                <c:pt idx="217">
                  <c:v>660</c:v>
                </c:pt>
                <c:pt idx="218">
                  <c:v>670</c:v>
                </c:pt>
                <c:pt idx="219">
                  <c:v>670</c:v>
                </c:pt>
                <c:pt idx="220">
                  <c:v>670</c:v>
                </c:pt>
                <c:pt idx="221">
                  <c:v>710</c:v>
                </c:pt>
                <c:pt idx="222">
                  <c:v>710</c:v>
                </c:pt>
                <c:pt idx="223">
                  <c:v>750</c:v>
                </c:pt>
                <c:pt idx="224">
                  <c:v>760</c:v>
                </c:pt>
                <c:pt idx="225">
                  <c:v>800</c:v>
                </c:pt>
                <c:pt idx="226">
                  <c:v>820</c:v>
                </c:pt>
                <c:pt idx="227">
                  <c:v>820</c:v>
                </c:pt>
                <c:pt idx="228">
                  <c:v>830</c:v>
                </c:pt>
                <c:pt idx="229">
                  <c:v>860</c:v>
                </c:pt>
                <c:pt idx="230">
                  <c:v>870</c:v>
                </c:pt>
                <c:pt idx="231">
                  <c:v>880</c:v>
                </c:pt>
                <c:pt idx="232">
                  <c:v>900</c:v>
                </c:pt>
                <c:pt idx="233">
                  <c:v>900</c:v>
                </c:pt>
                <c:pt idx="234">
                  <c:v>900</c:v>
                </c:pt>
                <c:pt idx="235">
                  <c:v>910</c:v>
                </c:pt>
              </c:numCache>
            </c:numRef>
          </c:xVal>
          <c:yVal>
            <c:numRef>
              <c:f>time_interval_study!$F$3:$F$238</c:f>
              <c:numCache>
                <c:formatCode>General</c:formatCode>
                <c:ptCount val="236"/>
                <c:pt idx="0">
                  <c:v>1.1109000000000001E-2</c:v>
                </c:pt>
                <c:pt idx="1">
                  <c:v>1.9921000000000001E-2</c:v>
                </c:pt>
                <c:pt idx="2">
                  <c:v>1.9921000000000001E-2</c:v>
                </c:pt>
                <c:pt idx="3">
                  <c:v>1.9921000000000001E-2</c:v>
                </c:pt>
                <c:pt idx="4">
                  <c:v>1.9921000000000001E-2</c:v>
                </c:pt>
                <c:pt idx="5">
                  <c:v>1.9921000000000001E-2</c:v>
                </c:pt>
                <c:pt idx="6">
                  <c:v>3.1025E-2</c:v>
                </c:pt>
                <c:pt idx="7">
                  <c:v>3.1025E-2</c:v>
                </c:pt>
                <c:pt idx="8">
                  <c:v>3.1025E-2</c:v>
                </c:pt>
                <c:pt idx="9">
                  <c:v>4.4199000000000002E-2</c:v>
                </c:pt>
                <c:pt idx="10">
                  <c:v>4.4199000000000002E-2</c:v>
                </c:pt>
                <c:pt idx="11">
                  <c:v>4.4199000000000002E-2</c:v>
                </c:pt>
                <c:pt idx="12">
                  <c:v>5.9216999999999999E-2</c:v>
                </c:pt>
                <c:pt idx="13">
                  <c:v>5.9216999999999999E-2</c:v>
                </c:pt>
                <c:pt idx="14">
                  <c:v>5.9216999999999999E-2</c:v>
                </c:pt>
                <c:pt idx="15">
                  <c:v>5.9216999999999999E-2</c:v>
                </c:pt>
                <c:pt idx="16">
                  <c:v>5.9216999999999999E-2</c:v>
                </c:pt>
                <c:pt idx="17">
                  <c:v>5.9216999999999999E-2</c:v>
                </c:pt>
                <c:pt idx="18">
                  <c:v>7.5854000000000005E-2</c:v>
                </c:pt>
                <c:pt idx="19">
                  <c:v>7.5854000000000005E-2</c:v>
                </c:pt>
                <c:pt idx="20">
                  <c:v>7.5854000000000005E-2</c:v>
                </c:pt>
                <c:pt idx="21">
                  <c:v>9.3897999999999995E-2</c:v>
                </c:pt>
                <c:pt idx="22">
                  <c:v>9.3897999999999995E-2</c:v>
                </c:pt>
                <c:pt idx="23">
                  <c:v>9.3897999999999995E-2</c:v>
                </c:pt>
                <c:pt idx="24">
                  <c:v>9.3897999999999995E-2</c:v>
                </c:pt>
                <c:pt idx="25">
                  <c:v>0.11314399999999999</c:v>
                </c:pt>
                <c:pt idx="26">
                  <c:v>0.11314399999999999</c:v>
                </c:pt>
                <c:pt idx="27">
                  <c:v>0.11314399999999999</c:v>
                </c:pt>
                <c:pt idx="28">
                  <c:v>0.11314399999999999</c:v>
                </c:pt>
                <c:pt idx="29">
                  <c:v>0.11314399999999999</c:v>
                </c:pt>
                <c:pt idx="30">
                  <c:v>0.11314399999999999</c:v>
                </c:pt>
                <c:pt idx="31">
                  <c:v>0.11314399999999999</c:v>
                </c:pt>
                <c:pt idx="32">
                  <c:v>0.11314399999999999</c:v>
                </c:pt>
                <c:pt idx="33">
                  <c:v>0.13340299999999999</c:v>
                </c:pt>
                <c:pt idx="34">
                  <c:v>0.13340299999999999</c:v>
                </c:pt>
                <c:pt idx="35">
                  <c:v>0.13340299999999999</c:v>
                </c:pt>
                <c:pt idx="36">
                  <c:v>0.13340299999999999</c:v>
                </c:pt>
                <c:pt idx="37">
                  <c:v>0.13340299999999999</c:v>
                </c:pt>
                <c:pt idx="38">
                  <c:v>0.13340299999999999</c:v>
                </c:pt>
                <c:pt idx="39">
                  <c:v>0.13340299999999999</c:v>
                </c:pt>
                <c:pt idx="40">
                  <c:v>0.13340299999999999</c:v>
                </c:pt>
                <c:pt idx="41">
                  <c:v>0.154498</c:v>
                </c:pt>
                <c:pt idx="42">
                  <c:v>0.154498</c:v>
                </c:pt>
                <c:pt idx="43">
                  <c:v>0.154498</c:v>
                </c:pt>
                <c:pt idx="44">
                  <c:v>0.17626500000000001</c:v>
                </c:pt>
                <c:pt idx="45">
                  <c:v>0.17626500000000001</c:v>
                </c:pt>
                <c:pt idx="46">
                  <c:v>0.17626500000000001</c:v>
                </c:pt>
                <c:pt idx="47">
                  <c:v>0.17626500000000001</c:v>
                </c:pt>
                <c:pt idx="48">
                  <c:v>0.17626500000000001</c:v>
                </c:pt>
                <c:pt idx="49">
                  <c:v>0.17626500000000001</c:v>
                </c:pt>
                <c:pt idx="50">
                  <c:v>0.17626500000000001</c:v>
                </c:pt>
                <c:pt idx="51">
                  <c:v>0.19855700000000001</c:v>
                </c:pt>
                <c:pt idx="52">
                  <c:v>0.19855700000000001</c:v>
                </c:pt>
                <c:pt idx="53">
                  <c:v>0.19855700000000001</c:v>
                </c:pt>
                <c:pt idx="54">
                  <c:v>0.22123599999999999</c:v>
                </c:pt>
                <c:pt idx="55">
                  <c:v>0.22123599999999999</c:v>
                </c:pt>
                <c:pt idx="56">
                  <c:v>0.22123599999999999</c:v>
                </c:pt>
                <c:pt idx="57">
                  <c:v>0.22123599999999999</c:v>
                </c:pt>
                <c:pt idx="58">
                  <c:v>0.24417800000000001</c:v>
                </c:pt>
                <c:pt idx="59">
                  <c:v>0.24417800000000001</c:v>
                </c:pt>
                <c:pt idx="60">
                  <c:v>0.24417800000000001</c:v>
                </c:pt>
                <c:pt idx="61">
                  <c:v>0.24417800000000001</c:v>
                </c:pt>
                <c:pt idx="62">
                  <c:v>0.24417800000000001</c:v>
                </c:pt>
                <c:pt idx="63">
                  <c:v>0.24417800000000001</c:v>
                </c:pt>
                <c:pt idx="64">
                  <c:v>0.24417800000000001</c:v>
                </c:pt>
                <c:pt idx="65">
                  <c:v>0.24417800000000001</c:v>
                </c:pt>
                <c:pt idx="66">
                  <c:v>0.24417800000000001</c:v>
                </c:pt>
                <c:pt idx="67">
                  <c:v>0.26727099999999998</c:v>
                </c:pt>
                <c:pt idx="68">
                  <c:v>0.26727099999999998</c:v>
                </c:pt>
                <c:pt idx="69">
                  <c:v>0.26727099999999998</c:v>
                </c:pt>
                <c:pt idx="70">
                  <c:v>0.29041600000000001</c:v>
                </c:pt>
                <c:pt idx="71">
                  <c:v>0.29041600000000001</c:v>
                </c:pt>
                <c:pt idx="72">
                  <c:v>0.29041600000000001</c:v>
                </c:pt>
                <c:pt idx="73">
                  <c:v>0.29041600000000001</c:v>
                </c:pt>
                <c:pt idx="74">
                  <c:v>0.31352200000000002</c:v>
                </c:pt>
                <c:pt idx="75">
                  <c:v>0.31352200000000002</c:v>
                </c:pt>
                <c:pt idx="76">
                  <c:v>0.31352200000000002</c:v>
                </c:pt>
                <c:pt idx="77">
                  <c:v>0.33650999999999998</c:v>
                </c:pt>
                <c:pt idx="78">
                  <c:v>0.33650999999999998</c:v>
                </c:pt>
                <c:pt idx="79">
                  <c:v>0.33650999999999998</c:v>
                </c:pt>
                <c:pt idx="80">
                  <c:v>0.33650999999999998</c:v>
                </c:pt>
                <c:pt idx="81">
                  <c:v>0.35930699999999999</c:v>
                </c:pt>
                <c:pt idx="82">
                  <c:v>0.35930699999999999</c:v>
                </c:pt>
                <c:pt idx="83">
                  <c:v>0.35930699999999999</c:v>
                </c:pt>
                <c:pt idx="84">
                  <c:v>0.35930699999999999</c:v>
                </c:pt>
                <c:pt idx="85">
                  <c:v>0.35930699999999999</c:v>
                </c:pt>
                <c:pt idx="86">
                  <c:v>0.35930699999999999</c:v>
                </c:pt>
                <c:pt idx="87">
                  <c:v>0.38185200000000002</c:v>
                </c:pt>
                <c:pt idx="88">
                  <c:v>0.38185200000000002</c:v>
                </c:pt>
                <c:pt idx="89">
                  <c:v>0.38185200000000002</c:v>
                </c:pt>
                <c:pt idx="90">
                  <c:v>0.38185200000000002</c:v>
                </c:pt>
                <c:pt idx="91">
                  <c:v>0.38185200000000002</c:v>
                </c:pt>
                <c:pt idx="92">
                  <c:v>0.38185200000000002</c:v>
                </c:pt>
                <c:pt idx="93">
                  <c:v>0.40409</c:v>
                </c:pt>
                <c:pt idx="94">
                  <c:v>0.40409</c:v>
                </c:pt>
                <c:pt idx="95">
                  <c:v>0.40409</c:v>
                </c:pt>
                <c:pt idx="96">
                  <c:v>0.40409</c:v>
                </c:pt>
                <c:pt idx="97">
                  <c:v>0.42597400000000002</c:v>
                </c:pt>
                <c:pt idx="98">
                  <c:v>0.42597400000000002</c:v>
                </c:pt>
                <c:pt idx="99">
                  <c:v>0.42597400000000002</c:v>
                </c:pt>
                <c:pt idx="100">
                  <c:v>0.42597400000000002</c:v>
                </c:pt>
                <c:pt idx="101">
                  <c:v>0.447463</c:v>
                </c:pt>
                <c:pt idx="102">
                  <c:v>0.447463</c:v>
                </c:pt>
                <c:pt idx="103">
                  <c:v>0.447463</c:v>
                </c:pt>
                <c:pt idx="104">
                  <c:v>0.46852300000000002</c:v>
                </c:pt>
                <c:pt idx="105">
                  <c:v>0.46852300000000002</c:v>
                </c:pt>
                <c:pt idx="106">
                  <c:v>0.46852300000000002</c:v>
                </c:pt>
                <c:pt idx="107">
                  <c:v>0.46852300000000002</c:v>
                </c:pt>
                <c:pt idx="108">
                  <c:v>0.46852300000000002</c:v>
                </c:pt>
                <c:pt idx="109">
                  <c:v>0.46852300000000002</c:v>
                </c:pt>
                <c:pt idx="110">
                  <c:v>0.489124</c:v>
                </c:pt>
                <c:pt idx="111">
                  <c:v>0.489124</c:v>
                </c:pt>
                <c:pt idx="112">
                  <c:v>0.489124</c:v>
                </c:pt>
                <c:pt idx="113">
                  <c:v>0.489124</c:v>
                </c:pt>
                <c:pt idx="114">
                  <c:v>0.489124</c:v>
                </c:pt>
                <c:pt idx="115">
                  <c:v>0.489124</c:v>
                </c:pt>
                <c:pt idx="116">
                  <c:v>0.489124</c:v>
                </c:pt>
                <c:pt idx="117">
                  <c:v>0.489124</c:v>
                </c:pt>
                <c:pt idx="118">
                  <c:v>0.489124</c:v>
                </c:pt>
                <c:pt idx="119">
                  <c:v>0.489124</c:v>
                </c:pt>
                <c:pt idx="120">
                  <c:v>0.50924199999999997</c:v>
                </c:pt>
                <c:pt idx="121">
                  <c:v>0.50924199999999997</c:v>
                </c:pt>
                <c:pt idx="122">
                  <c:v>0.50924199999999997</c:v>
                </c:pt>
                <c:pt idx="123">
                  <c:v>0.50924199999999997</c:v>
                </c:pt>
                <c:pt idx="124">
                  <c:v>0.50924199999999997</c:v>
                </c:pt>
                <c:pt idx="125">
                  <c:v>0.50924199999999997</c:v>
                </c:pt>
                <c:pt idx="126">
                  <c:v>0.50924199999999997</c:v>
                </c:pt>
                <c:pt idx="127">
                  <c:v>0.50924199999999997</c:v>
                </c:pt>
                <c:pt idx="128">
                  <c:v>0.50924199999999997</c:v>
                </c:pt>
                <c:pt idx="129">
                  <c:v>0.50924199999999997</c:v>
                </c:pt>
                <c:pt idx="130">
                  <c:v>0.52885700000000002</c:v>
                </c:pt>
                <c:pt idx="131">
                  <c:v>0.54795499999999997</c:v>
                </c:pt>
                <c:pt idx="132">
                  <c:v>0.54795499999999997</c:v>
                </c:pt>
                <c:pt idx="133">
                  <c:v>0.54795499999999997</c:v>
                </c:pt>
                <c:pt idx="134">
                  <c:v>0.54795499999999997</c:v>
                </c:pt>
                <c:pt idx="135">
                  <c:v>0.54795499999999997</c:v>
                </c:pt>
                <c:pt idx="136">
                  <c:v>0.566523</c:v>
                </c:pt>
                <c:pt idx="137">
                  <c:v>0.566523</c:v>
                </c:pt>
                <c:pt idx="138">
                  <c:v>0.566523</c:v>
                </c:pt>
                <c:pt idx="139">
                  <c:v>0.566523</c:v>
                </c:pt>
                <c:pt idx="140">
                  <c:v>0.58455199999999996</c:v>
                </c:pt>
                <c:pt idx="141">
                  <c:v>0.58455199999999996</c:v>
                </c:pt>
                <c:pt idx="142">
                  <c:v>0.58455199999999996</c:v>
                </c:pt>
                <c:pt idx="143">
                  <c:v>0.58455199999999996</c:v>
                </c:pt>
                <c:pt idx="144">
                  <c:v>0.58455199999999996</c:v>
                </c:pt>
                <c:pt idx="145">
                  <c:v>0.60203899999999999</c:v>
                </c:pt>
                <c:pt idx="146">
                  <c:v>0.61897899999999995</c:v>
                </c:pt>
                <c:pt idx="147">
                  <c:v>0.65122199999999997</c:v>
                </c:pt>
                <c:pt idx="148">
                  <c:v>0.65122199999999997</c:v>
                </c:pt>
                <c:pt idx="149">
                  <c:v>0.65122199999999997</c:v>
                </c:pt>
                <c:pt idx="150">
                  <c:v>0.66652999999999996</c:v>
                </c:pt>
                <c:pt idx="151">
                  <c:v>0.66652999999999996</c:v>
                </c:pt>
                <c:pt idx="152">
                  <c:v>0.68130299999999999</c:v>
                </c:pt>
                <c:pt idx="153">
                  <c:v>0.68130299999999999</c:v>
                </c:pt>
                <c:pt idx="154">
                  <c:v>0.695546</c:v>
                </c:pt>
                <c:pt idx="155">
                  <c:v>0.695546</c:v>
                </c:pt>
                <c:pt idx="156">
                  <c:v>0.695546</c:v>
                </c:pt>
                <c:pt idx="157">
                  <c:v>0.695546</c:v>
                </c:pt>
                <c:pt idx="158">
                  <c:v>0.695546</c:v>
                </c:pt>
                <c:pt idx="159">
                  <c:v>0.70926800000000001</c:v>
                </c:pt>
                <c:pt idx="160">
                  <c:v>0.70926800000000001</c:v>
                </c:pt>
                <c:pt idx="161">
                  <c:v>0.70926800000000001</c:v>
                </c:pt>
                <c:pt idx="162">
                  <c:v>0.70926800000000001</c:v>
                </c:pt>
                <c:pt idx="163">
                  <c:v>0.72247799999999995</c:v>
                </c:pt>
                <c:pt idx="164">
                  <c:v>0.72247799999999995</c:v>
                </c:pt>
                <c:pt idx="165">
                  <c:v>0.72247799999999995</c:v>
                </c:pt>
                <c:pt idx="166">
                  <c:v>0.73518499999999998</c:v>
                </c:pt>
                <c:pt idx="167">
                  <c:v>0.73518499999999998</c:v>
                </c:pt>
                <c:pt idx="168">
                  <c:v>0.73518499999999998</c:v>
                </c:pt>
                <c:pt idx="169">
                  <c:v>0.74740099999999998</c:v>
                </c:pt>
                <c:pt idx="170">
                  <c:v>0.74740099999999998</c:v>
                </c:pt>
                <c:pt idx="171">
                  <c:v>0.74740099999999998</c:v>
                </c:pt>
                <c:pt idx="172">
                  <c:v>0.74740099999999998</c:v>
                </c:pt>
                <c:pt idx="173">
                  <c:v>0.75913699999999995</c:v>
                </c:pt>
                <c:pt idx="174">
                  <c:v>0.75913699999999995</c:v>
                </c:pt>
                <c:pt idx="175">
                  <c:v>0.77040399999999998</c:v>
                </c:pt>
                <c:pt idx="176">
                  <c:v>0.77040399999999998</c:v>
                </c:pt>
                <c:pt idx="177">
                  <c:v>0.77040399999999998</c:v>
                </c:pt>
                <c:pt idx="178">
                  <c:v>0.77040399999999998</c:v>
                </c:pt>
                <c:pt idx="179">
                  <c:v>0.78121499999999999</c:v>
                </c:pt>
                <c:pt idx="180">
                  <c:v>0.78121499999999999</c:v>
                </c:pt>
                <c:pt idx="181">
                  <c:v>0.78121499999999999</c:v>
                </c:pt>
                <c:pt idx="182">
                  <c:v>0.78121499999999999</c:v>
                </c:pt>
                <c:pt idx="183">
                  <c:v>0.79158200000000001</c:v>
                </c:pt>
                <c:pt idx="184">
                  <c:v>0.80151799999999995</c:v>
                </c:pt>
                <c:pt idx="185">
                  <c:v>0.81103599999999998</c:v>
                </c:pt>
                <c:pt idx="186">
                  <c:v>0.82014900000000002</c:v>
                </c:pt>
                <c:pt idx="187">
                  <c:v>0.82014900000000002</c:v>
                </c:pt>
                <c:pt idx="188">
                  <c:v>0.82014900000000002</c:v>
                </c:pt>
                <c:pt idx="189">
                  <c:v>0.82014900000000002</c:v>
                </c:pt>
                <c:pt idx="190">
                  <c:v>0.82886899999999997</c:v>
                </c:pt>
                <c:pt idx="191">
                  <c:v>0.82886899999999997</c:v>
                </c:pt>
                <c:pt idx="192">
                  <c:v>0.82886899999999997</c:v>
                </c:pt>
                <c:pt idx="193">
                  <c:v>0.82886899999999997</c:v>
                </c:pt>
                <c:pt idx="194">
                  <c:v>0.83721100000000004</c:v>
                </c:pt>
                <c:pt idx="195">
                  <c:v>0.83721100000000004</c:v>
                </c:pt>
                <c:pt idx="196">
                  <c:v>0.84518599999999999</c:v>
                </c:pt>
                <c:pt idx="197">
                  <c:v>0.84518599999999999</c:v>
                </c:pt>
                <c:pt idx="198">
                  <c:v>0.85280800000000001</c:v>
                </c:pt>
                <c:pt idx="199">
                  <c:v>0.86008899999999999</c:v>
                </c:pt>
                <c:pt idx="200">
                  <c:v>0.86008899999999999</c:v>
                </c:pt>
                <c:pt idx="201">
                  <c:v>0.86008899999999999</c:v>
                </c:pt>
                <c:pt idx="202">
                  <c:v>0.88000999999999996</c:v>
                </c:pt>
                <c:pt idx="203">
                  <c:v>0.88605</c:v>
                </c:pt>
                <c:pt idx="204">
                  <c:v>0.89180899999999996</c:v>
                </c:pt>
                <c:pt idx="205">
                  <c:v>0.89729800000000004</c:v>
                </c:pt>
                <c:pt idx="206">
                  <c:v>0.89729800000000004</c:v>
                </c:pt>
                <c:pt idx="207">
                  <c:v>0.89729800000000004</c:v>
                </c:pt>
                <c:pt idx="208">
                  <c:v>0.89729800000000004</c:v>
                </c:pt>
                <c:pt idx="209">
                  <c:v>0.90252900000000003</c:v>
                </c:pt>
                <c:pt idx="210">
                  <c:v>0.90252900000000003</c:v>
                </c:pt>
                <c:pt idx="211">
                  <c:v>0.90252900000000003</c:v>
                </c:pt>
                <c:pt idx="212">
                  <c:v>0.91677399999999998</c:v>
                </c:pt>
                <c:pt idx="213">
                  <c:v>0.91677399999999998</c:v>
                </c:pt>
                <c:pt idx="214">
                  <c:v>0.92107300000000003</c:v>
                </c:pt>
                <c:pt idx="215">
                  <c:v>0.92107300000000003</c:v>
                </c:pt>
                <c:pt idx="216">
                  <c:v>0.92107300000000003</c:v>
                </c:pt>
                <c:pt idx="217">
                  <c:v>0.92107300000000003</c:v>
                </c:pt>
                <c:pt idx="218">
                  <c:v>0.92516399999999999</c:v>
                </c:pt>
                <c:pt idx="219">
                  <c:v>0.92516399999999999</c:v>
                </c:pt>
                <c:pt idx="220">
                  <c:v>0.92516399999999999</c:v>
                </c:pt>
                <c:pt idx="221">
                  <c:v>0.93961600000000001</c:v>
                </c:pt>
                <c:pt idx="222">
                  <c:v>0.93961600000000001</c:v>
                </c:pt>
                <c:pt idx="223">
                  <c:v>0.95140100000000005</c:v>
                </c:pt>
                <c:pt idx="224">
                  <c:v>0.953986</c:v>
                </c:pt>
                <c:pt idx="225">
                  <c:v>0.96307399999999999</c:v>
                </c:pt>
                <c:pt idx="226">
                  <c:v>0.966947</c:v>
                </c:pt>
                <c:pt idx="227">
                  <c:v>0.966947</c:v>
                </c:pt>
                <c:pt idx="228">
                  <c:v>0.96873399999999998</c:v>
                </c:pt>
                <c:pt idx="229">
                  <c:v>0.97355599999999998</c:v>
                </c:pt>
                <c:pt idx="230">
                  <c:v>0.97499800000000003</c:v>
                </c:pt>
                <c:pt idx="231">
                  <c:v>0.97636400000000001</c:v>
                </c:pt>
                <c:pt idx="232">
                  <c:v>0.97888299999999995</c:v>
                </c:pt>
                <c:pt idx="233">
                  <c:v>0.97888299999999995</c:v>
                </c:pt>
                <c:pt idx="234">
                  <c:v>0.97888299999999995</c:v>
                </c:pt>
                <c:pt idx="235">
                  <c:v>0.980043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1-41A1-8F07-DD5C565FE95C}"/>
            </c:ext>
          </c:extLst>
        </c:ser>
        <c:ser>
          <c:idx val="4"/>
          <c:order val="2"/>
          <c:tx>
            <c:strRef>
              <c:f>time_interval_study!$S$10</c:f>
              <c:strCache>
                <c:ptCount val="1"/>
                <c:pt idx="0">
                  <c:v>15 sec Interval 12 μM Tub, N=305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CC66FF"/>
              </a:solidFill>
              <a:ln>
                <a:noFill/>
              </a:ln>
            </c:spPr>
          </c:marker>
          <c:xVal>
            <c:numRef>
              <c:f>time_interval_study!$AF$3:$AF$307</c:f>
              <c:numCache>
                <c:formatCode>General</c:formatCode>
                <c:ptCount val="305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225</c:v>
                </c:pt>
                <c:pt idx="112">
                  <c:v>225</c:v>
                </c:pt>
                <c:pt idx="113">
                  <c:v>225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270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270</c:v>
                </c:pt>
                <c:pt idx="148">
                  <c:v>270</c:v>
                </c:pt>
                <c:pt idx="149">
                  <c:v>285</c:v>
                </c:pt>
                <c:pt idx="150">
                  <c:v>285</c:v>
                </c:pt>
                <c:pt idx="151">
                  <c:v>285</c:v>
                </c:pt>
                <c:pt idx="152">
                  <c:v>285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315</c:v>
                </c:pt>
                <c:pt idx="169">
                  <c:v>315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345</c:v>
                </c:pt>
                <c:pt idx="184">
                  <c:v>345</c:v>
                </c:pt>
                <c:pt idx="185">
                  <c:v>345</c:v>
                </c:pt>
                <c:pt idx="186">
                  <c:v>345</c:v>
                </c:pt>
                <c:pt idx="187">
                  <c:v>345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345</c:v>
                </c:pt>
                <c:pt idx="192">
                  <c:v>345</c:v>
                </c:pt>
                <c:pt idx="193">
                  <c:v>345</c:v>
                </c:pt>
                <c:pt idx="194">
                  <c:v>345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375</c:v>
                </c:pt>
                <c:pt idx="211">
                  <c:v>375</c:v>
                </c:pt>
                <c:pt idx="212">
                  <c:v>375</c:v>
                </c:pt>
                <c:pt idx="213">
                  <c:v>375</c:v>
                </c:pt>
                <c:pt idx="214">
                  <c:v>375</c:v>
                </c:pt>
                <c:pt idx="215">
                  <c:v>390</c:v>
                </c:pt>
                <c:pt idx="216">
                  <c:v>390</c:v>
                </c:pt>
                <c:pt idx="217">
                  <c:v>390</c:v>
                </c:pt>
                <c:pt idx="218">
                  <c:v>390</c:v>
                </c:pt>
                <c:pt idx="219">
                  <c:v>390</c:v>
                </c:pt>
                <c:pt idx="220">
                  <c:v>390</c:v>
                </c:pt>
                <c:pt idx="221">
                  <c:v>405</c:v>
                </c:pt>
                <c:pt idx="222">
                  <c:v>405</c:v>
                </c:pt>
                <c:pt idx="223">
                  <c:v>405</c:v>
                </c:pt>
                <c:pt idx="224">
                  <c:v>405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435</c:v>
                </c:pt>
                <c:pt idx="232">
                  <c:v>435</c:v>
                </c:pt>
                <c:pt idx="233">
                  <c:v>435</c:v>
                </c:pt>
                <c:pt idx="234">
                  <c:v>435</c:v>
                </c:pt>
                <c:pt idx="235">
                  <c:v>435</c:v>
                </c:pt>
                <c:pt idx="236">
                  <c:v>435</c:v>
                </c:pt>
                <c:pt idx="237">
                  <c:v>435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465</c:v>
                </c:pt>
                <c:pt idx="244">
                  <c:v>465</c:v>
                </c:pt>
                <c:pt idx="245">
                  <c:v>465</c:v>
                </c:pt>
                <c:pt idx="246">
                  <c:v>465</c:v>
                </c:pt>
                <c:pt idx="247">
                  <c:v>465</c:v>
                </c:pt>
                <c:pt idx="248">
                  <c:v>465</c:v>
                </c:pt>
                <c:pt idx="249">
                  <c:v>480</c:v>
                </c:pt>
                <c:pt idx="250">
                  <c:v>495</c:v>
                </c:pt>
                <c:pt idx="251">
                  <c:v>495</c:v>
                </c:pt>
                <c:pt idx="252">
                  <c:v>495</c:v>
                </c:pt>
                <c:pt idx="253">
                  <c:v>495</c:v>
                </c:pt>
                <c:pt idx="254">
                  <c:v>495</c:v>
                </c:pt>
                <c:pt idx="255">
                  <c:v>510</c:v>
                </c:pt>
                <c:pt idx="256">
                  <c:v>510</c:v>
                </c:pt>
                <c:pt idx="257">
                  <c:v>510</c:v>
                </c:pt>
                <c:pt idx="258">
                  <c:v>510</c:v>
                </c:pt>
                <c:pt idx="259">
                  <c:v>525</c:v>
                </c:pt>
                <c:pt idx="260">
                  <c:v>525</c:v>
                </c:pt>
                <c:pt idx="261">
                  <c:v>525</c:v>
                </c:pt>
                <c:pt idx="262">
                  <c:v>525</c:v>
                </c:pt>
                <c:pt idx="263">
                  <c:v>540</c:v>
                </c:pt>
                <c:pt idx="264">
                  <c:v>540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555</c:v>
                </c:pt>
                <c:pt idx="271">
                  <c:v>555</c:v>
                </c:pt>
                <c:pt idx="272">
                  <c:v>570</c:v>
                </c:pt>
                <c:pt idx="273">
                  <c:v>570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600</c:v>
                </c:pt>
                <c:pt idx="278">
                  <c:v>600</c:v>
                </c:pt>
                <c:pt idx="279">
                  <c:v>615</c:v>
                </c:pt>
                <c:pt idx="280">
                  <c:v>615</c:v>
                </c:pt>
                <c:pt idx="281">
                  <c:v>615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645</c:v>
                </c:pt>
                <c:pt idx="288">
                  <c:v>675</c:v>
                </c:pt>
                <c:pt idx="289">
                  <c:v>690</c:v>
                </c:pt>
                <c:pt idx="290">
                  <c:v>720</c:v>
                </c:pt>
                <c:pt idx="291">
                  <c:v>720</c:v>
                </c:pt>
                <c:pt idx="292">
                  <c:v>750</c:v>
                </c:pt>
                <c:pt idx="293">
                  <c:v>765</c:v>
                </c:pt>
                <c:pt idx="294">
                  <c:v>780</c:v>
                </c:pt>
                <c:pt idx="295">
                  <c:v>810</c:v>
                </c:pt>
                <c:pt idx="296">
                  <c:v>825</c:v>
                </c:pt>
                <c:pt idx="297">
                  <c:v>840</c:v>
                </c:pt>
                <c:pt idx="298">
                  <c:v>840</c:v>
                </c:pt>
                <c:pt idx="299">
                  <c:v>915</c:v>
                </c:pt>
                <c:pt idx="300">
                  <c:v>960</c:v>
                </c:pt>
                <c:pt idx="301">
                  <c:v>975</c:v>
                </c:pt>
                <c:pt idx="302">
                  <c:v>1005</c:v>
                </c:pt>
                <c:pt idx="303">
                  <c:v>1230</c:v>
                </c:pt>
                <c:pt idx="304">
                  <c:v>1365</c:v>
                </c:pt>
              </c:numCache>
            </c:numRef>
          </c:xVal>
          <c:yVal>
            <c:numRef>
              <c:f>time_interval_study!$AG$3:$AG$307</c:f>
              <c:numCache>
                <c:formatCode>General</c:formatCode>
                <c:ptCount val="305"/>
                <c:pt idx="0">
                  <c:v>3.2789999999999998E-3</c:v>
                </c:pt>
                <c:pt idx="1">
                  <c:v>6.5570000000000003E-3</c:v>
                </c:pt>
                <c:pt idx="2">
                  <c:v>9.8359999999999993E-3</c:v>
                </c:pt>
                <c:pt idx="3">
                  <c:v>1.3115E-2</c:v>
                </c:pt>
                <c:pt idx="4">
                  <c:v>1.6393000000000001E-2</c:v>
                </c:pt>
                <c:pt idx="5">
                  <c:v>1.9671999999999999E-2</c:v>
                </c:pt>
                <c:pt idx="6">
                  <c:v>2.2950999999999999E-2</c:v>
                </c:pt>
                <c:pt idx="7">
                  <c:v>2.623E-2</c:v>
                </c:pt>
                <c:pt idx="8">
                  <c:v>2.9508E-2</c:v>
                </c:pt>
                <c:pt idx="9">
                  <c:v>3.2786999999999997E-2</c:v>
                </c:pt>
                <c:pt idx="10">
                  <c:v>3.6066000000000001E-2</c:v>
                </c:pt>
                <c:pt idx="11">
                  <c:v>3.9343999999999997E-2</c:v>
                </c:pt>
                <c:pt idx="12">
                  <c:v>4.2623000000000001E-2</c:v>
                </c:pt>
                <c:pt idx="13">
                  <c:v>4.5901999999999998E-2</c:v>
                </c:pt>
                <c:pt idx="14">
                  <c:v>4.9180000000000001E-2</c:v>
                </c:pt>
                <c:pt idx="15">
                  <c:v>5.2458999999999999E-2</c:v>
                </c:pt>
                <c:pt idx="16">
                  <c:v>5.5738000000000003E-2</c:v>
                </c:pt>
                <c:pt idx="17">
                  <c:v>5.9015999999999999E-2</c:v>
                </c:pt>
                <c:pt idx="18">
                  <c:v>6.2295000000000003E-2</c:v>
                </c:pt>
                <c:pt idx="19">
                  <c:v>6.5573999999999993E-2</c:v>
                </c:pt>
                <c:pt idx="20">
                  <c:v>6.8851999999999997E-2</c:v>
                </c:pt>
                <c:pt idx="21">
                  <c:v>7.2131000000000001E-2</c:v>
                </c:pt>
                <c:pt idx="22">
                  <c:v>7.5410000000000005E-2</c:v>
                </c:pt>
                <c:pt idx="23">
                  <c:v>7.8688999999999995E-2</c:v>
                </c:pt>
                <c:pt idx="24">
                  <c:v>8.1966999999999998E-2</c:v>
                </c:pt>
                <c:pt idx="25">
                  <c:v>8.5246000000000002E-2</c:v>
                </c:pt>
                <c:pt idx="26">
                  <c:v>8.8525000000000006E-2</c:v>
                </c:pt>
                <c:pt idx="27">
                  <c:v>9.1802999999999996E-2</c:v>
                </c:pt>
                <c:pt idx="28">
                  <c:v>9.5082E-2</c:v>
                </c:pt>
                <c:pt idx="29">
                  <c:v>9.8361000000000004E-2</c:v>
                </c:pt>
                <c:pt idx="30">
                  <c:v>0.10163899999999999</c:v>
                </c:pt>
                <c:pt idx="31">
                  <c:v>0.104918</c:v>
                </c:pt>
                <c:pt idx="32">
                  <c:v>0.108197</c:v>
                </c:pt>
                <c:pt idx="33">
                  <c:v>0.111475</c:v>
                </c:pt>
                <c:pt idx="34">
                  <c:v>0.11475399999999999</c:v>
                </c:pt>
                <c:pt idx="35">
                  <c:v>0.118033</c:v>
                </c:pt>
                <c:pt idx="36">
                  <c:v>0.121311</c:v>
                </c:pt>
                <c:pt idx="37">
                  <c:v>0.12459000000000001</c:v>
                </c:pt>
                <c:pt idx="38">
                  <c:v>0.12786900000000001</c:v>
                </c:pt>
                <c:pt idx="39">
                  <c:v>0.13114799999999999</c:v>
                </c:pt>
                <c:pt idx="40">
                  <c:v>0.13442599999999999</c:v>
                </c:pt>
                <c:pt idx="41">
                  <c:v>0.13770499999999999</c:v>
                </c:pt>
                <c:pt idx="42">
                  <c:v>0.140984</c:v>
                </c:pt>
                <c:pt idx="43">
                  <c:v>0.144262</c:v>
                </c:pt>
                <c:pt idx="44">
                  <c:v>0.14754100000000001</c:v>
                </c:pt>
                <c:pt idx="45">
                  <c:v>0.15082000000000001</c:v>
                </c:pt>
                <c:pt idx="46">
                  <c:v>0.15409800000000001</c:v>
                </c:pt>
                <c:pt idx="47">
                  <c:v>0.15737699999999999</c:v>
                </c:pt>
                <c:pt idx="48">
                  <c:v>0.16065599999999999</c:v>
                </c:pt>
                <c:pt idx="49">
                  <c:v>0.163934</c:v>
                </c:pt>
                <c:pt idx="50">
                  <c:v>0.167213</c:v>
                </c:pt>
                <c:pt idx="51">
                  <c:v>0.170492</c:v>
                </c:pt>
                <c:pt idx="52">
                  <c:v>0.17377000000000001</c:v>
                </c:pt>
                <c:pt idx="53">
                  <c:v>0.17704900000000001</c:v>
                </c:pt>
                <c:pt idx="54">
                  <c:v>0.18032799999999999</c:v>
                </c:pt>
                <c:pt idx="55">
                  <c:v>0.18360699999999999</c:v>
                </c:pt>
                <c:pt idx="56">
                  <c:v>0.186885</c:v>
                </c:pt>
                <c:pt idx="57">
                  <c:v>0.190164</c:v>
                </c:pt>
                <c:pt idx="58">
                  <c:v>0.193443</c:v>
                </c:pt>
                <c:pt idx="59">
                  <c:v>0.19672100000000001</c:v>
                </c:pt>
                <c:pt idx="60">
                  <c:v>0.2</c:v>
                </c:pt>
                <c:pt idx="61">
                  <c:v>0.20327899999999999</c:v>
                </c:pt>
                <c:pt idx="62">
                  <c:v>0.20655699999999999</c:v>
                </c:pt>
                <c:pt idx="63">
                  <c:v>0.20983599999999999</c:v>
                </c:pt>
                <c:pt idx="64">
                  <c:v>0.213115</c:v>
                </c:pt>
                <c:pt idx="65">
                  <c:v>0.216393</c:v>
                </c:pt>
                <c:pt idx="66">
                  <c:v>0.21967200000000001</c:v>
                </c:pt>
                <c:pt idx="67">
                  <c:v>0.22295100000000001</c:v>
                </c:pt>
                <c:pt idx="68">
                  <c:v>0.22622999999999999</c:v>
                </c:pt>
                <c:pt idx="69">
                  <c:v>0.22950799999999999</c:v>
                </c:pt>
                <c:pt idx="70">
                  <c:v>0.23278699999999999</c:v>
                </c:pt>
                <c:pt idx="71">
                  <c:v>0.236066</c:v>
                </c:pt>
                <c:pt idx="72">
                  <c:v>0.239344</c:v>
                </c:pt>
                <c:pt idx="73">
                  <c:v>0.24262300000000001</c:v>
                </c:pt>
                <c:pt idx="74">
                  <c:v>0.24590200000000001</c:v>
                </c:pt>
                <c:pt idx="75">
                  <c:v>0.24918000000000001</c:v>
                </c:pt>
                <c:pt idx="76">
                  <c:v>0.25245899999999999</c:v>
                </c:pt>
                <c:pt idx="77">
                  <c:v>0.25573800000000002</c:v>
                </c:pt>
                <c:pt idx="78">
                  <c:v>0.25901600000000002</c:v>
                </c:pt>
                <c:pt idx="79">
                  <c:v>0.262295</c:v>
                </c:pt>
                <c:pt idx="80">
                  <c:v>0.26557399999999998</c:v>
                </c:pt>
                <c:pt idx="81">
                  <c:v>0.26885199999999998</c:v>
                </c:pt>
                <c:pt idx="82">
                  <c:v>0.27213100000000001</c:v>
                </c:pt>
                <c:pt idx="83">
                  <c:v>0.27540999999999999</c:v>
                </c:pt>
                <c:pt idx="84">
                  <c:v>0.27868900000000002</c:v>
                </c:pt>
                <c:pt idx="85">
                  <c:v>0.28196700000000002</c:v>
                </c:pt>
                <c:pt idx="86">
                  <c:v>0.285246</c:v>
                </c:pt>
                <c:pt idx="87">
                  <c:v>0.28852499999999998</c:v>
                </c:pt>
                <c:pt idx="88">
                  <c:v>0.29180299999999998</c:v>
                </c:pt>
                <c:pt idx="89">
                  <c:v>0.29508200000000001</c:v>
                </c:pt>
                <c:pt idx="90">
                  <c:v>0.29836099999999999</c:v>
                </c:pt>
                <c:pt idx="91">
                  <c:v>0.30163899999999999</c:v>
                </c:pt>
                <c:pt idx="92">
                  <c:v>0.30491800000000002</c:v>
                </c:pt>
                <c:pt idx="93">
                  <c:v>0.308197</c:v>
                </c:pt>
                <c:pt idx="94">
                  <c:v>0.311475</c:v>
                </c:pt>
                <c:pt idx="95">
                  <c:v>0.31475399999999998</c:v>
                </c:pt>
                <c:pt idx="96">
                  <c:v>0.31803300000000001</c:v>
                </c:pt>
                <c:pt idx="97">
                  <c:v>0.32131100000000001</c:v>
                </c:pt>
                <c:pt idx="98">
                  <c:v>0.32458999999999999</c:v>
                </c:pt>
                <c:pt idx="99">
                  <c:v>0.32786900000000002</c:v>
                </c:pt>
                <c:pt idx="100">
                  <c:v>0.331148</c:v>
                </c:pt>
                <c:pt idx="101">
                  <c:v>0.334426</c:v>
                </c:pt>
                <c:pt idx="102">
                  <c:v>0.33770499999999998</c:v>
                </c:pt>
                <c:pt idx="103">
                  <c:v>0.34098400000000001</c:v>
                </c:pt>
                <c:pt idx="104">
                  <c:v>0.34426200000000001</c:v>
                </c:pt>
                <c:pt idx="105">
                  <c:v>0.34754099999999999</c:v>
                </c:pt>
                <c:pt idx="106">
                  <c:v>0.35082000000000002</c:v>
                </c:pt>
                <c:pt idx="107">
                  <c:v>0.35409800000000002</c:v>
                </c:pt>
                <c:pt idx="108">
                  <c:v>0.357377</c:v>
                </c:pt>
                <c:pt idx="109">
                  <c:v>0.36065599999999998</c:v>
                </c:pt>
                <c:pt idx="110">
                  <c:v>0.36393399999999998</c:v>
                </c:pt>
                <c:pt idx="111">
                  <c:v>0.36721300000000001</c:v>
                </c:pt>
                <c:pt idx="112">
                  <c:v>0.37049199999999999</c:v>
                </c:pt>
                <c:pt idx="113">
                  <c:v>0.37376999999999999</c:v>
                </c:pt>
                <c:pt idx="114">
                  <c:v>0.37704900000000002</c:v>
                </c:pt>
                <c:pt idx="115">
                  <c:v>0.380328</c:v>
                </c:pt>
                <c:pt idx="116">
                  <c:v>0.38360699999999998</c:v>
                </c:pt>
                <c:pt idx="117">
                  <c:v>0.38688499999999998</c:v>
                </c:pt>
                <c:pt idx="118">
                  <c:v>0.39016400000000001</c:v>
                </c:pt>
                <c:pt idx="119">
                  <c:v>0.39344299999999999</c:v>
                </c:pt>
                <c:pt idx="120">
                  <c:v>0.39672099999999999</c:v>
                </c:pt>
                <c:pt idx="121">
                  <c:v>0.4</c:v>
                </c:pt>
                <c:pt idx="122">
                  <c:v>0.403279</c:v>
                </c:pt>
                <c:pt idx="123">
                  <c:v>0.406557</c:v>
                </c:pt>
                <c:pt idx="124">
                  <c:v>0.40983599999999998</c:v>
                </c:pt>
                <c:pt idx="125">
                  <c:v>0.41311500000000001</c:v>
                </c:pt>
                <c:pt idx="126">
                  <c:v>0.41639300000000001</c:v>
                </c:pt>
                <c:pt idx="127">
                  <c:v>0.41967199999999999</c:v>
                </c:pt>
                <c:pt idx="128">
                  <c:v>0.42295100000000002</c:v>
                </c:pt>
                <c:pt idx="129">
                  <c:v>0.42623</c:v>
                </c:pt>
                <c:pt idx="130">
                  <c:v>0.429508</c:v>
                </c:pt>
                <c:pt idx="131">
                  <c:v>0.43278699999999998</c:v>
                </c:pt>
                <c:pt idx="132">
                  <c:v>0.43606600000000001</c:v>
                </c:pt>
                <c:pt idx="133">
                  <c:v>0.43934400000000001</c:v>
                </c:pt>
                <c:pt idx="134">
                  <c:v>0.44262299999999999</c:v>
                </c:pt>
                <c:pt idx="135">
                  <c:v>0.44590200000000002</c:v>
                </c:pt>
                <c:pt idx="136">
                  <c:v>0.44918000000000002</c:v>
                </c:pt>
                <c:pt idx="137">
                  <c:v>0.452459</c:v>
                </c:pt>
                <c:pt idx="138">
                  <c:v>0.45573799999999998</c:v>
                </c:pt>
                <c:pt idx="139">
                  <c:v>0.45901599999999998</c:v>
                </c:pt>
                <c:pt idx="140">
                  <c:v>0.46229500000000001</c:v>
                </c:pt>
                <c:pt idx="141">
                  <c:v>0.46557399999999999</c:v>
                </c:pt>
                <c:pt idx="142">
                  <c:v>0.46885199999999999</c:v>
                </c:pt>
                <c:pt idx="143">
                  <c:v>0.47213100000000002</c:v>
                </c:pt>
                <c:pt idx="144">
                  <c:v>0.47541</c:v>
                </c:pt>
                <c:pt idx="145">
                  <c:v>0.47868899999999998</c:v>
                </c:pt>
                <c:pt idx="146">
                  <c:v>0.48196699999999998</c:v>
                </c:pt>
                <c:pt idx="147">
                  <c:v>0.48524600000000001</c:v>
                </c:pt>
                <c:pt idx="148">
                  <c:v>0.48852499999999999</c:v>
                </c:pt>
                <c:pt idx="149">
                  <c:v>0.49180299999999999</c:v>
                </c:pt>
                <c:pt idx="150">
                  <c:v>0.49508200000000002</c:v>
                </c:pt>
                <c:pt idx="151">
                  <c:v>0.498361</c:v>
                </c:pt>
                <c:pt idx="152">
                  <c:v>0.50163899999999995</c:v>
                </c:pt>
                <c:pt idx="153">
                  <c:v>0.50491799999999998</c:v>
                </c:pt>
                <c:pt idx="154">
                  <c:v>0.50819700000000001</c:v>
                </c:pt>
                <c:pt idx="155">
                  <c:v>0.51147500000000001</c:v>
                </c:pt>
                <c:pt idx="156">
                  <c:v>0.51475400000000004</c:v>
                </c:pt>
                <c:pt idx="157">
                  <c:v>0.51803299999999997</c:v>
                </c:pt>
                <c:pt idx="158">
                  <c:v>0.52131099999999997</c:v>
                </c:pt>
                <c:pt idx="159">
                  <c:v>0.52459</c:v>
                </c:pt>
                <c:pt idx="160">
                  <c:v>0.52786900000000003</c:v>
                </c:pt>
                <c:pt idx="161">
                  <c:v>0.53114799999999995</c:v>
                </c:pt>
                <c:pt idx="162">
                  <c:v>0.53442599999999996</c:v>
                </c:pt>
                <c:pt idx="163">
                  <c:v>0.53770499999999999</c:v>
                </c:pt>
                <c:pt idx="164">
                  <c:v>0.54098400000000002</c:v>
                </c:pt>
                <c:pt idx="165">
                  <c:v>0.54426200000000002</c:v>
                </c:pt>
                <c:pt idx="166">
                  <c:v>0.54754100000000006</c:v>
                </c:pt>
                <c:pt idx="167">
                  <c:v>0.55081999999999998</c:v>
                </c:pt>
                <c:pt idx="168">
                  <c:v>0.55409799999999998</c:v>
                </c:pt>
                <c:pt idx="169">
                  <c:v>0.55737700000000001</c:v>
                </c:pt>
                <c:pt idx="170">
                  <c:v>0.56065600000000004</c:v>
                </c:pt>
                <c:pt idx="171">
                  <c:v>0.56393400000000005</c:v>
                </c:pt>
                <c:pt idx="172">
                  <c:v>0.56721299999999997</c:v>
                </c:pt>
                <c:pt idx="173">
                  <c:v>0.570492</c:v>
                </c:pt>
                <c:pt idx="174">
                  <c:v>0.57377</c:v>
                </c:pt>
                <c:pt idx="175">
                  <c:v>0.57704900000000003</c:v>
                </c:pt>
                <c:pt idx="176">
                  <c:v>0.58032799999999995</c:v>
                </c:pt>
                <c:pt idx="177">
                  <c:v>0.58360699999999999</c:v>
                </c:pt>
                <c:pt idx="178">
                  <c:v>0.58688499999999999</c:v>
                </c:pt>
                <c:pt idx="179">
                  <c:v>0.59016400000000002</c:v>
                </c:pt>
                <c:pt idx="180">
                  <c:v>0.59344300000000005</c:v>
                </c:pt>
                <c:pt idx="181">
                  <c:v>0.59672099999999995</c:v>
                </c:pt>
                <c:pt idx="182">
                  <c:v>0.6</c:v>
                </c:pt>
                <c:pt idx="183">
                  <c:v>0.60327900000000001</c:v>
                </c:pt>
                <c:pt idx="184">
                  <c:v>0.60655700000000001</c:v>
                </c:pt>
                <c:pt idx="185">
                  <c:v>0.60983600000000004</c:v>
                </c:pt>
                <c:pt idx="186">
                  <c:v>0.61311499999999997</c:v>
                </c:pt>
                <c:pt idx="187">
                  <c:v>0.61639299999999997</c:v>
                </c:pt>
                <c:pt idx="188">
                  <c:v>0.619672</c:v>
                </c:pt>
                <c:pt idx="189">
                  <c:v>0.62295100000000003</c:v>
                </c:pt>
                <c:pt idx="190">
                  <c:v>0.62622999999999995</c:v>
                </c:pt>
                <c:pt idx="191">
                  <c:v>0.62950799999999996</c:v>
                </c:pt>
                <c:pt idx="192">
                  <c:v>0.63278699999999999</c:v>
                </c:pt>
                <c:pt idx="193">
                  <c:v>0.63606600000000002</c:v>
                </c:pt>
                <c:pt idx="194">
                  <c:v>0.63934400000000002</c:v>
                </c:pt>
                <c:pt idx="195">
                  <c:v>0.64262300000000006</c:v>
                </c:pt>
                <c:pt idx="196">
                  <c:v>0.64590199999999998</c:v>
                </c:pt>
                <c:pt idx="197">
                  <c:v>0.64917999999999998</c:v>
                </c:pt>
                <c:pt idx="198">
                  <c:v>0.65245900000000001</c:v>
                </c:pt>
                <c:pt idx="199">
                  <c:v>0.65573800000000004</c:v>
                </c:pt>
                <c:pt idx="200">
                  <c:v>0.65901600000000005</c:v>
                </c:pt>
                <c:pt idx="201">
                  <c:v>0.66229499999999997</c:v>
                </c:pt>
                <c:pt idx="202">
                  <c:v>0.665574</c:v>
                </c:pt>
                <c:pt idx="203">
                  <c:v>0.668852</c:v>
                </c:pt>
                <c:pt idx="204">
                  <c:v>0.67213100000000003</c:v>
                </c:pt>
                <c:pt idx="205">
                  <c:v>0.67540999999999995</c:v>
                </c:pt>
                <c:pt idx="206">
                  <c:v>0.67868899999999999</c:v>
                </c:pt>
                <c:pt idx="207">
                  <c:v>0.68196699999999999</c:v>
                </c:pt>
                <c:pt idx="208">
                  <c:v>0.68524600000000002</c:v>
                </c:pt>
                <c:pt idx="209">
                  <c:v>0.68852500000000005</c:v>
                </c:pt>
                <c:pt idx="210">
                  <c:v>0.69180299999999995</c:v>
                </c:pt>
                <c:pt idx="211">
                  <c:v>0.69508199999999998</c:v>
                </c:pt>
                <c:pt idx="212">
                  <c:v>0.69836100000000001</c:v>
                </c:pt>
                <c:pt idx="213">
                  <c:v>0.70163900000000001</c:v>
                </c:pt>
                <c:pt idx="214">
                  <c:v>0.70491800000000004</c:v>
                </c:pt>
                <c:pt idx="215">
                  <c:v>0.70819699999999997</c:v>
                </c:pt>
                <c:pt idx="216">
                  <c:v>0.71147499999999997</c:v>
                </c:pt>
                <c:pt idx="217">
                  <c:v>0.714754</c:v>
                </c:pt>
                <c:pt idx="218">
                  <c:v>0.71803300000000003</c:v>
                </c:pt>
                <c:pt idx="219">
                  <c:v>0.72131100000000004</c:v>
                </c:pt>
                <c:pt idx="220">
                  <c:v>0.72458999999999996</c:v>
                </c:pt>
                <c:pt idx="221">
                  <c:v>0.72786899999999999</c:v>
                </c:pt>
                <c:pt idx="222">
                  <c:v>0.73114800000000002</c:v>
                </c:pt>
                <c:pt idx="223">
                  <c:v>0.73442600000000002</c:v>
                </c:pt>
                <c:pt idx="224">
                  <c:v>0.73770500000000006</c:v>
                </c:pt>
                <c:pt idx="225">
                  <c:v>0.74098399999999998</c:v>
                </c:pt>
                <c:pt idx="226">
                  <c:v>0.74426199999999998</c:v>
                </c:pt>
                <c:pt idx="227">
                  <c:v>0.74754100000000001</c:v>
                </c:pt>
                <c:pt idx="228">
                  <c:v>0.75082000000000004</c:v>
                </c:pt>
                <c:pt idx="229">
                  <c:v>0.75409800000000005</c:v>
                </c:pt>
                <c:pt idx="230">
                  <c:v>0.75737699999999997</c:v>
                </c:pt>
                <c:pt idx="231">
                  <c:v>0.760656</c:v>
                </c:pt>
                <c:pt idx="232">
                  <c:v>0.763934</c:v>
                </c:pt>
                <c:pt idx="233">
                  <c:v>0.76721300000000003</c:v>
                </c:pt>
                <c:pt idx="234">
                  <c:v>0.77049199999999995</c:v>
                </c:pt>
                <c:pt idx="235">
                  <c:v>0.77376999999999996</c:v>
                </c:pt>
                <c:pt idx="236">
                  <c:v>0.77704899999999999</c:v>
                </c:pt>
                <c:pt idx="237">
                  <c:v>0.78032800000000002</c:v>
                </c:pt>
                <c:pt idx="238">
                  <c:v>0.78360700000000005</c:v>
                </c:pt>
                <c:pt idx="239">
                  <c:v>0.78688499999999995</c:v>
                </c:pt>
                <c:pt idx="240">
                  <c:v>0.79016399999999998</c:v>
                </c:pt>
                <c:pt idx="241">
                  <c:v>0.79344300000000001</c:v>
                </c:pt>
                <c:pt idx="242">
                  <c:v>0.79672100000000001</c:v>
                </c:pt>
                <c:pt idx="243">
                  <c:v>0.8</c:v>
                </c:pt>
                <c:pt idx="244">
                  <c:v>0.80327899999999997</c:v>
                </c:pt>
                <c:pt idx="245">
                  <c:v>0.80655699999999997</c:v>
                </c:pt>
                <c:pt idx="246">
                  <c:v>0.809836</c:v>
                </c:pt>
                <c:pt idx="247">
                  <c:v>0.81311500000000003</c:v>
                </c:pt>
                <c:pt idx="248">
                  <c:v>0.81639300000000004</c:v>
                </c:pt>
                <c:pt idx="249">
                  <c:v>0.81967199999999996</c:v>
                </c:pt>
                <c:pt idx="250">
                  <c:v>0.82295099999999999</c:v>
                </c:pt>
                <c:pt idx="251">
                  <c:v>0.82623000000000002</c:v>
                </c:pt>
                <c:pt idx="252">
                  <c:v>0.82950800000000002</c:v>
                </c:pt>
                <c:pt idx="253">
                  <c:v>0.83278700000000005</c:v>
                </c:pt>
                <c:pt idx="254">
                  <c:v>0.83606599999999998</c:v>
                </c:pt>
                <c:pt idx="255">
                  <c:v>0.83934399999999998</c:v>
                </c:pt>
                <c:pt idx="256">
                  <c:v>0.84262300000000001</c:v>
                </c:pt>
                <c:pt idx="257">
                  <c:v>0.84590200000000004</c:v>
                </c:pt>
                <c:pt idx="258">
                  <c:v>0.84918000000000005</c:v>
                </c:pt>
                <c:pt idx="259">
                  <c:v>0.85245899999999997</c:v>
                </c:pt>
                <c:pt idx="260">
                  <c:v>0.855738</c:v>
                </c:pt>
                <c:pt idx="261">
                  <c:v>0.859016</c:v>
                </c:pt>
                <c:pt idx="262">
                  <c:v>0.86229500000000003</c:v>
                </c:pt>
                <c:pt idx="263">
                  <c:v>0.86557399999999995</c:v>
                </c:pt>
                <c:pt idx="264">
                  <c:v>0.86885199999999996</c:v>
                </c:pt>
                <c:pt idx="265">
                  <c:v>0.87213099999999999</c:v>
                </c:pt>
                <c:pt idx="266">
                  <c:v>0.87541000000000002</c:v>
                </c:pt>
                <c:pt idx="267">
                  <c:v>0.87868900000000005</c:v>
                </c:pt>
                <c:pt idx="268">
                  <c:v>0.88196699999999995</c:v>
                </c:pt>
                <c:pt idx="269">
                  <c:v>0.88524599999999998</c:v>
                </c:pt>
                <c:pt idx="270">
                  <c:v>0.88852500000000001</c:v>
                </c:pt>
                <c:pt idx="271">
                  <c:v>0.89180300000000001</c:v>
                </c:pt>
                <c:pt idx="272">
                  <c:v>0.89508200000000004</c:v>
                </c:pt>
                <c:pt idx="273">
                  <c:v>0.89836099999999997</c:v>
                </c:pt>
                <c:pt idx="274">
                  <c:v>0.90163899999999997</c:v>
                </c:pt>
                <c:pt idx="275">
                  <c:v>0.904918</c:v>
                </c:pt>
                <c:pt idx="276">
                  <c:v>0.90819700000000003</c:v>
                </c:pt>
                <c:pt idx="277">
                  <c:v>0.91147500000000004</c:v>
                </c:pt>
                <c:pt idx="278">
                  <c:v>0.91475399999999996</c:v>
                </c:pt>
                <c:pt idx="279">
                  <c:v>0.91803299999999999</c:v>
                </c:pt>
                <c:pt idx="280">
                  <c:v>0.92131099999999999</c:v>
                </c:pt>
                <c:pt idx="281">
                  <c:v>0.92459000000000002</c:v>
                </c:pt>
                <c:pt idx="282">
                  <c:v>0.92786900000000005</c:v>
                </c:pt>
                <c:pt idx="283">
                  <c:v>0.93114799999999998</c:v>
                </c:pt>
                <c:pt idx="284">
                  <c:v>0.93442599999999998</c:v>
                </c:pt>
                <c:pt idx="285">
                  <c:v>0.93770500000000001</c:v>
                </c:pt>
                <c:pt idx="286">
                  <c:v>0.94098400000000004</c:v>
                </c:pt>
                <c:pt idx="287">
                  <c:v>0.94426200000000005</c:v>
                </c:pt>
                <c:pt idx="288">
                  <c:v>0.94754099999999997</c:v>
                </c:pt>
                <c:pt idx="289">
                  <c:v>0.95082</c:v>
                </c:pt>
                <c:pt idx="290">
                  <c:v>0.954098</c:v>
                </c:pt>
                <c:pt idx="291">
                  <c:v>0.95737700000000003</c:v>
                </c:pt>
                <c:pt idx="292">
                  <c:v>0.96065599999999995</c:v>
                </c:pt>
                <c:pt idx="293">
                  <c:v>0.96393399999999996</c:v>
                </c:pt>
                <c:pt idx="294">
                  <c:v>0.96721299999999999</c:v>
                </c:pt>
                <c:pt idx="295">
                  <c:v>0.97049200000000002</c:v>
                </c:pt>
                <c:pt idx="296">
                  <c:v>0.97377000000000002</c:v>
                </c:pt>
                <c:pt idx="297">
                  <c:v>0.97704899999999995</c:v>
                </c:pt>
                <c:pt idx="298">
                  <c:v>0.98032799999999998</c:v>
                </c:pt>
                <c:pt idx="299">
                  <c:v>0.98360700000000001</c:v>
                </c:pt>
                <c:pt idx="300">
                  <c:v>0.98688500000000001</c:v>
                </c:pt>
                <c:pt idx="301">
                  <c:v>0.99016400000000004</c:v>
                </c:pt>
                <c:pt idx="302">
                  <c:v>0.99344299999999996</c:v>
                </c:pt>
                <c:pt idx="303">
                  <c:v>0.99672099999999997</c:v>
                </c:pt>
                <c:pt idx="3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1-41A1-8F07-DD5C565FE95C}"/>
            </c:ext>
          </c:extLst>
        </c:ser>
        <c:ser>
          <c:idx val="5"/>
          <c:order val="3"/>
          <c:tx>
            <c:v>gamma fit 15 sec interval</c:v>
          </c:tx>
          <c:spPr>
            <a:ln w="28575">
              <a:solidFill>
                <a:srgbClr val="CC66FF"/>
              </a:solidFill>
            </a:ln>
          </c:spPr>
          <c:marker>
            <c:symbol val="none"/>
          </c:marker>
          <c:xVal>
            <c:numRef>
              <c:f>time_interval_study!$AF$3:$AF$307</c:f>
              <c:numCache>
                <c:formatCode>General</c:formatCode>
                <c:ptCount val="305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105</c:v>
                </c:pt>
                <c:pt idx="31">
                  <c:v>105</c:v>
                </c:pt>
                <c:pt idx="32">
                  <c:v>105</c:v>
                </c:pt>
                <c:pt idx="33">
                  <c:v>105</c:v>
                </c:pt>
                <c:pt idx="34">
                  <c:v>105</c:v>
                </c:pt>
                <c:pt idx="35">
                  <c:v>105</c:v>
                </c:pt>
                <c:pt idx="36">
                  <c:v>105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105</c:v>
                </c:pt>
                <c:pt idx="41">
                  <c:v>105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165</c:v>
                </c:pt>
                <c:pt idx="74">
                  <c:v>165</c:v>
                </c:pt>
                <c:pt idx="75">
                  <c:v>165</c:v>
                </c:pt>
                <c:pt idx="76">
                  <c:v>165</c:v>
                </c:pt>
                <c:pt idx="77">
                  <c:v>165</c:v>
                </c:pt>
                <c:pt idx="78">
                  <c:v>165</c:v>
                </c:pt>
                <c:pt idx="79">
                  <c:v>165</c:v>
                </c:pt>
                <c:pt idx="80">
                  <c:v>165</c:v>
                </c:pt>
                <c:pt idx="81">
                  <c:v>165</c:v>
                </c:pt>
                <c:pt idx="82">
                  <c:v>165</c:v>
                </c:pt>
                <c:pt idx="83">
                  <c:v>165</c:v>
                </c:pt>
                <c:pt idx="84">
                  <c:v>180</c:v>
                </c:pt>
                <c:pt idx="85">
                  <c:v>180</c:v>
                </c:pt>
                <c:pt idx="86">
                  <c:v>180</c:v>
                </c:pt>
                <c:pt idx="87">
                  <c:v>180</c:v>
                </c:pt>
                <c:pt idx="88">
                  <c:v>180</c:v>
                </c:pt>
                <c:pt idx="89">
                  <c:v>180</c:v>
                </c:pt>
                <c:pt idx="90">
                  <c:v>180</c:v>
                </c:pt>
                <c:pt idx="91">
                  <c:v>180</c:v>
                </c:pt>
                <c:pt idx="92">
                  <c:v>180</c:v>
                </c:pt>
                <c:pt idx="93">
                  <c:v>180</c:v>
                </c:pt>
                <c:pt idx="94">
                  <c:v>195</c:v>
                </c:pt>
                <c:pt idx="95">
                  <c:v>195</c:v>
                </c:pt>
                <c:pt idx="96">
                  <c:v>195</c:v>
                </c:pt>
                <c:pt idx="97">
                  <c:v>195</c:v>
                </c:pt>
                <c:pt idx="98">
                  <c:v>195</c:v>
                </c:pt>
                <c:pt idx="99">
                  <c:v>195</c:v>
                </c:pt>
                <c:pt idx="100">
                  <c:v>195</c:v>
                </c:pt>
                <c:pt idx="101">
                  <c:v>210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225</c:v>
                </c:pt>
                <c:pt idx="112">
                  <c:v>225</c:v>
                </c:pt>
                <c:pt idx="113">
                  <c:v>225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240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270</c:v>
                </c:pt>
                <c:pt idx="144">
                  <c:v>270</c:v>
                </c:pt>
                <c:pt idx="145">
                  <c:v>270</c:v>
                </c:pt>
                <c:pt idx="146">
                  <c:v>270</c:v>
                </c:pt>
                <c:pt idx="147">
                  <c:v>270</c:v>
                </c:pt>
                <c:pt idx="148">
                  <c:v>270</c:v>
                </c:pt>
                <c:pt idx="149">
                  <c:v>285</c:v>
                </c:pt>
                <c:pt idx="150">
                  <c:v>285</c:v>
                </c:pt>
                <c:pt idx="151">
                  <c:v>285</c:v>
                </c:pt>
                <c:pt idx="152">
                  <c:v>285</c:v>
                </c:pt>
                <c:pt idx="153">
                  <c:v>285</c:v>
                </c:pt>
                <c:pt idx="154">
                  <c:v>285</c:v>
                </c:pt>
                <c:pt idx="155">
                  <c:v>285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315</c:v>
                </c:pt>
                <c:pt idx="165">
                  <c:v>315</c:v>
                </c:pt>
                <c:pt idx="166">
                  <c:v>315</c:v>
                </c:pt>
                <c:pt idx="167">
                  <c:v>315</c:v>
                </c:pt>
                <c:pt idx="168">
                  <c:v>315</c:v>
                </c:pt>
                <c:pt idx="169">
                  <c:v>315</c:v>
                </c:pt>
                <c:pt idx="170">
                  <c:v>330</c:v>
                </c:pt>
                <c:pt idx="171">
                  <c:v>330</c:v>
                </c:pt>
                <c:pt idx="172">
                  <c:v>330</c:v>
                </c:pt>
                <c:pt idx="173">
                  <c:v>330</c:v>
                </c:pt>
                <c:pt idx="174">
                  <c:v>330</c:v>
                </c:pt>
                <c:pt idx="175">
                  <c:v>330</c:v>
                </c:pt>
                <c:pt idx="176">
                  <c:v>330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330</c:v>
                </c:pt>
                <c:pt idx="183">
                  <c:v>345</c:v>
                </c:pt>
                <c:pt idx="184">
                  <c:v>345</c:v>
                </c:pt>
                <c:pt idx="185">
                  <c:v>345</c:v>
                </c:pt>
                <c:pt idx="186">
                  <c:v>345</c:v>
                </c:pt>
                <c:pt idx="187">
                  <c:v>345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345</c:v>
                </c:pt>
                <c:pt idx="192">
                  <c:v>345</c:v>
                </c:pt>
                <c:pt idx="193">
                  <c:v>345</c:v>
                </c:pt>
                <c:pt idx="194">
                  <c:v>345</c:v>
                </c:pt>
                <c:pt idx="195">
                  <c:v>360</c:v>
                </c:pt>
                <c:pt idx="196">
                  <c:v>360</c:v>
                </c:pt>
                <c:pt idx="197">
                  <c:v>360</c:v>
                </c:pt>
                <c:pt idx="198">
                  <c:v>360</c:v>
                </c:pt>
                <c:pt idx="199">
                  <c:v>360</c:v>
                </c:pt>
                <c:pt idx="200">
                  <c:v>360</c:v>
                </c:pt>
                <c:pt idx="201">
                  <c:v>360</c:v>
                </c:pt>
                <c:pt idx="202">
                  <c:v>360</c:v>
                </c:pt>
                <c:pt idx="203">
                  <c:v>360</c:v>
                </c:pt>
                <c:pt idx="204">
                  <c:v>360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375</c:v>
                </c:pt>
                <c:pt idx="211">
                  <c:v>375</c:v>
                </c:pt>
                <c:pt idx="212">
                  <c:v>375</c:v>
                </c:pt>
                <c:pt idx="213">
                  <c:v>375</c:v>
                </c:pt>
                <c:pt idx="214">
                  <c:v>375</c:v>
                </c:pt>
                <c:pt idx="215">
                  <c:v>390</c:v>
                </c:pt>
                <c:pt idx="216">
                  <c:v>390</c:v>
                </c:pt>
                <c:pt idx="217">
                  <c:v>390</c:v>
                </c:pt>
                <c:pt idx="218">
                  <c:v>390</c:v>
                </c:pt>
                <c:pt idx="219">
                  <c:v>390</c:v>
                </c:pt>
                <c:pt idx="220">
                  <c:v>390</c:v>
                </c:pt>
                <c:pt idx="221">
                  <c:v>405</c:v>
                </c:pt>
                <c:pt idx="222">
                  <c:v>405</c:v>
                </c:pt>
                <c:pt idx="223">
                  <c:v>405</c:v>
                </c:pt>
                <c:pt idx="224">
                  <c:v>405</c:v>
                </c:pt>
                <c:pt idx="225">
                  <c:v>420</c:v>
                </c:pt>
                <c:pt idx="226">
                  <c:v>420</c:v>
                </c:pt>
                <c:pt idx="227">
                  <c:v>420</c:v>
                </c:pt>
                <c:pt idx="228">
                  <c:v>420</c:v>
                </c:pt>
                <c:pt idx="229">
                  <c:v>420</c:v>
                </c:pt>
                <c:pt idx="230">
                  <c:v>420</c:v>
                </c:pt>
                <c:pt idx="231">
                  <c:v>435</c:v>
                </c:pt>
                <c:pt idx="232">
                  <c:v>435</c:v>
                </c:pt>
                <c:pt idx="233">
                  <c:v>435</c:v>
                </c:pt>
                <c:pt idx="234">
                  <c:v>435</c:v>
                </c:pt>
                <c:pt idx="235">
                  <c:v>435</c:v>
                </c:pt>
                <c:pt idx="236">
                  <c:v>435</c:v>
                </c:pt>
                <c:pt idx="237">
                  <c:v>435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465</c:v>
                </c:pt>
                <c:pt idx="244">
                  <c:v>465</c:v>
                </c:pt>
                <c:pt idx="245">
                  <c:v>465</c:v>
                </c:pt>
                <c:pt idx="246">
                  <c:v>465</c:v>
                </c:pt>
                <c:pt idx="247">
                  <c:v>465</c:v>
                </c:pt>
                <c:pt idx="248">
                  <c:v>465</c:v>
                </c:pt>
                <c:pt idx="249">
                  <c:v>480</c:v>
                </c:pt>
                <c:pt idx="250">
                  <c:v>495</c:v>
                </c:pt>
                <c:pt idx="251">
                  <c:v>495</c:v>
                </c:pt>
                <c:pt idx="252">
                  <c:v>495</c:v>
                </c:pt>
                <c:pt idx="253">
                  <c:v>495</c:v>
                </c:pt>
                <c:pt idx="254">
                  <c:v>495</c:v>
                </c:pt>
                <c:pt idx="255">
                  <c:v>510</c:v>
                </c:pt>
                <c:pt idx="256">
                  <c:v>510</c:v>
                </c:pt>
                <c:pt idx="257">
                  <c:v>510</c:v>
                </c:pt>
                <c:pt idx="258">
                  <c:v>510</c:v>
                </c:pt>
                <c:pt idx="259">
                  <c:v>525</c:v>
                </c:pt>
                <c:pt idx="260">
                  <c:v>525</c:v>
                </c:pt>
                <c:pt idx="261">
                  <c:v>525</c:v>
                </c:pt>
                <c:pt idx="262">
                  <c:v>525</c:v>
                </c:pt>
                <c:pt idx="263">
                  <c:v>540</c:v>
                </c:pt>
                <c:pt idx="264">
                  <c:v>540</c:v>
                </c:pt>
                <c:pt idx="265">
                  <c:v>540</c:v>
                </c:pt>
                <c:pt idx="266">
                  <c:v>540</c:v>
                </c:pt>
                <c:pt idx="267">
                  <c:v>540</c:v>
                </c:pt>
                <c:pt idx="268">
                  <c:v>540</c:v>
                </c:pt>
                <c:pt idx="269">
                  <c:v>540</c:v>
                </c:pt>
                <c:pt idx="270">
                  <c:v>555</c:v>
                </c:pt>
                <c:pt idx="271">
                  <c:v>555</c:v>
                </c:pt>
                <c:pt idx="272">
                  <c:v>570</c:v>
                </c:pt>
                <c:pt idx="273">
                  <c:v>570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600</c:v>
                </c:pt>
                <c:pt idx="278">
                  <c:v>600</c:v>
                </c:pt>
                <c:pt idx="279">
                  <c:v>615</c:v>
                </c:pt>
                <c:pt idx="280">
                  <c:v>615</c:v>
                </c:pt>
                <c:pt idx="281">
                  <c:v>615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630</c:v>
                </c:pt>
                <c:pt idx="287">
                  <c:v>645</c:v>
                </c:pt>
                <c:pt idx="288">
                  <c:v>675</c:v>
                </c:pt>
                <c:pt idx="289">
                  <c:v>690</c:v>
                </c:pt>
                <c:pt idx="290">
                  <c:v>720</c:v>
                </c:pt>
                <c:pt idx="291">
                  <c:v>720</c:v>
                </c:pt>
                <c:pt idx="292">
                  <c:v>750</c:v>
                </c:pt>
                <c:pt idx="293">
                  <c:v>765</c:v>
                </c:pt>
                <c:pt idx="294">
                  <c:v>780</c:v>
                </c:pt>
                <c:pt idx="295">
                  <c:v>810</c:v>
                </c:pt>
                <c:pt idx="296">
                  <c:v>825</c:v>
                </c:pt>
                <c:pt idx="297">
                  <c:v>840</c:v>
                </c:pt>
                <c:pt idx="298">
                  <c:v>840</c:v>
                </c:pt>
                <c:pt idx="299">
                  <c:v>915</c:v>
                </c:pt>
                <c:pt idx="300">
                  <c:v>960</c:v>
                </c:pt>
                <c:pt idx="301">
                  <c:v>975</c:v>
                </c:pt>
                <c:pt idx="302">
                  <c:v>1005</c:v>
                </c:pt>
                <c:pt idx="303">
                  <c:v>1230</c:v>
                </c:pt>
                <c:pt idx="304">
                  <c:v>1365</c:v>
                </c:pt>
              </c:numCache>
            </c:numRef>
          </c:xVal>
          <c:yVal>
            <c:numRef>
              <c:f>time_interval_study!$AK$3:$AK$307</c:f>
              <c:numCache>
                <c:formatCode>General</c:formatCode>
                <c:ptCount val="305"/>
                <c:pt idx="0">
                  <c:v>6.8780000000000004E-3</c:v>
                </c:pt>
                <c:pt idx="1">
                  <c:v>1.7432E-2</c:v>
                </c:pt>
                <c:pt idx="2">
                  <c:v>1.7432E-2</c:v>
                </c:pt>
                <c:pt idx="3">
                  <c:v>1.7432E-2</c:v>
                </c:pt>
                <c:pt idx="4">
                  <c:v>1.7432E-2</c:v>
                </c:pt>
                <c:pt idx="5">
                  <c:v>3.2946000000000003E-2</c:v>
                </c:pt>
                <c:pt idx="6">
                  <c:v>3.2946000000000003E-2</c:v>
                </c:pt>
                <c:pt idx="7">
                  <c:v>3.2946000000000003E-2</c:v>
                </c:pt>
                <c:pt idx="8">
                  <c:v>3.2946000000000003E-2</c:v>
                </c:pt>
                <c:pt idx="9">
                  <c:v>3.2946000000000003E-2</c:v>
                </c:pt>
                <c:pt idx="10">
                  <c:v>3.2946000000000003E-2</c:v>
                </c:pt>
                <c:pt idx="11">
                  <c:v>5.3036E-2</c:v>
                </c:pt>
                <c:pt idx="12">
                  <c:v>5.3036E-2</c:v>
                </c:pt>
                <c:pt idx="13">
                  <c:v>5.3036E-2</c:v>
                </c:pt>
                <c:pt idx="14">
                  <c:v>5.3036E-2</c:v>
                </c:pt>
                <c:pt idx="15">
                  <c:v>5.3036E-2</c:v>
                </c:pt>
                <c:pt idx="16">
                  <c:v>5.3036E-2</c:v>
                </c:pt>
                <c:pt idx="17">
                  <c:v>5.3036E-2</c:v>
                </c:pt>
                <c:pt idx="18">
                  <c:v>7.7158000000000004E-2</c:v>
                </c:pt>
                <c:pt idx="19">
                  <c:v>7.7158000000000004E-2</c:v>
                </c:pt>
                <c:pt idx="20">
                  <c:v>7.7158000000000004E-2</c:v>
                </c:pt>
                <c:pt idx="21">
                  <c:v>7.7158000000000004E-2</c:v>
                </c:pt>
                <c:pt idx="22">
                  <c:v>7.7158000000000004E-2</c:v>
                </c:pt>
                <c:pt idx="23">
                  <c:v>7.7158000000000004E-2</c:v>
                </c:pt>
                <c:pt idx="24">
                  <c:v>7.7158000000000004E-2</c:v>
                </c:pt>
                <c:pt idx="25">
                  <c:v>7.7158000000000004E-2</c:v>
                </c:pt>
                <c:pt idx="26">
                  <c:v>7.7158000000000004E-2</c:v>
                </c:pt>
                <c:pt idx="27">
                  <c:v>7.7158000000000004E-2</c:v>
                </c:pt>
                <c:pt idx="28">
                  <c:v>7.7158000000000004E-2</c:v>
                </c:pt>
                <c:pt idx="29">
                  <c:v>7.7158000000000004E-2</c:v>
                </c:pt>
                <c:pt idx="30">
                  <c:v>0.104702</c:v>
                </c:pt>
                <c:pt idx="31">
                  <c:v>0.104702</c:v>
                </c:pt>
                <c:pt idx="32">
                  <c:v>0.104702</c:v>
                </c:pt>
                <c:pt idx="33">
                  <c:v>0.104702</c:v>
                </c:pt>
                <c:pt idx="34">
                  <c:v>0.104702</c:v>
                </c:pt>
                <c:pt idx="35">
                  <c:v>0.104702</c:v>
                </c:pt>
                <c:pt idx="36">
                  <c:v>0.104702</c:v>
                </c:pt>
                <c:pt idx="37">
                  <c:v>0.104702</c:v>
                </c:pt>
                <c:pt idx="38">
                  <c:v>0.104702</c:v>
                </c:pt>
                <c:pt idx="39">
                  <c:v>0.104702</c:v>
                </c:pt>
                <c:pt idx="40">
                  <c:v>0.104702</c:v>
                </c:pt>
                <c:pt idx="41">
                  <c:v>0.104702</c:v>
                </c:pt>
                <c:pt idx="42">
                  <c:v>0.135044</c:v>
                </c:pt>
                <c:pt idx="43">
                  <c:v>0.135044</c:v>
                </c:pt>
                <c:pt idx="44">
                  <c:v>0.135044</c:v>
                </c:pt>
                <c:pt idx="45">
                  <c:v>0.135044</c:v>
                </c:pt>
                <c:pt idx="46">
                  <c:v>0.135044</c:v>
                </c:pt>
                <c:pt idx="47">
                  <c:v>0.135044</c:v>
                </c:pt>
                <c:pt idx="48">
                  <c:v>0.135044</c:v>
                </c:pt>
                <c:pt idx="49">
                  <c:v>0.135044</c:v>
                </c:pt>
                <c:pt idx="50">
                  <c:v>0.135044</c:v>
                </c:pt>
                <c:pt idx="51">
                  <c:v>0.135044</c:v>
                </c:pt>
                <c:pt idx="52">
                  <c:v>0.135044</c:v>
                </c:pt>
                <c:pt idx="53">
                  <c:v>0.135044</c:v>
                </c:pt>
                <c:pt idx="54">
                  <c:v>0.135044</c:v>
                </c:pt>
                <c:pt idx="55">
                  <c:v>0.135044</c:v>
                </c:pt>
                <c:pt idx="56">
                  <c:v>0.16758500000000001</c:v>
                </c:pt>
                <c:pt idx="57">
                  <c:v>0.16758500000000001</c:v>
                </c:pt>
                <c:pt idx="58">
                  <c:v>0.16758500000000001</c:v>
                </c:pt>
                <c:pt idx="59">
                  <c:v>0.16758500000000001</c:v>
                </c:pt>
                <c:pt idx="60">
                  <c:v>0.16758500000000001</c:v>
                </c:pt>
                <c:pt idx="61">
                  <c:v>0.16758500000000001</c:v>
                </c:pt>
                <c:pt idx="62">
                  <c:v>0.201762</c:v>
                </c:pt>
                <c:pt idx="63">
                  <c:v>0.201762</c:v>
                </c:pt>
                <c:pt idx="64">
                  <c:v>0.201762</c:v>
                </c:pt>
                <c:pt idx="65">
                  <c:v>0.201762</c:v>
                </c:pt>
                <c:pt idx="66">
                  <c:v>0.201762</c:v>
                </c:pt>
                <c:pt idx="67">
                  <c:v>0.201762</c:v>
                </c:pt>
                <c:pt idx="68">
                  <c:v>0.201762</c:v>
                </c:pt>
                <c:pt idx="69">
                  <c:v>0.201762</c:v>
                </c:pt>
                <c:pt idx="70">
                  <c:v>0.201762</c:v>
                </c:pt>
                <c:pt idx="71">
                  <c:v>0.201762</c:v>
                </c:pt>
                <c:pt idx="72">
                  <c:v>0.201762</c:v>
                </c:pt>
                <c:pt idx="73">
                  <c:v>0.237064</c:v>
                </c:pt>
                <c:pt idx="74">
                  <c:v>0.237064</c:v>
                </c:pt>
                <c:pt idx="75">
                  <c:v>0.237064</c:v>
                </c:pt>
                <c:pt idx="76">
                  <c:v>0.237064</c:v>
                </c:pt>
                <c:pt idx="77">
                  <c:v>0.237064</c:v>
                </c:pt>
                <c:pt idx="78">
                  <c:v>0.237064</c:v>
                </c:pt>
                <c:pt idx="79">
                  <c:v>0.237064</c:v>
                </c:pt>
                <c:pt idx="80">
                  <c:v>0.237064</c:v>
                </c:pt>
                <c:pt idx="81">
                  <c:v>0.237064</c:v>
                </c:pt>
                <c:pt idx="82">
                  <c:v>0.237064</c:v>
                </c:pt>
                <c:pt idx="83">
                  <c:v>0.237064</c:v>
                </c:pt>
                <c:pt idx="84">
                  <c:v>0.273034</c:v>
                </c:pt>
                <c:pt idx="85">
                  <c:v>0.273034</c:v>
                </c:pt>
                <c:pt idx="86">
                  <c:v>0.273034</c:v>
                </c:pt>
                <c:pt idx="87">
                  <c:v>0.273034</c:v>
                </c:pt>
                <c:pt idx="88">
                  <c:v>0.273034</c:v>
                </c:pt>
                <c:pt idx="89">
                  <c:v>0.273034</c:v>
                </c:pt>
                <c:pt idx="90">
                  <c:v>0.273034</c:v>
                </c:pt>
                <c:pt idx="91">
                  <c:v>0.273034</c:v>
                </c:pt>
                <c:pt idx="92">
                  <c:v>0.273034</c:v>
                </c:pt>
                <c:pt idx="93">
                  <c:v>0.273034</c:v>
                </c:pt>
                <c:pt idx="94">
                  <c:v>0.30926999999999999</c:v>
                </c:pt>
                <c:pt idx="95">
                  <c:v>0.30926999999999999</c:v>
                </c:pt>
                <c:pt idx="96">
                  <c:v>0.30926999999999999</c:v>
                </c:pt>
                <c:pt idx="97">
                  <c:v>0.30926999999999999</c:v>
                </c:pt>
                <c:pt idx="98">
                  <c:v>0.30926999999999999</c:v>
                </c:pt>
                <c:pt idx="99">
                  <c:v>0.30926999999999999</c:v>
                </c:pt>
                <c:pt idx="100">
                  <c:v>0.30926999999999999</c:v>
                </c:pt>
                <c:pt idx="101">
                  <c:v>0.34542400000000001</c:v>
                </c:pt>
                <c:pt idx="102">
                  <c:v>0.34542400000000001</c:v>
                </c:pt>
                <c:pt idx="103">
                  <c:v>0.34542400000000001</c:v>
                </c:pt>
                <c:pt idx="104">
                  <c:v>0.34542400000000001</c:v>
                </c:pt>
                <c:pt idx="105">
                  <c:v>0.34542400000000001</c:v>
                </c:pt>
                <c:pt idx="106">
                  <c:v>0.34542400000000001</c:v>
                </c:pt>
                <c:pt idx="107">
                  <c:v>0.34542400000000001</c:v>
                </c:pt>
                <c:pt idx="108">
                  <c:v>0.34542400000000001</c:v>
                </c:pt>
                <c:pt idx="109">
                  <c:v>0.34542400000000001</c:v>
                </c:pt>
                <c:pt idx="110">
                  <c:v>0.34542400000000001</c:v>
                </c:pt>
                <c:pt idx="111">
                  <c:v>0.38120199999999999</c:v>
                </c:pt>
                <c:pt idx="112">
                  <c:v>0.38120199999999999</c:v>
                </c:pt>
                <c:pt idx="113">
                  <c:v>0.38120199999999999</c:v>
                </c:pt>
                <c:pt idx="114">
                  <c:v>0.38120199999999999</c:v>
                </c:pt>
                <c:pt idx="115">
                  <c:v>0.38120199999999999</c:v>
                </c:pt>
                <c:pt idx="116">
                  <c:v>0.38120199999999999</c:v>
                </c:pt>
                <c:pt idx="117">
                  <c:v>0.38120199999999999</c:v>
                </c:pt>
                <c:pt idx="118">
                  <c:v>0.38120199999999999</c:v>
                </c:pt>
                <c:pt idx="119">
                  <c:v>0.38120199999999999</c:v>
                </c:pt>
                <c:pt idx="120">
                  <c:v>0.38120199999999999</c:v>
                </c:pt>
                <c:pt idx="121">
                  <c:v>0.41635499999999998</c:v>
                </c:pt>
                <c:pt idx="122">
                  <c:v>0.41635499999999998</c:v>
                </c:pt>
                <c:pt idx="123">
                  <c:v>0.41635499999999998</c:v>
                </c:pt>
                <c:pt idx="124">
                  <c:v>0.41635499999999998</c:v>
                </c:pt>
                <c:pt idx="125">
                  <c:v>0.41635499999999998</c:v>
                </c:pt>
                <c:pt idx="126">
                  <c:v>0.41635499999999998</c:v>
                </c:pt>
                <c:pt idx="127">
                  <c:v>0.41635499999999998</c:v>
                </c:pt>
                <c:pt idx="128">
                  <c:v>0.41635499999999998</c:v>
                </c:pt>
                <c:pt idx="129">
                  <c:v>0.450679</c:v>
                </c:pt>
                <c:pt idx="130">
                  <c:v>0.450679</c:v>
                </c:pt>
                <c:pt idx="131">
                  <c:v>0.450679</c:v>
                </c:pt>
                <c:pt idx="132">
                  <c:v>0.450679</c:v>
                </c:pt>
                <c:pt idx="133">
                  <c:v>0.450679</c:v>
                </c:pt>
                <c:pt idx="134">
                  <c:v>0.450679</c:v>
                </c:pt>
                <c:pt idx="135">
                  <c:v>0.450679</c:v>
                </c:pt>
                <c:pt idx="136">
                  <c:v>0.450679</c:v>
                </c:pt>
                <c:pt idx="137">
                  <c:v>0.450679</c:v>
                </c:pt>
                <c:pt idx="138">
                  <c:v>0.450679</c:v>
                </c:pt>
                <c:pt idx="139">
                  <c:v>0.450679</c:v>
                </c:pt>
                <c:pt idx="140">
                  <c:v>0.450679</c:v>
                </c:pt>
                <c:pt idx="141">
                  <c:v>0.450679</c:v>
                </c:pt>
                <c:pt idx="142">
                  <c:v>0.450679</c:v>
                </c:pt>
                <c:pt idx="143">
                  <c:v>0.48400900000000002</c:v>
                </c:pt>
                <c:pt idx="144">
                  <c:v>0.48400900000000002</c:v>
                </c:pt>
                <c:pt idx="145">
                  <c:v>0.48400900000000002</c:v>
                </c:pt>
                <c:pt idx="146">
                  <c:v>0.48400900000000002</c:v>
                </c:pt>
                <c:pt idx="147">
                  <c:v>0.48400900000000002</c:v>
                </c:pt>
                <c:pt idx="148">
                  <c:v>0.48400900000000002</c:v>
                </c:pt>
                <c:pt idx="149">
                  <c:v>0.51621600000000001</c:v>
                </c:pt>
                <c:pt idx="150">
                  <c:v>0.51621600000000001</c:v>
                </c:pt>
                <c:pt idx="151">
                  <c:v>0.51621600000000001</c:v>
                </c:pt>
                <c:pt idx="152">
                  <c:v>0.51621600000000001</c:v>
                </c:pt>
                <c:pt idx="153">
                  <c:v>0.51621600000000001</c:v>
                </c:pt>
                <c:pt idx="154">
                  <c:v>0.51621600000000001</c:v>
                </c:pt>
                <c:pt idx="155">
                  <c:v>0.51621600000000001</c:v>
                </c:pt>
                <c:pt idx="156">
                  <c:v>0.54720100000000005</c:v>
                </c:pt>
                <c:pt idx="157">
                  <c:v>0.54720100000000005</c:v>
                </c:pt>
                <c:pt idx="158">
                  <c:v>0.54720100000000005</c:v>
                </c:pt>
                <c:pt idx="159">
                  <c:v>0.54720100000000005</c:v>
                </c:pt>
                <c:pt idx="160">
                  <c:v>0.54720100000000005</c:v>
                </c:pt>
                <c:pt idx="161">
                  <c:v>0.54720100000000005</c:v>
                </c:pt>
                <c:pt idx="162">
                  <c:v>0.54720100000000005</c:v>
                </c:pt>
                <c:pt idx="163">
                  <c:v>0.54720100000000005</c:v>
                </c:pt>
                <c:pt idx="164">
                  <c:v>0.57689500000000005</c:v>
                </c:pt>
                <c:pt idx="165">
                  <c:v>0.57689500000000005</c:v>
                </c:pt>
                <c:pt idx="166">
                  <c:v>0.57689500000000005</c:v>
                </c:pt>
                <c:pt idx="167">
                  <c:v>0.57689500000000005</c:v>
                </c:pt>
                <c:pt idx="168">
                  <c:v>0.57689500000000005</c:v>
                </c:pt>
                <c:pt idx="169">
                  <c:v>0.57689500000000005</c:v>
                </c:pt>
                <c:pt idx="170">
                  <c:v>0.60524900000000004</c:v>
                </c:pt>
                <c:pt idx="171">
                  <c:v>0.60524900000000004</c:v>
                </c:pt>
                <c:pt idx="172">
                  <c:v>0.60524900000000004</c:v>
                </c:pt>
                <c:pt idx="173">
                  <c:v>0.60524900000000004</c:v>
                </c:pt>
                <c:pt idx="174">
                  <c:v>0.60524900000000004</c:v>
                </c:pt>
                <c:pt idx="175">
                  <c:v>0.60524900000000004</c:v>
                </c:pt>
                <c:pt idx="176">
                  <c:v>0.60524900000000004</c:v>
                </c:pt>
                <c:pt idx="177">
                  <c:v>0.60524900000000004</c:v>
                </c:pt>
                <c:pt idx="178">
                  <c:v>0.60524900000000004</c:v>
                </c:pt>
                <c:pt idx="179">
                  <c:v>0.60524900000000004</c:v>
                </c:pt>
                <c:pt idx="180">
                  <c:v>0.60524900000000004</c:v>
                </c:pt>
                <c:pt idx="181">
                  <c:v>0.60524900000000004</c:v>
                </c:pt>
                <c:pt idx="182">
                  <c:v>0.60524900000000004</c:v>
                </c:pt>
                <c:pt idx="183">
                  <c:v>0.63223600000000002</c:v>
                </c:pt>
                <c:pt idx="184">
                  <c:v>0.63223600000000002</c:v>
                </c:pt>
                <c:pt idx="185">
                  <c:v>0.63223600000000002</c:v>
                </c:pt>
                <c:pt idx="186">
                  <c:v>0.63223600000000002</c:v>
                </c:pt>
                <c:pt idx="187">
                  <c:v>0.63223600000000002</c:v>
                </c:pt>
                <c:pt idx="188">
                  <c:v>0.63223600000000002</c:v>
                </c:pt>
                <c:pt idx="189">
                  <c:v>0.63223600000000002</c:v>
                </c:pt>
                <c:pt idx="190">
                  <c:v>0.63223600000000002</c:v>
                </c:pt>
                <c:pt idx="191">
                  <c:v>0.63223600000000002</c:v>
                </c:pt>
                <c:pt idx="192">
                  <c:v>0.63223600000000002</c:v>
                </c:pt>
                <c:pt idx="193">
                  <c:v>0.63223600000000002</c:v>
                </c:pt>
                <c:pt idx="194">
                  <c:v>0.63223600000000002</c:v>
                </c:pt>
                <c:pt idx="195">
                  <c:v>0.65784600000000004</c:v>
                </c:pt>
                <c:pt idx="196">
                  <c:v>0.65784600000000004</c:v>
                </c:pt>
                <c:pt idx="197">
                  <c:v>0.65784600000000004</c:v>
                </c:pt>
                <c:pt idx="198">
                  <c:v>0.65784600000000004</c:v>
                </c:pt>
                <c:pt idx="199">
                  <c:v>0.65784600000000004</c:v>
                </c:pt>
                <c:pt idx="200">
                  <c:v>0.65784600000000004</c:v>
                </c:pt>
                <c:pt idx="201">
                  <c:v>0.65784600000000004</c:v>
                </c:pt>
                <c:pt idx="202">
                  <c:v>0.65784600000000004</c:v>
                </c:pt>
                <c:pt idx="203">
                  <c:v>0.65784600000000004</c:v>
                </c:pt>
                <c:pt idx="204">
                  <c:v>0.65784600000000004</c:v>
                </c:pt>
                <c:pt idx="205">
                  <c:v>0.68208299999999999</c:v>
                </c:pt>
                <c:pt idx="206">
                  <c:v>0.68208299999999999</c:v>
                </c:pt>
                <c:pt idx="207">
                  <c:v>0.68208299999999999</c:v>
                </c:pt>
                <c:pt idx="208">
                  <c:v>0.68208299999999999</c:v>
                </c:pt>
                <c:pt idx="209">
                  <c:v>0.68208299999999999</c:v>
                </c:pt>
                <c:pt idx="210">
                  <c:v>0.68208299999999999</c:v>
                </c:pt>
                <c:pt idx="211">
                  <c:v>0.68208299999999999</c:v>
                </c:pt>
                <c:pt idx="212">
                  <c:v>0.68208299999999999</c:v>
                </c:pt>
                <c:pt idx="213">
                  <c:v>0.68208299999999999</c:v>
                </c:pt>
                <c:pt idx="214">
                  <c:v>0.68208299999999999</c:v>
                </c:pt>
                <c:pt idx="215">
                  <c:v>0.70496400000000004</c:v>
                </c:pt>
                <c:pt idx="216">
                  <c:v>0.70496400000000004</c:v>
                </c:pt>
                <c:pt idx="217">
                  <c:v>0.70496400000000004</c:v>
                </c:pt>
                <c:pt idx="218">
                  <c:v>0.70496400000000004</c:v>
                </c:pt>
                <c:pt idx="219">
                  <c:v>0.70496400000000004</c:v>
                </c:pt>
                <c:pt idx="220">
                  <c:v>0.70496400000000004</c:v>
                </c:pt>
                <c:pt idx="221">
                  <c:v>0.72651600000000005</c:v>
                </c:pt>
                <c:pt idx="222">
                  <c:v>0.72651600000000005</c:v>
                </c:pt>
                <c:pt idx="223">
                  <c:v>0.72651600000000005</c:v>
                </c:pt>
                <c:pt idx="224">
                  <c:v>0.72651600000000005</c:v>
                </c:pt>
                <c:pt idx="225">
                  <c:v>0.74677099999999996</c:v>
                </c:pt>
                <c:pt idx="226">
                  <c:v>0.74677099999999996</c:v>
                </c:pt>
                <c:pt idx="227">
                  <c:v>0.74677099999999996</c:v>
                </c:pt>
                <c:pt idx="228">
                  <c:v>0.74677099999999996</c:v>
                </c:pt>
                <c:pt idx="229">
                  <c:v>0.74677099999999996</c:v>
                </c:pt>
                <c:pt idx="230">
                  <c:v>0.74677099999999996</c:v>
                </c:pt>
                <c:pt idx="231">
                  <c:v>0.76576999999999995</c:v>
                </c:pt>
                <c:pt idx="232">
                  <c:v>0.76576999999999995</c:v>
                </c:pt>
                <c:pt idx="233">
                  <c:v>0.76576999999999995</c:v>
                </c:pt>
                <c:pt idx="234">
                  <c:v>0.76576999999999995</c:v>
                </c:pt>
                <c:pt idx="235">
                  <c:v>0.76576999999999995</c:v>
                </c:pt>
                <c:pt idx="236">
                  <c:v>0.76576999999999995</c:v>
                </c:pt>
                <c:pt idx="237">
                  <c:v>0.76576999999999995</c:v>
                </c:pt>
                <c:pt idx="238">
                  <c:v>0.78355900000000001</c:v>
                </c:pt>
                <c:pt idx="239">
                  <c:v>0.78355900000000001</c:v>
                </c:pt>
                <c:pt idx="240">
                  <c:v>0.78355900000000001</c:v>
                </c:pt>
                <c:pt idx="241">
                  <c:v>0.78355900000000001</c:v>
                </c:pt>
                <c:pt idx="242">
                  <c:v>0.78355900000000001</c:v>
                </c:pt>
                <c:pt idx="243">
                  <c:v>0.80018599999999995</c:v>
                </c:pt>
                <c:pt idx="244">
                  <c:v>0.80018599999999995</c:v>
                </c:pt>
                <c:pt idx="245">
                  <c:v>0.80018599999999995</c:v>
                </c:pt>
                <c:pt idx="246">
                  <c:v>0.80018599999999995</c:v>
                </c:pt>
                <c:pt idx="247">
                  <c:v>0.80018599999999995</c:v>
                </c:pt>
                <c:pt idx="248">
                  <c:v>0.80018599999999995</c:v>
                </c:pt>
                <c:pt idx="249">
                  <c:v>0.81570100000000001</c:v>
                </c:pt>
                <c:pt idx="250">
                  <c:v>0.83015799999999995</c:v>
                </c:pt>
                <c:pt idx="251">
                  <c:v>0.83015799999999995</c:v>
                </c:pt>
                <c:pt idx="252">
                  <c:v>0.83015799999999995</c:v>
                </c:pt>
                <c:pt idx="253">
                  <c:v>0.83015799999999995</c:v>
                </c:pt>
                <c:pt idx="254">
                  <c:v>0.83015799999999995</c:v>
                </c:pt>
                <c:pt idx="255">
                  <c:v>0.84360900000000005</c:v>
                </c:pt>
                <c:pt idx="256">
                  <c:v>0.84360900000000005</c:v>
                </c:pt>
                <c:pt idx="257">
                  <c:v>0.84360900000000005</c:v>
                </c:pt>
                <c:pt idx="258">
                  <c:v>0.84360900000000005</c:v>
                </c:pt>
                <c:pt idx="259">
                  <c:v>0.85610699999999995</c:v>
                </c:pt>
                <c:pt idx="260">
                  <c:v>0.85610699999999995</c:v>
                </c:pt>
                <c:pt idx="261">
                  <c:v>0.85610699999999995</c:v>
                </c:pt>
                <c:pt idx="262">
                  <c:v>0.85610699999999995</c:v>
                </c:pt>
                <c:pt idx="263">
                  <c:v>0.86770599999999998</c:v>
                </c:pt>
                <c:pt idx="264">
                  <c:v>0.86770599999999998</c:v>
                </c:pt>
                <c:pt idx="265">
                  <c:v>0.86770599999999998</c:v>
                </c:pt>
                <c:pt idx="266">
                  <c:v>0.86770599999999998</c:v>
                </c:pt>
                <c:pt idx="267">
                  <c:v>0.86770599999999998</c:v>
                </c:pt>
                <c:pt idx="268">
                  <c:v>0.86770599999999998</c:v>
                </c:pt>
                <c:pt idx="269">
                  <c:v>0.86770599999999998</c:v>
                </c:pt>
                <c:pt idx="270">
                  <c:v>0.87845700000000004</c:v>
                </c:pt>
                <c:pt idx="271">
                  <c:v>0.87845700000000004</c:v>
                </c:pt>
                <c:pt idx="272">
                  <c:v>0.88841199999999998</c:v>
                </c:pt>
                <c:pt idx="273">
                  <c:v>0.88841199999999998</c:v>
                </c:pt>
                <c:pt idx="274">
                  <c:v>0.89761899999999994</c:v>
                </c:pt>
                <c:pt idx="275">
                  <c:v>0.89761899999999994</c:v>
                </c:pt>
                <c:pt idx="276">
                  <c:v>0.89761899999999994</c:v>
                </c:pt>
                <c:pt idx="277">
                  <c:v>0.90612599999999999</c:v>
                </c:pt>
                <c:pt idx="278">
                  <c:v>0.90612599999999999</c:v>
                </c:pt>
                <c:pt idx="279">
                  <c:v>0.91397799999999996</c:v>
                </c:pt>
                <c:pt idx="280">
                  <c:v>0.91397799999999996</c:v>
                </c:pt>
                <c:pt idx="281">
                  <c:v>0.91397799999999996</c:v>
                </c:pt>
                <c:pt idx="282">
                  <c:v>0.92122000000000004</c:v>
                </c:pt>
                <c:pt idx="283">
                  <c:v>0.92122000000000004</c:v>
                </c:pt>
                <c:pt idx="284">
                  <c:v>0.92122000000000004</c:v>
                </c:pt>
                <c:pt idx="285">
                  <c:v>0.92122000000000004</c:v>
                </c:pt>
                <c:pt idx="286">
                  <c:v>0.92122000000000004</c:v>
                </c:pt>
                <c:pt idx="287">
                  <c:v>0.92789299999999997</c:v>
                </c:pt>
                <c:pt idx="288">
                  <c:v>0.93968799999999997</c:v>
                </c:pt>
                <c:pt idx="289">
                  <c:v>0.94488300000000003</c:v>
                </c:pt>
                <c:pt idx="290">
                  <c:v>0.954036</c:v>
                </c:pt>
                <c:pt idx="291">
                  <c:v>0.954036</c:v>
                </c:pt>
                <c:pt idx="292">
                  <c:v>0.96173799999999998</c:v>
                </c:pt>
                <c:pt idx="293">
                  <c:v>0.965113</c:v>
                </c:pt>
                <c:pt idx="294">
                  <c:v>0.96820399999999995</c:v>
                </c:pt>
                <c:pt idx="295">
                  <c:v>0.97361900000000001</c:v>
                </c:pt>
                <c:pt idx="296">
                  <c:v>0.97598399999999996</c:v>
                </c:pt>
                <c:pt idx="297">
                  <c:v>0.97814500000000004</c:v>
                </c:pt>
                <c:pt idx="298">
                  <c:v>0.97814500000000004</c:v>
                </c:pt>
                <c:pt idx="299">
                  <c:v>0.98642799999999997</c:v>
                </c:pt>
                <c:pt idx="300">
                  <c:v>0.98984099999999997</c:v>
                </c:pt>
                <c:pt idx="301">
                  <c:v>0.99078100000000002</c:v>
                </c:pt>
                <c:pt idx="302">
                  <c:v>0.99241400000000002</c:v>
                </c:pt>
                <c:pt idx="303">
                  <c:v>0.99829400000000001</c:v>
                </c:pt>
                <c:pt idx="304">
                  <c:v>0.99931700000000001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B1-41A1-8F07-DD5C565FE95C}"/>
            </c:ext>
          </c:extLst>
        </c:ser>
        <c:ser>
          <c:idx val="6"/>
          <c:order val="4"/>
          <c:tx>
            <c:strRef>
              <c:f>time_interval_study!$S$12</c:f>
              <c:strCache>
                <c:ptCount val="1"/>
                <c:pt idx="0">
                  <c:v>20 sec Interval 12 μM Tub, N=202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6600CC"/>
              </a:solidFill>
            </c:spPr>
          </c:marker>
          <c:xVal>
            <c:numRef>
              <c:f>time_interval_study!$AV$3:$AV$204</c:f>
              <c:numCache>
                <c:formatCode>General</c:formatCode>
                <c:ptCount val="202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220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260</c:v>
                </c:pt>
                <c:pt idx="100">
                  <c:v>260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380</c:v>
                </c:pt>
                <c:pt idx="143">
                  <c:v>380</c:v>
                </c:pt>
                <c:pt idx="144">
                  <c:v>380</c:v>
                </c:pt>
                <c:pt idx="145">
                  <c:v>380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420</c:v>
                </c:pt>
                <c:pt idx="153">
                  <c:v>420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480</c:v>
                </c:pt>
                <c:pt idx="163">
                  <c:v>500</c:v>
                </c:pt>
                <c:pt idx="164">
                  <c:v>520</c:v>
                </c:pt>
                <c:pt idx="165">
                  <c:v>540</c:v>
                </c:pt>
                <c:pt idx="166">
                  <c:v>540</c:v>
                </c:pt>
                <c:pt idx="167">
                  <c:v>540</c:v>
                </c:pt>
                <c:pt idx="168">
                  <c:v>540</c:v>
                </c:pt>
                <c:pt idx="169">
                  <c:v>540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580</c:v>
                </c:pt>
                <c:pt idx="178">
                  <c:v>580</c:v>
                </c:pt>
                <c:pt idx="179">
                  <c:v>600</c:v>
                </c:pt>
                <c:pt idx="180">
                  <c:v>600</c:v>
                </c:pt>
                <c:pt idx="181">
                  <c:v>620</c:v>
                </c:pt>
                <c:pt idx="182">
                  <c:v>620</c:v>
                </c:pt>
                <c:pt idx="183">
                  <c:v>640</c:v>
                </c:pt>
                <c:pt idx="184">
                  <c:v>640</c:v>
                </c:pt>
                <c:pt idx="185">
                  <c:v>640</c:v>
                </c:pt>
                <c:pt idx="186">
                  <c:v>640</c:v>
                </c:pt>
                <c:pt idx="187">
                  <c:v>660</c:v>
                </c:pt>
                <c:pt idx="188">
                  <c:v>680</c:v>
                </c:pt>
                <c:pt idx="189">
                  <c:v>700</c:v>
                </c:pt>
                <c:pt idx="190">
                  <c:v>700</c:v>
                </c:pt>
                <c:pt idx="191">
                  <c:v>740</c:v>
                </c:pt>
                <c:pt idx="192">
                  <c:v>740</c:v>
                </c:pt>
                <c:pt idx="193">
                  <c:v>860</c:v>
                </c:pt>
                <c:pt idx="194">
                  <c:v>880</c:v>
                </c:pt>
                <c:pt idx="195">
                  <c:v>880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940</c:v>
                </c:pt>
                <c:pt idx="200">
                  <c:v>1320</c:v>
                </c:pt>
                <c:pt idx="201">
                  <c:v>1340</c:v>
                </c:pt>
              </c:numCache>
            </c:numRef>
          </c:xVal>
          <c:yVal>
            <c:numRef>
              <c:f>time_interval_study!$AW$3:$AW$204</c:f>
              <c:numCache>
                <c:formatCode>General</c:formatCode>
                <c:ptCount val="202"/>
                <c:pt idx="0">
                  <c:v>4.9500000000000004E-3</c:v>
                </c:pt>
                <c:pt idx="1">
                  <c:v>9.9010000000000001E-3</c:v>
                </c:pt>
                <c:pt idx="2">
                  <c:v>1.4851E-2</c:v>
                </c:pt>
                <c:pt idx="3">
                  <c:v>1.9802E-2</c:v>
                </c:pt>
                <c:pt idx="4">
                  <c:v>2.4752E-2</c:v>
                </c:pt>
                <c:pt idx="5">
                  <c:v>2.9703E-2</c:v>
                </c:pt>
                <c:pt idx="6">
                  <c:v>3.4653000000000003E-2</c:v>
                </c:pt>
                <c:pt idx="7">
                  <c:v>3.9604E-2</c:v>
                </c:pt>
                <c:pt idx="8">
                  <c:v>4.4554000000000003E-2</c:v>
                </c:pt>
                <c:pt idx="9">
                  <c:v>4.9505E-2</c:v>
                </c:pt>
                <c:pt idx="10">
                  <c:v>5.4455000000000003E-2</c:v>
                </c:pt>
                <c:pt idx="11">
                  <c:v>5.9406E-2</c:v>
                </c:pt>
                <c:pt idx="12">
                  <c:v>6.4355999999999997E-2</c:v>
                </c:pt>
                <c:pt idx="13">
                  <c:v>6.9306999999999994E-2</c:v>
                </c:pt>
                <c:pt idx="14">
                  <c:v>7.4257000000000004E-2</c:v>
                </c:pt>
                <c:pt idx="15">
                  <c:v>7.9208000000000001E-2</c:v>
                </c:pt>
                <c:pt idx="16">
                  <c:v>8.4157999999999997E-2</c:v>
                </c:pt>
                <c:pt idx="17">
                  <c:v>8.9108999999999994E-2</c:v>
                </c:pt>
                <c:pt idx="18">
                  <c:v>9.4059000000000004E-2</c:v>
                </c:pt>
                <c:pt idx="19">
                  <c:v>9.9010000000000001E-2</c:v>
                </c:pt>
                <c:pt idx="20">
                  <c:v>0.10396</c:v>
                </c:pt>
                <c:pt idx="21">
                  <c:v>0.10891099999999999</c:v>
                </c:pt>
                <c:pt idx="22">
                  <c:v>0.113861</c:v>
                </c:pt>
                <c:pt idx="23">
                  <c:v>0.118812</c:v>
                </c:pt>
                <c:pt idx="24">
                  <c:v>0.123762</c:v>
                </c:pt>
                <c:pt idx="25">
                  <c:v>0.12871299999999999</c:v>
                </c:pt>
                <c:pt idx="26">
                  <c:v>0.133663</c:v>
                </c:pt>
                <c:pt idx="27">
                  <c:v>0.13861399999999999</c:v>
                </c:pt>
                <c:pt idx="28">
                  <c:v>0.143564</c:v>
                </c:pt>
                <c:pt idx="29">
                  <c:v>0.14851500000000001</c:v>
                </c:pt>
                <c:pt idx="30">
                  <c:v>0.15346499999999999</c:v>
                </c:pt>
                <c:pt idx="31">
                  <c:v>0.158416</c:v>
                </c:pt>
                <c:pt idx="32">
                  <c:v>0.16336600000000001</c:v>
                </c:pt>
                <c:pt idx="33">
                  <c:v>0.16831699999999999</c:v>
                </c:pt>
                <c:pt idx="34">
                  <c:v>0.173267</c:v>
                </c:pt>
                <c:pt idx="35">
                  <c:v>0.17821799999999999</c:v>
                </c:pt>
                <c:pt idx="36">
                  <c:v>0.183168</c:v>
                </c:pt>
                <c:pt idx="37">
                  <c:v>0.18811900000000001</c:v>
                </c:pt>
                <c:pt idx="38">
                  <c:v>0.19306899999999999</c:v>
                </c:pt>
                <c:pt idx="39">
                  <c:v>0.19802</c:v>
                </c:pt>
                <c:pt idx="40">
                  <c:v>0.20297000000000001</c:v>
                </c:pt>
                <c:pt idx="41">
                  <c:v>0.20792099999999999</c:v>
                </c:pt>
                <c:pt idx="42">
                  <c:v>0.212871</c:v>
                </c:pt>
                <c:pt idx="43">
                  <c:v>0.21782199999999999</c:v>
                </c:pt>
                <c:pt idx="44">
                  <c:v>0.222772</c:v>
                </c:pt>
                <c:pt idx="45">
                  <c:v>0.22772300000000001</c:v>
                </c:pt>
                <c:pt idx="46">
                  <c:v>0.23267299999999999</c:v>
                </c:pt>
                <c:pt idx="47">
                  <c:v>0.237624</c:v>
                </c:pt>
                <c:pt idx="48">
                  <c:v>0.24257400000000001</c:v>
                </c:pt>
                <c:pt idx="49">
                  <c:v>0.247525</c:v>
                </c:pt>
                <c:pt idx="50">
                  <c:v>0.252475</c:v>
                </c:pt>
                <c:pt idx="51">
                  <c:v>0.25742599999999999</c:v>
                </c:pt>
                <c:pt idx="52">
                  <c:v>0.262376</c:v>
                </c:pt>
                <c:pt idx="53">
                  <c:v>0.26732699999999998</c:v>
                </c:pt>
                <c:pt idx="54">
                  <c:v>0.27227699999999999</c:v>
                </c:pt>
                <c:pt idx="55">
                  <c:v>0.27722799999999997</c:v>
                </c:pt>
                <c:pt idx="56">
                  <c:v>0.28217799999999998</c:v>
                </c:pt>
                <c:pt idx="57">
                  <c:v>0.28712900000000002</c:v>
                </c:pt>
                <c:pt idx="58">
                  <c:v>0.29207899999999998</c:v>
                </c:pt>
                <c:pt idx="59">
                  <c:v>0.29703000000000002</c:v>
                </c:pt>
                <c:pt idx="60">
                  <c:v>0.30198000000000003</c:v>
                </c:pt>
                <c:pt idx="61">
                  <c:v>0.30693100000000001</c:v>
                </c:pt>
                <c:pt idx="62">
                  <c:v>0.31188100000000002</c:v>
                </c:pt>
                <c:pt idx="63">
                  <c:v>0.316832</c:v>
                </c:pt>
                <c:pt idx="64">
                  <c:v>0.32178200000000001</c:v>
                </c:pt>
                <c:pt idx="65">
                  <c:v>0.326733</c:v>
                </c:pt>
                <c:pt idx="66">
                  <c:v>0.33168300000000001</c:v>
                </c:pt>
                <c:pt idx="67">
                  <c:v>0.33663399999999999</c:v>
                </c:pt>
                <c:pt idx="68">
                  <c:v>0.341584</c:v>
                </c:pt>
                <c:pt idx="69">
                  <c:v>0.34653499999999998</c:v>
                </c:pt>
                <c:pt idx="70">
                  <c:v>0.35148499999999999</c:v>
                </c:pt>
                <c:pt idx="71">
                  <c:v>0.35643599999999998</c:v>
                </c:pt>
                <c:pt idx="72">
                  <c:v>0.36138599999999999</c:v>
                </c:pt>
                <c:pt idx="73">
                  <c:v>0.36633700000000002</c:v>
                </c:pt>
                <c:pt idx="74">
                  <c:v>0.37128699999999998</c:v>
                </c:pt>
                <c:pt idx="75">
                  <c:v>0.37623800000000002</c:v>
                </c:pt>
                <c:pt idx="76">
                  <c:v>0.38118800000000003</c:v>
                </c:pt>
                <c:pt idx="77">
                  <c:v>0.38613900000000001</c:v>
                </c:pt>
                <c:pt idx="78">
                  <c:v>0.39108900000000002</c:v>
                </c:pt>
                <c:pt idx="79">
                  <c:v>0.39604</c:v>
                </c:pt>
                <c:pt idx="80">
                  <c:v>0.40099000000000001</c:v>
                </c:pt>
                <c:pt idx="81">
                  <c:v>0.405941</c:v>
                </c:pt>
                <c:pt idx="82">
                  <c:v>0.41089100000000001</c:v>
                </c:pt>
                <c:pt idx="83">
                  <c:v>0.41584199999999999</c:v>
                </c:pt>
                <c:pt idx="84">
                  <c:v>0.420792</c:v>
                </c:pt>
                <c:pt idx="85">
                  <c:v>0.42574299999999998</c:v>
                </c:pt>
                <c:pt idx="86">
                  <c:v>0.43069299999999999</c:v>
                </c:pt>
                <c:pt idx="87">
                  <c:v>0.43564399999999998</c:v>
                </c:pt>
                <c:pt idx="88">
                  <c:v>0.44059399999999999</c:v>
                </c:pt>
                <c:pt idx="89">
                  <c:v>0.44554500000000002</c:v>
                </c:pt>
                <c:pt idx="90">
                  <c:v>0.45049499999999998</c:v>
                </c:pt>
                <c:pt idx="91">
                  <c:v>0.45544600000000002</c:v>
                </c:pt>
                <c:pt idx="92">
                  <c:v>0.46039600000000003</c:v>
                </c:pt>
                <c:pt idx="93">
                  <c:v>0.46534700000000001</c:v>
                </c:pt>
                <c:pt idx="94">
                  <c:v>0.47029700000000002</c:v>
                </c:pt>
                <c:pt idx="95">
                  <c:v>0.475248</c:v>
                </c:pt>
                <c:pt idx="96">
                  <c:v>0.48019800000000001</c:v>
                </c:pt>
                <c:pt idx="97">
                  <c:v>0.485149</c:v>
                </c:pt>
                <c:pt idx="98">
                  <c:v>0.49009900000000001</c:v>
                </c:pt>
                <c:pt idx="99">
                  <c:v>0.49504999999999999</c:v>
                </c:pt>
                <c:pt idx="100">
                  <c:v>0.5</c:v>
                </c:pt>
                <c:pt idx="101">
                  <c:v>0.50495000000000001</c:v>
                </c:pt>
                <c:pt idx="102">
                  <c:v>0.50990100000000005</c:v>
                </c:pt>
                <c:pt idx="103">
                  <c:v>0.51485099999999995</c:v>
                </c:pt>
                <c:pt idx="104">
                  <c:v>0.51980199999999999</c:v>
                </c:pt>
                <c:pt idx="105">
                  <c:v>0.524752</c:v>
                </c:pt>
                <c:pt idx="106">
                  <c:v>0.52970300000000003</c:v>
                </c:pt>
                <c:pt idx="107">
                  <c:v>0.53465300000000004</c:v>
                </c:pt>
                <c:pt idx="108">
                  <c:v>0.53960399999999997</c:v>
                </c:pt>
                <c:pt idx="109">
                  <c:v>0.54455399999999998</c:v>
                </c:pt>
                <c:pt idx="110">
                  <c:v>0.54950500000000002</c:v>
                </c:pt>
                <c:pt idx="111">
                  <c:v>0.55445500000000003</c:v>
                </c:pt>
                <c:pt idx="112">
                  <c:v>0.55940599999999996</c:v>
                </c:pt>
                <c:pt idx="113">
                  <c:v>0.56435599999999997</c:v>
                </c:pt>
                <c:pt idx="114">
                  <c:v>0.56930700000000001</c:v>
                </c:pt>
                <c:pt idx="115">
                  <c:v>0.57425700000000002</c:v>
                </c:pt>
                <c:pt idx="116">
                  <c:v>0.57920799999999995</c:v>
                </c:pt>
                <c:pt idx="117">
                  <c:v>0.58415799999999996</c:v>
                </c:pt>
                <c:pt idx="118">
                  <c:v>0.58910899999999999</c:v>
                </c:pt>
                <c:pt idx="119">
                  <c:v>0.594059</c:v>
                </c:pt>
                <c:pt idx="120">
                  <c:v>0.59901000000000004</c:v>
                </c:pt>
                <c:pt idx="121">
                  <c:v>0.60396000000000005</c:v>
                </c:pt>
                <c:pt idx="122">
                  <c:v>0.60891099999999998</c:v>
                </c:pt>
                <c:pt idx="123">
                  <c:v>0.61386099999999999</c:v>
                </c:pt>
                <c:pt idx="124">
                  <c:v>0.61881200000000003</c:v>
                </c:pt>
                <c:pt idx="125">
                  <c:v>0.62376200000000004</c:v>
                </c:pt>
                <c:pt idx="126">
                  <c:v>0.62871299999999997</c:v>
                </c:pt>
                <c:pt idx="127">
                  <c:v>0.63366299999999998</c:v>
                </c:pt>
                <c:pt idx="128">
                  <c:v>0.63861400000000001</c:v>
                </c:pt>
                <c:pt idx="129">
                  <c:v>0.64356400000000002</c:v>
                </c:pt>
                <c:pt idx="130">
                  <c:v>0.64851499999999995</c:v>
                </c:pt>
                <c:pt idx="131">
                  <c:v>0.65346499999999996</c:v>
                </c:pt>
                <c:pt idx="132">
                  <c:v>0.658416</c:v>
                </c:pt>
                <c:pt idx="133">
                  <c:v>0.66336600000000001</c:v>
                </c:pt>
                <c:pt idx="134">
                  <c:v>0.66831700000000005</c:v>
                </c:pt>
                <c:pt idx="135">
                  <c:v>0.67326699999999995</c:v>
                </c:pt>
                <c:pt idx="136">
                  <c:v>0.67821799999999999</c:v>
                </c:pt>
                <c:pt idx="137">
                  <c:v>0.683168</c:v>
                </c:pt>
                <c:pt idx="138">
                  <c:v>0.68811900000000004</c:v>
                </c:pt>
                <c:pt idx="139">
                  <c:v>0.69306900000000005</c:v>
                </c:pt>
                <c:pt idx="140">
                  <c:v>0.69801999999999997</c:v>
                </c:pt>
                <c:pt idx="141">
                  <c:v>0.70296999999999998</c:v>
                </c:pt>
                <c:pt idx="142">
                  <c:v>0.70792100000000002</c:v>
                </c:pt>
                <c:pt idx="143">
                  <c:v>0.71287100000000003</c:v>
                </c:pt>
                <c:pt idx="144">
                  <c:v>0.71782199999999996</c:v>
                </c:pt>
                <c:pt idx="145">
                  <c:v>0.72277199999999997</c:v>
                </c:pt>
                <c:pt idx="146">
                  <c:v>0.72772300000000001</c:v>
                </c:pt>
                <c:pt idx="147">
                  <c:v>0.73267300000000002</c:v>
                </c:pt>
                <c:pt idx="148">
                  <c:v>0.73762399999999995</c:v>
                </c:pt>
                <c:pt idx="149">
                  <c:v>0.74257399999999996</c:v>
                </c:pt>
                <c:pt idx="150">
                  <c:v>0.747525</c:v>
                </c:pt>
                <c:pt idx="151">
                  <c:v>0.752475</c:v>
                </c:pt>
                <c:pt idx="152">
                  <c:v>0.75742600000000004</c:v>
                </c:pt>
                <c:pt idx="153">
                  <c:v>0.76237600000000005</c:v>
                </c:pt>
                <c:pt idx="154">
                  <c:v>0.76732699999999998</c:v>
                </c:pt>
                <c:pt idx="155">
                  <c:v>0.77227699999999999</c:v>
                </c:pt>
                <c:pt idx="156">
                  <c:v>0.77722800000000003</c:v>
                </c:pt>
                <c:pt idx="157">
                  <c:v>0.78217800000000004</c:v>
                </c:pt>
                <c:pt idx="158">
                  <c:v>0.78712899999999997</c:v>
                </c:pt>
                <c:pt idx="159">
                  <c:v>0.79207899999999998</c:v>
                </c:pt>
                <c:pt idx="160">
                  <c:v>0.79703000000000002</c:v>
                </c:pt>
                <c:pt idx="161">
                  <c:v>0.80198000000000003</c:v>
                </c:pt>
                <c:pt idx="162">
                  <c:v>0.80693099999999995</c:v>
                </c:pt>
                <c:pt idx="163">
                  <c:v>0.81188099999999996</c:v>
                </c:pt>
                <c:pt idx="164">
                  <c:v>0.816832</c:v>
                </c:pt>
                <c:pt idx="165">
                  <c:v>0.82178200000000001</c:v>
                </c:pt>
                <c:pt idx="166">
                  <c:v>0.82673300000000005</c:v>
                </c:pt>
                <c:pt idx="167">
                  <c:v>0.83168299999999995</c:v>
                </c:pt>
                <c:pt idx="168">
                  <c:v>0.83663399999999999</c:v>
                </c:pt>
                <c:pt idx="169">
                  <c:v>0.841584</c:v>
                </c:pt>
                <c:pt idx="170">
                  <c:v>0.84653500000000004</c:v>
                </c:pt>
                <c:pt idx="171">
                  <c:v>0.85148500000000005</c:v>
                </c:pt>
                <c:pt idx="172">
                  <c:v>0.85643599999999998</c:v>
                </c:pt>
                <c:pt idx="173">
                  <c:v>0.86138599999999999</c:v>
                </c:pt>
                <c:pt idx="174">
                  <c:v>0.86633700000000002</c:v>
                </c:pt>
                <c:pt idx="175">
                  <c:v>0.87128700000000003</c:v>
                </c:pt>
                <c:pt idx="176">
                  <c:v>0.87623799999999996</c:v>
                </c:pt>
                <c:pt idx="177">
                  <c:v>0.88118799999999997</c:v>
                </c:pt>
                <c:pt idx="178">
                  <c:v>0.88613900000000001</c:v>
                </c:pt>
                <c:pt idx="179">
                  <c:v>0.89108900000000002</c:v>
                </c:pt>
                <c:pt idx="180">
                  <c:v>0.89603999999999995</c:v>
                </c:pt>
                <c:pt idx="181">
                  <c:v>0.90098999999999996</c:v>
                </c:pt>
                <c:pt idx="182">
                  <c:v>0.905941</c:v>
                </c:pt>
                <c:pt idx="183">
                  <c:v>0.91089100000000001</c:v>
                </c:pt>
                <c:pt idx="184">
                  <c:v>0.91584200000000004</c:v>
                </c:pt>
                <c:pt idx="185">
                  <c:v>0.92079200000000005</c:v>
                </c:pt>
                <c:pt idx="186">
                  <c:v>0.92574299999999998</c:v>
                </c:pt>
                <c:pt idx="187">
                  <c:v>0.93069299999999999</c:v>
                </c:pt>
                <c:pt idx="188">
                  <c:v>0.93564400000000003</c:v>
                </c:pt>
                <c:pt idx="189">
                  <c:v>0.94059400000000004</c:v>
                </c:pt>
                <c:pt idx="190">
                  <c:v>0.94554499999999997</c:v>
                </c:pt>
                <c:pt idx="191">
                  <c:v>0.95049499999999998</c:v>
                </c:pt>
                <c:pt idx="192">
                  <c:v>0.95544600000000002</c:v>
                </c:pt>
                <c:pt idx="193">
                  <c:v>0.96039600000000003</c:v>
                </c:pt>
                <c:pt idx="194">
                  <c:v>0.96534699999999996</c:v>
                </c:pt>
                <c:pt idx="195">
                  <c:v>0.97029699999999997</c:v>
                </c:pt>
                <c:pt idx="196">
                  <c:v>0.975248</c:v>
                </c:pt>
                <c:pt idx="197">
                  <c:v>0.98019800000000001</c:v>
                </c:pt>
                <c:pt idx="198">
                  <c:v>0.98514900000000005</c:v>
                </c:pt>
                <c:pt idx="199">
                  <c:v>0.99009899999999995</c:v>
                </c:pt>
                <c:pt idx="200">
                  <c:v>0.99504999999999999</c:v>
                </c:pt>
                <c:pt idx="20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B1-41A1-8F07-DD5C565FE95C}"/>
            </c:ext>
          </c:extLst>
        </c:ser>
        <c:ser>
          <c:idx val="0"/>
          <c:order val="5"/>
          <c:tx>
            <c:v>Gamma fit 20 sec interval</c:v>
          </c:tx>
          <c:spPr>
            <a:ln w="28575">
              <a:solidFill>
                <a:srgbClr val="6600CC"/>
              </a:solidFill>
            </a:ln>
          </c:spPr>
          <c:marker>
            <c:symbol val="none"/>
          </c:marker>
          <c:xVal>
            <c:numRef>
              <c:f>time_interval_study!$AZ$3:$AZ$204</c:f>
              <c:numCache>
                <c:formatCode>General</c:formatCode>
                <c:ptCount val="202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180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220</c:v>
                </c:pt>
                <c:pt idx="78">
                  <c:v>220</c:v>
                </c:pt>
                <c:pt idx="79">
                  <c:v>220</c:v>
                </c:pt>
                <c:pt idx="80">
                  <c:v>220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220</c:v>
                </c:pt>
                <c:pt idx="85">
                  <c:v>220</c:v>
                </c:pt>
                <c:pt idx="86">
                  <c:v>240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260</c:v>
                </c:pt>
                <c:pt idx="100">
                  <c:v>260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360</c:v>
                </c:pt>
                <c:pt idx="139">
                  <c:v>360</c:v>
                </c:pt>
                <c:pt idx="140">
                  <c:v>360</c:v>
                </c:pt>
                <c:pt idx="141">
                  <c:v>360</c:v>
                </c:pt>
                <c:pt idx="142">
                  <c:v>380</c:v>
                </c:pt>
                <c:pt idx="143">
                  <c:v>380</c:v>
                </c:pt>
                <c:pt idx="144">
                  <c:v>380</c:v>
                </c:pt>
                <c:pt idx="145">
                  <c:v>380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420</c:v>
                </c:pt>
                <c:pt idx="153">
                  <c:v>420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440</c:v>
                </c:pt>
                <c:pt idx="158">
                  <c:v>440</c:v>
                </c:pt>
                <c:pt idx="159">
                  <c:v>460</c:v>
                </c:pt>
                <c:pt idx="160">
                  <c:v>460</c:v>
                </c:pt>
                <c:pt idx="161">
                  <c:v>460</c:v>
                </c:pt>
                <c:pt idx="162">
                  <c:v>480</c:v>
                </c:pt>
                <c:pt idx="163">
                  <c:v>500</c:v>
                </c:pt>
                <c:pt idx="164">
                  <c:v>520</c:v>
                </c:pt>
                <c:pt idx="165">
                  <c:v>540</c:v>
                </c:pt>
                <c:pt idx="166">
                  <c:v>540</c:v>
                </c:pt>
                <c:pt idx="167">
                  <c:v>540</c:v>
                </c:pt>
                <c:pt idx="168">
                  <c:v>540</c:v>
                </c:pt>
                <c:pt idx="169">
                  <c:v>540</c:v>
                </c:pt>
                <c:pt idx="170">
                  <c:v>560</c:v>
                </c:pt>
                <c:pt idx="171">
                  <c:v>560</c:v>
                </c:pt>
                <c:pt idx="172">
                  <c:v>560</c:v>
                </c:pt>
                <c:pt idx="173">
                  <c:v>560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580</c:v>
                </c:pt>
                <c:pt idx="178">
                  <c:v>580</c:v>
                </c:pt>
                <c:pt idx="179">
                  <c:v>600</c:v>
                </c:pt>
                <c:pt idx="180">
                  <c:v>600</c:v>
                </c:pt>
                <c:pt idx="181">
                  <c:v>620</c:v>
                </c:pt>
                <c:pt idx="182">
                  <c:v>620</c:v>
                </c:pt>
                <c:pt idx="183">
                  <c:v>640</c:v>
                </c:pt>
                <c:pt idx="184">
                  <c:v>640</c:v>
                </c:pt>
                <c:pt idx="185">
                  <c:v>640</c:v>
                </c:pt>
                <c:pt idx="186">
                  <c:v>640</c:v>
                </c:pt>
                <c:pt idx="187">
                  <c:v>660</c:v>
                </c:pt>
                <c:pt idx="188">
                  <c:v>680</c:v>
                </c:pt>
                <c:pt idx="189">
                  <c:v>700</c:v>
                </c:pt>
                <c:pt idx="190">
                  <c:v>700</c:v>
                </c:pt>
                <c:pt idx="191">
                  <c:v>740</c:v>
                </c:pt>
                <c:pt idx="192">
                  <c:v>740</c:v>
                </c:pt>
                <c:pt idx="193">
                  <c:v>860</c:v>
                </c:pt>
                <c:pt idx="194">
                  <c:v>880</c:v>
                </c:pt>
                <c:pt idx="195">
                  <c:v>880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940</c:v>
                </c:pt>
                <c:pt idx="200">
                  <c:v>1320</c:v>
                </c:pt>
                <c:pt idx="201">
                  <c:v>1340</c:v>
                </c:pt>
              </c:numCache>
            </c:numRef>
          </c:xVal>
          <c:yVal>
            <c:numRef>
              <c:f>time_interval_study!$BA$3:$BA$204</c:f>
              <c:numCache>
                <c:formatCode>General</c:formatCode>
                <c:ptCount val="202"/>
                <c:pt idx="0">
                  <c:v>1.6479000000000001E-2</c:v>
                </c:pt>
                <c:pt idx="1">
                  <c:v>3.857E-2</c:v>
                </c:pt>
                <c:pt idx="2">
                  <c:v>3.857E-2</c:v>
                </c:pt>
                <c:pt idx="3">
                  <c:v>3.857E-2</c:v>
                </c:pt>
                <c:pt idx="4">
                  <c:v>3.857E-2</c:v>
                </c:pt>
                <c:pt idx="5">
                  <c:v>3.857E-2</c:v>
                </c:pt>
                <c:pt idx="6">
                  <c:v>3.857E-2</c:v>
                </c:pt>
                <c:pt idx="7">
                  <c:v>6.8564E-2</c:v>
                </c:pt>
                <c:pt idx="8">
                  <c:v>6.8564E-2</c:v>
                </c:pt>
                <c:pt idx="9">
                  <c:v>6.8564E-2</c:v>
                </c:pt>
                <c:pt idx="10">
                  <c:v>6.8564E-2</c:v>
                </c:pt>
                <c:pt idx="11">
                  <c:v>6.8564E-2</c:v>
                </c:pt>
                <c:pt idx="12">
                  <c:v>6.8564E-2</c:v>
                </c:pt>
                <c:pt idx="13">
                  <c:v>6.8564E-2</c:v>
                </c:pt>
                <c:pt idx="14">
                  <c:v>0.10488</c:v>
                </c:pt>
                <c:pt idx="15">
                  <c:v>0.10488</c:v>
                </c:pt>
                <c:pt idx="16">
                  <c:v>0.10488</c:v>
                </c:pt>
                <c:pt idx="17">
                  <c:v>0.10488</c:v>
                </c:pt>
                <c:pt idx="18">
                  <c:v>0.10488</c:v>
                </c:pt>
                <c:pt idx="19">
                  <c:v>0.10488</c:v>
                </c:pt>
                <c:pt idx="20">
                  <c:v>0.10488</c:v>
                </c:pt>
                <c:pt idx="21">
                  <c:v>0.10488</c:v>
                </c:pt>
                <c:pt idx="22">
                  <c:v>0.10488</c:v>
                </c:pt>
                <c:pt idx="23">
                  <c:v>0.10488</c:v>
                </c:pt>
                <c:pt idx="24">
                  <c:v>0.10488</c:v>
                </c:pt>
                <c:pt idx="25">
                  <c:v>0.10488</c:v>
                </c:pt>
                <c:pt idx="26">
                  <c:v>0.145952</c:v>
                </c:pt>
                <c:pt idx="27">
                  <c:v>0.145952</c:v>
                </c:pt>
                <c:pt idx="28">
                  <c:v>0.145952</c:v>
                </c:pt>
                <c:pt idx="29">
                  <c:v>0.145952</c:v>
                </c:pt>
                <c:pt idx="30">
                  <c:v>0.145952</c:v>
                </c:pt>
                <c:pt idx="31">
                  <c:v>0.145952</c:v>
                </c:pt>
                <c:pt idx="32">
                  <c:v>0.145952</c:v>
                </c:pt>
                <c:pt idx="33">
                  <c:v>0.145952</c:v>
                </c:pt>
                <c:pt idx="34">
                  <c:v>0.145952</c:v>
                </c:pt>
                <c:pt idx="35">
                  <c:v>0.145952</c:v>
                </c:pt>
                <c:pt idx="36">
                  <c:v>0.19034499999999999</c:v>
                </c:pt>
                <c:pt idx="37">
                  <c:v>0.19034499999999999</c:v>
                </c:pt>
                <c:pt idx="38">
                  <c:v>0.19034499999999999</c:v>
                </c:pt>
                <c:pt idx="39">
                  <c:v>0.19034499999999999</c:v>
                </c:pt>
                <c:pt idx="40">
                  <c:v>0.19034499999999999</c:v>
                </c:pt>
                <c:pt idx="41">
                  <c:v>0.19034499999999999</c:v>
                </c:pt>
                <c:pt idx="42">
                  <c:v>0.19034499999999999</c:v>
                </c:pt>
                <c:pt idx="43">
                  <c:v>0.19034499999999999</c:v>
                </c:pt>
                <c:pt idx="44">
                  <c:v>0.19034499999999999</c:v>
                </c:pt>
                <c:pt idx="45">
                  <c:v>0.19034499999999999</c:v>
                </c:pt>
                <c:pt idx="46">
                  <c:v>0.19034499999999999</c:v>
                </c:pt>
                <c:pt idx="47">
                  <c:v>0.19034499999999999</c:v>
                </c:pt>
                <c:pt idx="48">
                  <c:v>0.19034499999999999</c:v>
                </c:pt>
                <c:pt idx="49">
                  <c:v>0.23680300000000001</c:v>
                </c:pt>
                <c:pt idx="50">
                  <c:v>0.23680300000000001</c:v>
                </c:pt>
                <c:pt idx="51">
                  <c:v>0.23680300000000001</c:v>
                </c:pt>
                <c:pt idx="52">
                  <c:v>0.23680300000000001</c:v>
                </c:pt>
                <c:pt idx="53">
                  <c:v>0.23680300000000001</c:v>
                </c:pt>
                <c:pt idx="54">
                  <c:v>0.23680300000000001</c:v>
                </c:pt>
                <c:pt idx="55">
                  <c:v>0.23680300000000001</c:v>
                </c:pt>
                <c:pt idx="56">
                  <c:v>0.28426299999999999</c:v>
                </c:pt>
                <c:pt idx="57">
                  <c:v>0.28426299999999999</c:v>
                </c:pt>
                <c:pt idx="58">
                  <c:v>0.28426299999999999</c:v>
                </c:pt>
                <c:pt idx="59">
                  <c:v>0.28426299999999999</c:v>
                </c:pt>
                <c:pt idx="60">
                  <c:v>0.28426299999999999</c:v>
                </c:pt>
                <c:pt idx="61">
                  <c:v>0.28426299999999999</c:v>
                </c:pt>
                <c:pt idx="62">
                  <c:v>0.28426299999999999</c:v>
                </c:pt>
                <c:pt idx="63">
                  <c:v>0.28426299999999999</c:v>
                </c:pt>
                <c:pt idx="64">
                  <c:v>0.28426299999999999</c:v>
                </c:pt>
                <c:pt idx="65">
                  <c:v>0.28426299999999999</c:v>
                </c:pt>
                <c:pt idx="66">
                  <c:v>0.28426299999999999</c:v>
                </c:pt>
                <c:pt idx="67">
                  <c:v>0.28426299999999999</c:v>
                </c:pt>
                <c:pt idx="68">
                  <c:v>0.28426299999999999</c:v>
                </c:pt>
                <c:pt idx="69">
                  <c:v>0.33184200000000003</c:v>
                </c:pt>
                <c:pt idx="70">
                  <c:v>0.33184200000000003</c:v>
                </c:pt>
                <c:pt idx="71">
                  <c:v>0.33184200000000003</c:v>
                </c:pt>
                <c:pt idx="72">
                  <c:v>0.33184200000000003</c:v>
                </c:pt>
                <c:pt idx="73">
                  <c:v>0.33184200000000003</c:v>
                </c:pt>
                <c:pt idx="74">
                  <c:v>0.33184200000000003</c:v>
                </c:pt>
                <c:pt idx="75">
                  <c:v>0.33184200000000003</c:v>
                </c:pt>
                <c:pt idx="76">
                  <c:v>0.33184200000000003</c:v>
                </c:pt>
                <c:pt idx="77">
                  <c:v>0.37883</c:v>
                </c:pt>
                <c:pt idx="78">
                  <c:v>0.37883</c:v>
                </c:pt>
                <c:pt idx="79">
                  <c:v>0.37883</c:v>
                </c:pt>
                <c:pt idx="80">
                  <c:v>0.37883</c:v>
                </c:pt>
                <c:pt idx="81">
                  <c:v>0.37883</c:v>
                </c:pt>
                <c:pt idx="82">
                  <c:v>0.37883</c:v>
                </c:pt>
                <c:pt idx="83">
                  <c:v>0.37883</c:v>
                </c:pt>
                <c:pt idx="84">
                  <c:v>0.37883</c:v>
                </c:pt>
                <c:pt idx="85">
                  <c:v>0.37883</c:v>
                </c:pt>
                <c:pt idx="86">
                  <c:v>0.42466900000000002</c:v>
                </c:pt>
                <c:pt idx="87">
                  <c:v>0.42466900000000002</c:v>
                </c:pt>
                <c:pt idx="88">
                  <c:v>0.42466900000000002</c:v>
                </c:pt>
                <c:pt idx="89">
                  <c:v>0.42466900000000002</c:v>
                </c:pt>
                <c:pt idx="90">
                  <c:v>0.42466900000000002</c:v>
                </c:pt>
                <c:pt idx="91">
                  <c:v>0.42466900000000002</c:v>
                </c:pt>
                <c:pt idx="92">
                  <c:v>0.46893200000000002</c:v>
                </c:pt>
                <c:pt idx="93">
                  <c:v>0.46893200000000002</c:v>
                </c:pt>
                <c:pt idx="94">
                  <c:v>0.46893200000000002</c:v>
                </c:pt>
                <c:pt idx="95">
                  <c:v>0.46893200000000002</c:v>
                </c:pt>
                <c:pt idx="96">
                  <c:v>0.46893200000000002</c:v>
                </c:pt>
                <c:pt idx="97">
                  <c:v>0.46893200000000002</c:v>
                </c:pt>
                <c:pt idx="98">
                  <c:v>0.46893200000000002</c:v>
                </c:pt>
                <c:pt idx="99">
                  <c:v>0.46893200000000002</c:v>
                </c:pt>
                <c:pt idx="100">
                  <c:v>0.46893200000000002</c:v>
                </c:pt>
                <c:pt idx="101">
                  <c:v>0.46893200000000002</c:v>
                </c:pt>
                <c:pt idx="102">
                  <c:v>0.46893200000000002</c:v>
                </c:pt>
                <c:pt idx="103">
                  <c:v>0.46893200000000002</c:v>
                </c:pt>
                <c:pt idx="104">
                  <c:v>0.46893200000000002</c:v>
                </c:pt>
                <c:pt idx="105">
                  <c:v>0.46893200000000002</c:v>
                </c:pt>
                <c:pt idx="106">
                  <c:v>0.46893200000000002</c:v>
                </c:pt>
                <c:pt idx="107">
                  <c:v>0.51130399999999998</c:v>
                </c:pt>
                <c:pt idx="108">
                  <c:v>0.51130399999999998</c:v>
                </c:pt>
                <c:pt idx="109">
                  <c:v>0.51130399999999998</c:v>
                </c:pt>
                <c:pt idx="110">
                  <c:v>0.51130399999999998</c:v>
                </c:pt>
                <c:pt idx="111">
                  <c:v>0.51130399999999998</c:v>
                </c:pt>
                <c:pt idx="112">
                  <c:v>0.51130399999999998</c:v>
                </c:pt>
                <c:pt idx="113">
                  <c:v>0.51130399999999998</c:v>
                </c:pt>
                <c:pt idx="114">
                  <c:v>0.51130399999999998</c:v>
                </c:pt>
                <c:pt idx="115">
                  <c:v>0.51130399999999998</c:v>
                </c:pt>
                <c:pt idx="116">
                  <c:v>0.51130399999999998</c:v>
                </c:pt>
                <c:pt idx="117">
                  <c:v>0.51130399999999998</c:v>
                </c:pt>
                <c:pt idx="118">
                  <c:v>0.551566</c:v>
                </c:pt>
                <c:pt idx="119">
                  <c:v>0.551566</c:v>
                </c:pt>
                <c:pt idx="120">
                  <c:v>0.551566</c:v>
                </c:pt>
                <c:pt idx="121">
                  <c:v>0.551566</c:v>
                </c:pt>
                <c:pt idx="122">
                  <c:v>0.551566</c:v>
                </c:pt>
                <c:pt idx="123">
                  <c:v>0.58957999999999999</c:v>
                </c:pt>
                <c:pt idx="124">
                  <c:v>0.58957999999999999</c:v>
                </c:pt>
                <c:pt idx="125">
                  <c:v>0.58957999999999999</c:v>
                </c:pt>
                <c:pt idx="126">
                  <c:v>0.58957999999999999</c:v>
                </c:pt>
                <c:pt idx="127">
                  <c:v>0.58957999999999999</c:v>
                </c:pt>
                <c:pt idx="128">
                  <c:v>0.58957999999999999</c:v>
                </c:pt>
                <c:pt idx="129">
                  <c:v>0.58957999999999999</c:v>
                </c:pt>
                <c:pt idx="130">
                  <c:v>0.58957999999999999</c:v>
                </c:pt>
                <c:pt idx="131">
                  <c:v>0.62526899999999996</c:v>
                </c:pt>
                <c:pt idx="132">
                  <c:v>0.62526899999999996</c:v>
                </c:pt>
                <c:pt idx="133">
                  <c:v>0.62526899999999996</c:v>
                </c:pt>
                <c:pt idx="134">
                  <c:v>0.62526899999999996</c:v>
                </c:pt>
                <c:pt idx="135">
                  <c:v>0.62526899999999996</c:v>
                </c:pt>
                <c:pt idx="136">
                  <c:v>0.62526899999999996</c:v>
                </c:pt>
                <c:pt idx="137">
                  <c:v>0.62526899999999996</c:v>
                </c:pt>
                <c:pt idx="138">
                  <c:v>0.65861000000000003</c:v>
                </c:pt>
                <c:pt idx="139">
                  <c:v>0.65861000000000003</c:v>
                </c:pt>
                <c:pt idx="140">
                  <c:v>0.65861000000000003</c:v>
                </c:pt>
                <c:pt idx="141">
                  <c:v>0.65861000000000003</c:v>
                </c:pt>
                <c:pt idx="142">
                  <c:v>0.68962100000000004</c:v>
                </c:pt>
                <c:pt idx="143">
                  <c:v>0.68962100000000004</c:v>
                </c:pt>
                <c:pt idx="144">
                  <c:v>0.68962100000000004</c:v>
                </c:pt>
                <c:pt idx="145">
                  <c:v>0.68962100000000004</c:v>
                </c:pt>
                <c:pt idx="146">
                  <c:v>0.71835000000000004</c:v>
                </c:pt>
                <c:pt idx="147">
                  <c:v>0.71835000000000004</c:v>
                </c:pt>
                <c:pt idx="148">
                  <c:v>0.71835000000000004</c:v>
                </c:pt>
                <c:pt idx="149">
                  <c:v>0.71835000000000004</c:v>
                </c:pt>
                <c:pt idx="150">
                  <c:v>0.71835000000000004</c:v>
                </c:pt>
                <c:pt idx="151">
                  <c:v>0.71835000000000004</c:v>
                </c:pt>
                <c:pt idx="152">
                  <c:v>0.74487199999999998</c:v>
                </c:pt>
                <c:pt idx="153">
                  <c:v>0.74487199999999998</c:v>
                </c:pt>
                <c:pt idx="154">
                  <c:v>0.76927699999999999</c:v>
                </c:pt>
                <c:pt idx="155">
                  <c:v>0.76927699999999999</c:v>
                </c:pt>
                <c:pt idx="156">
                  <c:v>0.76927699999999999</c:v>
                </c:pt>
                <c:pt idx="157">
                  <c:v>0.76927699999999999</c:v>
                </c:pt>
                <c:pt idx="158">
                  <c:v>0.76927699999999999</c:v>
                </c:pt>
                <c:pt idx="159">
                  <c:v>0.79166999999999998</c:v>
                </c:pt>
                <c:pt idx="160">
                  <c:v>0.79166999999999998</c:v>
                </c:pt>
                <c:pt idx="161">
                  <c:v>0.79166999999999998</c:v>
                </c:pt>
                <c:pt idx="162">
                  <c:v>0.81216100000000002</c:v>
                </c:pt>
                <c:pt idx="163">
                  <c:v>0.83086700000000002</c:v>
                </c:pt>
                <c:pt idx="164">
                  <c:v>0.84790399999999999</c:v>
                </c:pt>
                <c:pt idx="165">
                  <c:v>0.86338899999999996</c:v>
                </c:pt>
                <c:pt idx="166">
                  <c:v>0.86338899999999996</c:v>
                </c:pt>
                <c:pt idx="167">
                  <c:v>0.86338899999999996</c:v>
                </c:pt>
                <c:pt idx="168">
                  <c:v>0.86338899999999996</c:v>
                </c:pt>
                <c:pt idx="169">
                  <c:v>0.86338899999999996</c:v>
                </c:pt>
                <c:pt idx="170">
                  <c:v>0.87743700000000002</c:v>
                </c:pt>
                <c:pt idx="171">
                  <c:v>0.87743700000000002</c:v>
                </c:pt>
                <c:pt idx="172">
                  <c:v>0.87743700000000002</c:v>
                </c:pt>
                <c:pt idx="173">
                  <c:v>0.87743700000000002</c:v>
                </c:pt>
                <c:pt idx="174">
                  <c:v>0.89015900000000003</c:v>
                </c:pt>
                <c:pt idx="175">
                  <c:v>0.89015900000000003</c:v>
                </c:pt>
                <c:pt idx="176">
                  <c:v>0.89015900000000003</c:v>
                </c:pt>
                <c:pt idx="177">
                  <c:v>0.89015900000000003</c:v>
                </c:pt>
                <c:pt idx="178">
                  <c:v>0.89015900000000003</c:v>
                </c:pt>
                <c:pt idx="179">
                  <c:v>0.90166000000000002</c:v>
                </c:pt>
                <c:pt idx="180">
                  <c:v>0.90166000000000002</c:v>
                </c:pt>
                <c:pt idx="181">
                  <c:v>0.91204099999999999</c:v>
                </c:pt>
                <c:pt idx="182">
                  <c:v>0.91204099999999999</c:v>
                </c:pt>
                <c:pt idx="183">
                  <c:v>0.92139899999999997</c:v>
                </c:pt>
                <c:pt idx="184">
                  <c:v>0.92139899999999997</c:v>
                </c:pt>
                <c:pt idx="185">
                  <c:v>0.92139899999999997</c:v>
                </c:pt>
                <c:pt idx="186">
                  <c:v>0.92139899999999997</c:v>
                </c:pt>
                <c:pt idx="187">
                  <c:v>0.92982200000000004</c:v>
                </c:pt>
                <c:pt idx="188">
                  <c:v>0.93739399999999995</c:v>
                </c:pt>
                <c:pt idx="189">
                  <c:v>0.94419299999999995</c:v>
                </c:pt>
                <c:pt idx="190">
                  <c:v>0.94419299999999995</c:v>
                </c:pt>
                <c:pt idx="191">
                  <c:v>0.95575500000000002</c:v>
                </c:pt>
                <c:pt idx="192">
                  <c:v>0.95575500000000002</c:v>
                </c:pt>
                <c:pt idx="193">
                  <c:v>0.97829100000000002</c:v>
                </c:pt>
                <c:pt idx="194">
                  <c:v>0.98075900000000005</c:v>
                </c:pt>
                <c:pt idx="195">
                  <c:v>0.98075900000000005</c:v>
                </c:pt>
                <c:pt idx="196">
                  <c:v>0.98295500000000002</c:v>
                </c:pt>
                <c:pt idx="197">
                  <c:v>0.98295500000000002</c:v>
                </c:pt>
                <c:pt idx="198">
                  <c:v>0.98295500000000002</c:v>
                </c:pt>
                <c:pt idx="199">
                  <c:v>0.98664300000000005</c:v>
                </c:pt>
                <c:pt idx="200">
                  <c:v>0.99878</c:v>
                </c:pt>
                <c:pt idx="201">
                  <c:v>0.99892700000000001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B1-41A1-8F07-DD5C565F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68576"/>
        <c:axId val="220591232"/>
      </c:scatterChart>
      <c:valAx>
        <c:axId val="2205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591232"/>
        <c:crosses val="autoZero"/>
        <c:crossBetween val="midCat"/>
      </c:valAx>
      <c:valAx>
        <c:axId val="22059123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5685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557961881270884"/>
          <c:y val="0.18154659566090375"/>
          <c:w val="0.50442038118729116"/>
          <c:h val="0.4331154734823994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73792557403049"/>
          <c:y val="6.4601842030749299E-2"/>
          <c:w val="0.777151940514481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v>10 sec interval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time_interval_study!$AA$2:$AA$41</c:f>
                <c:numCache>
                  <c:formatCode>General</c:formatCode>
                  <c:ptCount val="40"/>
                  <c:pt idx="0">
                    <c:v>4.2400000000000001E-4</c:v>
                  </c:pt>
                  <c:pt idx="1">
                    <c:v>5.2599999999999999E-4</c:v>
                  </c:pt>
                  <c:pt idx="2">
                    <c:v>6.3299999999999999E-4</c:v>
                  </c:pt>
                  <c:pt idx="3">
                    <c:v>5.2400000000000005E-4</c:v>
                  </c:pt>
                  <c:pt idx="4">
                    <c:v>7.54E-4</c:v>
                  </c:pt>
                  <c:pt idx="5">
                    <c:v>9.8200000000000002E-4</c:v>
                  </c:pt>
                  <c:pt idx="6">
                    <c:v>8.9599999999999999E-4</c:v>
                  </c:pt>
                  <c:pt idx="7">
                    <c:v>7.45E-4</c:v>
                  </c:pt>
                  <c:pt idx="8">
                    <c:v>1.168E-3</c:v>
                  </c:pt>
                  <c:pt idx="9">
                    <c:v>1.4530000000000001E-3</c:v>
                  </c:pt>
                  <c:pt idx="10">
                    <c:v>1.5089999999999999E-3</c:v>
                  </c:pt>
                  <c:pt idx="11">
                    <c:v>1.67E-3</c:v>
                  </c:pt>
                  <c:pt idx="12">
                    <c:v>1.2080000000000001E-3</c:v>
                  </c:pt>
                  <c:pt idx="13">
                    <c:v>2.1480000000000002E-3</c:v>
                  </c:pt>
                  <c:pt idx="14">
                    <c:v>3.3310000000000002E-3</c:v>
                  </c:pt>
                  <c:pt idx="15">
                    <c:v>2.281E-3</c:v>
                  </c:pt>
                  <c:pt idx="16">
                    <c:v>2.6559999999999999E-3</c:v>
                  </c:pt>
                  <c:pt idx="17">
                    <c:v>4.0369999999999998E-3</c:v>
                  </c:pt>
                  <c:pt idx="18">
                    <c:v>4.4920000000000003E-3</c:v>
                  </c:pt>
                  <c:pt idx="19">
                    <c:v>1.3122E-2</c:v>
                  </c:pt>
                </c:numCache>
              </c:numRef>
            </c:plus>
            <c:minus>
              <c:numRef>
                <c:f>time_interval_study!$AA$2:$AA$41</c:f>
                <c:numCache>
                  <c:formatCode>General</c:formatCode>
                  <c:ptCount val="40"/>
                  <c:pt idx="0">
                    <c:v>4.2400000000000001E-4</c:v>
                  </c:pt>
                  <c:pt idx="1">
                    <c:v>5.2599999999999999E-4</c:v>
                  </c:pt>
                  <c:pt idx="2">
                    <c:v>6.3299999999999999E-4</c:v>
                  </c:pt>
                  <c:pt idx="3">
                    <c:v>5.2400000000000005E-4</c:v>
                  </c:pt>
                  <c:pt idx="4">
                    <c:v>7.54E-4</c:v>
                  </c:pt>
                  <c:pt idx="5">
                    <c:v>9.8200000000000002E-4</c:v>
                  </c:pt>
                  <c:pt idx="6">
                    <c:v>8.9599999999999999E-4</c:v>
                  </c:pt>
                  <c:pt idx="7">
                    <c:v>7.45E-4</c:v>
                  </c:pt>
                  <c:pt idx="8">
                    <c:v>1.168E-3</c:v>
                  </c:pt>
                  <c:pt idx="9">
                    <c:v>1.4530000000000001E-3</c:v>
                  </c:pt>
                  <c:pt idx="10">
                    <c:v>1.5089999999999999E-3</c:v>
                  </c:pt>
                  <c:pt idx="11">
                    <c:v>1.67E-3</c:v>
                  </c:pt>
                  <c:pt idx="12">
                    <c:v>1.2080000000000001E-3</c:v>
                  </c:pt>
                  <c:pt idx="13">
                    <c:v>2.1480000000000002E-3</c:v>
                  </c:pt>
                  <c:pt idx="14">
                    <c:v>3.3310000000000002E-3</c:v>
                  </c:pt>
                  <c:pt idx="15">
                    <c:v>2.281E-3</c:v>
                  </c:pt>
                  <c:pt idx="16">
                    <c:v>2.6559999999999999E-3</c:v>
                  </c:pt>
                  <c:pt idx="17">
                    <c:v>4.0369999999999998E-3</c:v>
                  </c:pt>
                  <c:pt idx="18">
                    <c:v>4.4920000000000003E-3</c:v>
                  </c:pt>
                  <c:pt idx="19">
                    <c:v>1.3122E-2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time_interval_study!$X$2:$X$41</c:f>
              <c:numCache>
                <c:formatCode>General</c:formatCode>
                <c:ptCount val="40"/>
                <c:pt idx="0">
                  <c:v>52</c:v>
                </c:pt>
                <c:pt idx="1">
                  <c:v>96</c:v>
                </c:pt>
                <c:pt idx="2">
                  <c:v>140</c:v>
                </c:pt>
                <c:pt idx="3">
                  <c:v>184</c:v>
                </c:pt>
                <c:pt idx="4">
                  <c:v>228</c:v>
                </c:pt>
                <c:pt idx="5">
                  <c:v>272</c:v>
                </c:pt>
                <c:pt idx="6">
                  <c:v>316</c:v>
                </c:pt>
                <c:pt idx="7">
                  <c:v>360</c:v>
                </c:pt>
                <c:pt idx="8">
                  <c:v>404</c:v>
                </c:pt>
                <c:pt idx="9">
                  <c:v>448</c:v>
                </c:pt>
                <c:pt idx="10">
                  <c:v>492</c:v>
                </c:pt>
                <c:pt idx="11">
                  <c:v>536</c:v>
                </c:pt>
                <c:pt idx="12">
                  <c:v>580</c:v>
                </c:pt>
                <c:pt idx="13">
                  <c:v>624</c:v>
                </c:pt>
                <c:pt idx="14">
                  <c:v>668</c:v>
                </c:pt>
                <c:pt idx="15">
                  <c:v>712</c:v>
                </c:pt>
                <c:pt idx="16">
                  <c:v>756</c:v>
                </c:pt>
                <c:pt idx="17">
                  <c:v>800</c:v>
                </c:pt>
                <c:pt idx="18">
                  <c:v>844</c:v>
                </c:pt>
                <c:pt idx="19">
                  <c:v>888</c:v>
                </c:pt>
              </c:numCache>
            </c:numRef>
          </c:xVal>
          <c:yVal>
            <c:numRef>
              <c:f>time_interval_study!$Z$2:$Z$41</c:f>
              <c:numCache>
                <c:formatCode>General</c:formatCode>
                <c:ptCount val="40"/>
                <c:pt idx="0">
                  <c:v>1.7329999999999999E-3</c:v>
                </c:pt>
                <c:pt idx="1">
                  <c:v>2.398E-3</c:v>
                </c:pt>
                <c:pt idx="2">
                  <c:v>3.0300000000000001E-3</c:v>
                </c:pt>
                <c:pt idx="3">
                  <c:v>1.8829999999999999E-3</c:v>
                </c:pt>
                <c:pt idx="4">
                  <c:v>3.372E-3</c:v>
                </c:pt>
                <c:pt idx="5">
                  <c:v>4.6490000000000004E-3</c:v>
                </c:pt>
                <c:pt idx="6">
                  <c:v>3.2469999999999999E-3</c:v>
                </c:pt>
                <c:pt idx="7">
                  <c:v>2.0200000000000001E-3</c:v>
                </c:pt>
                <c:pt idx="8">
                  <c:v>4.1570000000000001E-3</c:v>
                </c:pt>
                <c:pt idx="9">
                  <c:v>5.0879999999999996E-3</c:v>
                </c:pt>
                <c:pt idx="10">
                  <c:v>4.3709999999999999E-3</c:v>
                </c:pt>
                <c:pt idx="11">
                  <c:v>4.3290000000000004E-3</c:v>
                </c:pt>
                <c:pt idx="12">
                  <c:v>2.0049999999999998E-3</c:v>
                </c:pt>
                <c:pt idx="13">
                  <c:v>5.1320000000000003E-3</c:v>
                </c:pt>
                <c:pt idx="14">
                  <c:v>8.5229999999999993E-3</c:v>
                </c:pt>
                <c:pt idx="15">
                  <c:v>3.0300000000000001E-3</c:v>
                </c:pt>
                <c:pt idx="16">
                  <c:v>3.4970000000000001E-3</c:v>
                </c:pt>
                <c:pt idx="17">
                  <c:v>6.1980000000000004E-3</c:v>
                </c:pt>
                <c:pt idx="18">
                  <c:v>5.6820000000000004E-3</c:v>
                </c:pt>
                <c:pt idx="19">
                  <c:v>2.2727000000000001E-2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F-46F9-814A-54C160F83DC3}"/>
            </c:ext>
          </c:extLst>
        </c:ser>
        <c:ser>
          <c:idx val="1"/>
          <c:order val="1"/>
          <c:tx>
            <c:v>10 sec theory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time_interval_study!$X$2:$X$41</c:f>
              <c:numCache>
                <c:formatCode>General</c:formatCode>
                <c:ptCount val="40"/>
                <c:pt idx="0">
                  <c:v>52</c:v>
                </c:pt>
                <c:pt idx="1">
                  <c:v>96</c:v>
                </c:pt>
                <c:pt idx="2">
                  <c:v>140</c:v>
                </c:pt>
                <c:pt idx="3">
                  <c:v>184</c:v>
                </c:pt>
                <c:pt idx="4">
                  <c:v>228</c:v>
                </c:pt>
                <c:pt idx="5">
                  <c:v>272</c:v>
                </c:pt>
                <c:pt idx="6">
                  <c:v>316</c:v>
                </c:pt>
                <c:pt idx="7">
                  <c:v>360</c:v>
                </c:pt>
                <c:pt idx="8">
                  <c:v>404</c:v>
                </c:pt>
                <c:pt idx="9">
                  <c:v>448</c:v>
                </c:pt>
                <c:pt idx="10">
                  <c:v>492</c:v>
                </c:pt>
                <c:pt idx="11">
                  <c:v>536</c:v>
                </c:pt>
                <c:pt idx="12">
                  <c:v>580</c:v>
                </c:pt>
                <c:pt idx="13">
                  <c:v>624</c:v>
                </c:pt>
                <c:pt idx="14">
                  <c:v>668</c:v>
                </c:pt>
                <c:pt idx="15">
                  <c:v>712</c:v>
                </c:pt>
                <c:pt idx="16">
                  <c:v>756</c:v>
                </c:pt>
                <c:pt idx="17">
                  <c:v>800</c:v>
                </c:pt>
                <c:pt idx="18">
                  <c:v>844</c:v>
                </c:pt>
                <c:pt idx="19">
                  <c:v>888</c:v>
                </c:pt>
              </c:numCache>
            </c:numRef>
          </c:xVal>
          <c:yVal>
            <c:numRef>
              <c:f>time_interval_study!$AB$2:$AB$41</c:f>
              <c:numCache>
                <c:formatCode>General</c:formatCode>
                <c:ptCount val="40"/>
                <c:pt idx="0">
                  <c:v>1.2960000000000001E-3</c:v>
                </c:pt>
                <c:pt idx="1">
                  <c:v>2.1150000000000001E-3</c:v>
                </c:pt>
                <c:pt idx="2">
                  <c:v>2.7100000000000002E-3</c:v>
                </c:pt>
                <c:pt idx="3">
                  <c:v>3.1610000000000002E-3</c:v>
                </c:pt>
                <c:pt idx="4">
                  <c:v>3.516E-3</c:v>
                </c:pt>
                <c:pt idx="5">
                  <c:v>3.8070000000000001E-3</c:v>
                </c:pt>
                <c:pt idx="6">
                  <c:v>4.0569999999999998E-3</c:v>
                </c:pt>
                <c:pt idx="7">
                  <c:v>4.2789999999999998E-3</c:v>
                </c:pt>
                <c:pt idx="8">
                  <c:v>4.4879999999999998E-3</c:v>
                </c:pt>
                <c:pt idx="9">
                  <c:v>4.6930000000000001E-3</c:v>
                </c:pt>
                <c:pt idx="10">
                  <c:v>4.9069999999999999E-3</c:v>
                </c:pt>
                <c:pt idx="11">
                  <c:v>5.1419999999999999E-3</c:v>
                </c:pt>
                <c:pt idx="12">
                  <c:v>5.4169999999999999E-3</c:v>
                </c:pt>
                <c:pt idx="13">
                  <c:v>5.7580000000000001E-3</c:v>
                </c:pt>
                <c:pt idx="14">
                  <c:v>6.2069999999999998E-3</c:v>
                </c:pt>
                <c:pt idx="15">
                  <c:v>6.8360000000000001E-3</c:v>
                </c:pt>
                <c:pt idx="16">
                  <c:v>7.7920000000000003E-3</c:v>
                </c:pt>
                <c:pt idx="17">
                  <c:v>9.4129999999999995E-3</c:v>
                </c:pt>
                <c:pt idx="18">
                  <c:v>1.2708000000000001E-2</c:v>
                </c:pt>
                <c:pt idx="19">
                  <c:v>2.2727000000000001E-2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F-46F9-814A-54C160F83DC3}"/>
            </c:ext>
          </c:extLst>
        </c:ser>
        <c:ser>
          <c:idx val="2"/>
          <c:order val="2"/>
          <c:tx>
            <c:v>15 sec interval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CC66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time_interval_study!$AQ$2:$AQ$41</c:f>
                <c:numCache>
                  <c:formatCode>General</c:formatCode>
                  <c:ptCount val="40"/>
                  <c:pt idx="0">
                    <c:v>2.8200000000000002E-4</c:v>
                  </c:pt>
                  <c:pt idx="1">
                    <c:v>3.8400000000000001E-4</c:v>
                  </c:pt>
                  <c:pt idx="2">
                    <c:v>4.9100000000000001E-4</c:v>
                  </c:pt>
                  <c:pt idx="3">
                    <c:v>5.2599999999999999E-4</c:v>
                  </c:pt>
                  <c:pt idx="4">
                    <c:v>8.1099999999999998E-4</c:v>
                  </c:pt>
                  <c:pt idx="5">
                    <c:v>8.5700000000000001E-4</c:v>
                  </c:pt>
                  <c:pt idx="6">
                    <c:v>1.1410000000000001E-3</c:v>
                  </c:pt>
                  <c:pt idx="7">
                    <c:v>1.4300000000000001E-3</c:v>
                  </c:pt>
                  <c:pt idx="8">
                    <c:v>2.1210000000000001E-3</c:v>
                  </c:pt>
                  <c:pt idx="9">
                    <c:v>1.557E-3</c:v>
                  </c:pt>
                  <c:pt idx="10">
                    <c:v>1.895E-3</c:v>
                  </c:pt>
                  <c:pt idx="11">
                    <c:v>2.8830000000000001E-3</c:v>
                  </c:pt>
                  <c:pt idx="12">
                    <c:v>2.9610000000000001E-3</c:v>
                  </c:pt>
                  <c:pt idx="13">
                    <c:v>4.0769999999999999E-3</c:v>
                  </c:pt>
                  <c:pt idx="14">
                    <c:v>6.4869999999999997E-3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9.1739999999999999E-3</c:v>
                  </c:pt>
                  <c:pt idx="18">
                    <c:v>0</c:v>
                  </c:pt>
                  <c:pt idx="19">
                    <c:v>2.1187000000000001E-2</c:v>
                  </c:pt>
                </c:numCache>
              </c:numRef>
            </c:plus>
            <c:minus>
              <c:numRef>
                <c:f>time_interval_study!$AQ$2:$AQ$41</c:f>
                <c:numCache>
                  <c:formatCode>General</c:formatCode>
                  <c:ptCount val="40"/>
                  <c:pt idx="0">
                    <c:v>2.8200000000000002E-4</c:v>
                  </c:pt>
                  <c:pt idx="1">
                    <c:v>3.8400000000000001E-4</c:v>
                  </c:pt>
                  <c:pt idx="2">
                    <c:v>4.9100000000000001E-4</c:v>
                  </c:pt>
                  <c:pt idx="3">
                    <c:v>5.2599999999999999E-4</c:v>
                  </c:pt>
                  <c:pt idx="4">
                    <c:v>8.1099999999999998E-4</c:v>
                  </c:pt>
                  <c:pt idx="5">
                    <c:v>8.5700000000000001E-4</c:v>
                  </c:pt>
                  <c:pt idx="6">
                    <c:v>1.1410000000000001E-3</c:v>
                  </c:pt>
                  <c:pt idx="7">
                    <c:v>1.4300000000000001E-3</c:v>
                  </c:pt>
                  <c:pt idx="8">
                    <c:v>2.1210000000000001E-3</c:v>
                  </c:pt>
                  <c:pt idx="9">
                    <c:v>1.557E-3</c:v>
                  </c:pt>
                  <c:pt idx="10">
                    <c:v>1.895E-3</c:v>
                  </c:pt>
                  <c:pt idx="11">
                    <c:v>2.8830000000000001E-3</c:v>
                  </c:pt>
                  <c:pt idx="12">
                    <c:v>2.9610000000000001E-3</c:v>
                  </c:pt>
                  <c:pt idx="13">
                    <c:v>4.0769999999999999E-3</c:v>
                  </c:pt>
                  <c:pt idx="14">
                    <c:v>6.4869999999999997E-3</c:v>
                  </c:pt>
                  <c:pt idx="15">
                    <c:v>0</c:v>
                  </c:pt>
                  <c:pt idx="16">
                    <c:v>0</c:v>
                  </c:pt>
                  <c:pt idx="17">
                    <c:v>9.1739999999999999E-3</c:v>
                  </c:pt>
                  <c:pt idx="18">
                    <c:v>0</c:v>
                  </c:pt>
                  <c:pt idx="19">
                    <c:v>2.1187000000000001E-2</c:v>
                  </c:pt>
                </c:numCache>
              </c:numRef>
            </c:minus>
            <c:spPr>
              <a:ln>
                <a:solidFill>
                  <a:srgbClr val="CC66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time_interval_study!$AN$2:$AN$41</c:f>
              <c:numCache>
                <c:formatCode>General</c:formatCode>
                <c:ptCount val="40"/>
                <c:pt idx="0">
                  <c:v>63.375</c:v>
                </c:pt>
                <c:pt idx="1">
                  <c:v>130.125</c:v>
                </c:pt>
                <c:pt idx="2">
                  <c:v>196.875</c:v>
                </c:pt>
                <c:pt idx="3">
                  <c:v>263.625</c:v>
                </c:pt>
                <c:pt idx="4">
                  <c:v>330.375</c:v>
                </c:pt>
                <c:pt idx="5">
                  <c:v>397.125</c:v>
                </c:pt>
                <c:pt idx="6">
                  <c:v>463.875</c:v>
                </c:pt>
                <c:pt idx="7">
                  <c:v>530.625</c:v>
                </c:pt>
                <c:pt idx="8">
                  <c:v>597.375</c:v>
                </c:pt>
                <c:pt idx="9">
                  <c:v>664.125</c:v>
                </c:pt>
                <c:pt idx="10">
                  <c:v>730.875</c:v>
                </c:pt>
                <c:pt idx="11">
                  <c:v>797.625</c:v>
                </c:pt>
                <c:pt idx="12">
                  <c:v>864.375</c:v>
                </c:pt>
                <c:pt idx="13">
                  <c:v>931.125</c:v>
                </c:pt>
                <c:pt idx="14">
                  <c:v>997.875</c:v>
                </c:pt>
                <c:pt idx="15">
                  <c:v>1064.625</c:v>
                </c:pt>
                <c:pt idx="16">
                  <c:v>1131.375</c:v>
                </c:pt>
                <c:pt idx="17">
                  <c:v>1198.125</c:v>
                </c:pt>
                <c:pt idx="18">
                  <c:v>1264.875</c:v>
                </c:pt>
                <c:pt idx="19">
                  <c:v>1331.625</c:v>
                </c:pt>
              </c:numCache>
            </c:numRef>
          </c:xVal>
          <c:yVal>
            <c:numRef>
              <c:f>time_interval_study!$AP$2:$AP$41</c:f>
              <c:numCache>
                <c:formatCode>General</c:formatCode>
                <c:ptCount val="40"/>
                <c:pt idx="0">
                  <c:v>1.474E-3</c:v>
                </c:pt>
                <c:pt idx="1">
                  <c:v>2.343E-3</c:v>
                </c:pt>
                <c:pt idx="2">
                  <c:v>3.0999999999999999E-3</c:v>
                </c:pt>
                <c:pt idx="3">
                  <c:v>2.8500000000000001E-3</c:v>
                </c:pt>
                <c:pt idx="4">
                  <c:v>4.927E-3</c:v>
                </c:pt>
                <c:pt idx="5">
                  <c:v>3.895E-3</c:v>
                </c:pt>
                <c:pt idx="6">
                  <c:v>4.8589999999999996E-3</c:v>
                </c:pt>
                <c:pt idx="7">
                  <c:v>5.0939999999999996E-3</c:v>
                </c:pt>
                <c:pt idx="8">
                  <c:v>6.8100000000000001E-3</c:v>
                </c:pt>
                <c:pt idx="9">
                  <c:v>2.4970000000000001E-3</c:v>
                </c:pt>
                <c:pt idx="10">
                  <c:v>2.996E-3</c:v>
                </c:pt>
                <c:pt idx="11">
                  <c:v>4.9940000000000002E-3</c:v>
                </c:pt>
                <c:pt idx="12">
                  <c:v>3.7450000000000001E-3</c:v>
                </c:pt>
                <c:pt idx="13">
                  <c:v>4.9940000000000002E-3</c:v>
                </c:pt>
                <c:pt idx="14">
                  <c:v>7.4910000000000003E-3</c:v>
                </c:pt>
                <c:pt idx="15">
                  <c:v>0</c:v>
                </c:pt>
                <c:pt idx="16">
                  <c:v>0</c:v>
                </c:pt>
                <c:pt idx="17">
                  <c:v>7.4910000000000003E-3</c:v>
                </c:pt>
                <c:pt idx="18">
                  <c:v>0</c:v>
                </c:pt>
                <c:pt idx="19">
                  <c:v>1.4981E-2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F-46F9-814A-54C160F83DC3}"/>
            </c:ext>
          </c:extLst>
        </c:ser>
        <c:ser>
          <c:idx val="3"/>
          <c:order val="3"/>
          <c:tx>
            <c:v>15 sec theory</c:v>
          </c:tx>
          <c:spPr>
            <a:ln w="28575">
              <a:solidFill>
                <a:srgbClr val="CC66FF"/>
              </a:solidFill>
            </a:ln>
          </c:spPr>
          <c:marker>
            <c:symbol val="none"/>
          </c:marker>
          <c:xVal>
            <c:numRef>
              <c:f>time_interval_study!$AN$2:$AN$41</c:f>
              <c:numCache>
                <c:formatCode>General</c:formatCode>
                <c:ptCount val="40"/>
                <c:pt idx="0">
                  <c:v>63.375</c:v>
                </c:pt>
                <c:pt idx="1">
                  <c:v>130.125</c:v>
                </c:pt>
                <c:pt idx="2">
                  <c:v>196.875</c:v>
                </c:pt>
                <c:pt idx="3">
                  <c:v>263.625</c:v>
                </c:pt>
                <c:pt idx="4">
                  <c:v>330.375</c:v>
                </c:pt>
                <c:pt idx="5">
                  <c:v>397.125</c:v>
                </c:pt>
                <c:pt idx="6">
                  <c:v>463.875</c:v>
                </c:pt>
                <c:pt idx="7">
                  <c:v>530.625</c:v>
                </c:pt>
                <c:pt idx="8">
                  <c:v>597.375</c:v>
                </c:pt>
                <c:pt idx="9">
                  <c:v>664.125</c:v>
                </c:pt>
                <c:pt idx="10">
                  <c:v>730.875</c:v>
                </c:pt>
                <c:pt idx="11">
                  <c:v>797.625</c:v>
                </c:pt>
                <c:pt idx="12">
                  <c:v>864.375</c:v>
                </c:pt>
                <c:pt idx="13">
                  <c:v>931.125</c:v>
                </c:pt>
                <c:pt idx="14">
                  <c:v>997.875</c:v>
                </c:pt>
                <c:pt idx="15">
                  <c:v>1064.625</c:v>
                </c:pt>
                <c:pt idx="16">
                  <c:v>1131.375</c:v>
                </c:pt>
                <c:pt idx="17">
                  <c:v>1198.125</c:v>
                </c:pt>
                <c:pt idx="18">
                  <c:v>1264.875</c:v>
                </c:pt>
                <c:pt idx="19">
                  <c:v>1331.625</c:v>
                </c:pt>
              </c:numCache>
            </c:numRef>
          </c:xVal>
          <c:yVal>
            <c:numRef>
              <c:f>time_interval_study!$AR$2:$AR$41</c:f>
              <c:numCache>
                <c:formatCode>General</c:formatCode>
                <c:ptCount val="40"/>
                <c:pt idx="0">
                  <c:v>1.2639999999999999E-3</c:v>
                </c:pt>
                <c:pt idx="1">
                  <c:v>2.4020000000000001E-3</c:v>
                </c:pt>
                <c:pt idx="2">
                  <c:v>3.1519999999999999E-3</c:v>
                </c:pt>
                <c:pt idx="3">
                  <c:v>3.6640000000000002E-3</c:v>
                </c:pt>
                <c:pt idx="4">
                  <c:v>4.0309999999999999E-3</c:v>
                </c:pt>
                <c:pt idx="5">
                  <c:v>4.3059999999999999E-3</c:v>
                </c:pt>
                <c:pt idx="6">
                  <c:v>4.5209999999999998E-3</c:v>
                </c:pt>
                <c:pt idx="7">
                  <c:v>4.6940000000000003E-3</c:v>
                </c:pt>
                <c:pt idx="8">
                  <c:v>4.8390000000000004E-3</c:v>
                </c:pt>
                <c:pt idx="9">
                  <c:v>4.9659999999999999E-3</c:v>
                </c:pt>
                <c:pt idx="10">
                  <c:v>5.0829999999999998E-3</c:v>
                </c:pt>
                <c:pt idx="11">
                  <c:v>5.1989999999999996E-3</c:v>
                </c:pt>
                <c:pt idx="12">
                  <c:v>5.3249999999999999E-3</c:v>
                </c:pt>
                <c:pt idx="13">
                  <c:v>5.4749999999999998E-3</c:v>
                </c:pt>
                <c:pt idx="14">
                  <c:v>5.6740000000000002E-3</c:v>
                </c:pt>
                <c:pt idx="15">
                  <c:v>5.9649999999999998E-3</c:v>
                </c:pt>
                <c:pt idx="16">
                  <c:v>6.437E-3</c:v>
                </c:pt>
                <c:pt idx="17">
                  <c:v>7.2909999999999997E-3</c:v>
                </c:pt>
                <c:pt idx="18">
                  <c:v>9.1330000000000005E-3</c:v>
                </c:pt>
                <c:pt idx="19">
                  <c:v>1.4981E-2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3F-46F9-814A-54C160F83DC3}"/>
            </c:ext>
          </c:extLst>
        </c:ser>
        <c:ser>
          <c:idx val="4"/>
          <c:order val="4"/>
          <c:tx>
            <c:v>20 sec interval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6600CC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time_interval_study!$BG$2:$BG$36</c:f>
                <c:numCache>
                  <c:formatCode>General</c:formatCode>
                  <c:ptCount val="35"/>
                  <c:pt idx="0">
                    <c:v>4.1300000000000001E-4</c:v>
                  </c:pt>
                  <c:pt idx="1">
                    <c:v>5.1800000000000001E-4</c:v>
                  </c:pt>
                  <c:pt idx="2">
                    <c:v>6.3400000000000001E-4</c:v>
                  </c:pt>
                  <c:pt idx="3">
                    <c:v>9.2699999999999998E-4</c:v>
                  </c:pt>
                  <c:pt idx="4">
                    <c:v>9.4499999999999998E-4</c:v>
                  </c:pt>
                  <c:pt idx="5">
                    <c:v>9.7300000000000002E-4</c:v>
                  </c:pt>
                  <c:pt idx="6">
                    <c:v>1.0480000000000001E-3</c:v>
                  </c:pt>
                  <c:pt idx="7">
                    <c:v>1.4809999999999999E-3</c:v>
                  </c:pt>
                  <c:pt idx="8">
                    <c:v>1.895E-3</c:v>
                  </c:pt>
                  <c:pt idx="9">
                    <c:v>2.2750000000000001E-3</c:v>
                  </c:pt>
                  <c:pt idx="10">
                    <c:v>2.7070000000000002E-3</c:v>
                  </c:pt>
                  <c:pt idx="11">
                    <c:v>0</c:v>
                  </c:pt>
                  <c:pt idx="12">
                    <c:v>3.4190000000000002E-3</c:v>
                  </c:pt>
                  <c:pt idx="13">
                    <c:v>6.62E-3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1.5384999999999999E-2</c:v>
                  </c:pt>
                </c:numCache>
              </c:numRef>
            </c:plus>
            <c:minus>
              <c:numRef>
                <c:f>time_interval_study!$BG$2:$BG$36</c:f>
                <c:numCache>
                  <c:formatCode>General</c:formatCode>
                  <c:ptCount val="35"/>
                  <c:pt idx="0">
                    <c:v>4.1300000000000001E-4</c:v>
                  </c:pt>
                  <c:pt idx="1">
                    <c:v>5.1800000000000001E-4</c:v>
                  </c:pt>
                  <c:pt idx="2">
                    <c:v>6.3400000000000001E-4</c:v>
                  </c:pt>
                  <c:pt idx="3">
                    <c:v>9.2699999999999998E-4</c:v>
                  </c:pt>
                  <c:pt idx="4">
                    <c:v>9.4499999999999998E-4</c:v>
                  </c:pt>
                  <c:pt idx="5">
                    <c:v>9.7300000000000002E-4</c:v>
                  </c:pt>
                  <c:pt idx="6">
                    <c:v>1.0480000000000001E-3</c:v>
                  </c:pt>
                  <c:pt idx="7">
                    <c:v>1.4809999999999999E-3</c:v>
                  </c:pt>
                  <c:pt idx="8">
                    <c:v>1.895E-3</c:v>
                  </c:pt>
                  <c:pt idx="9">
                    <c:v>2.2750000000000001E-3</c:v>
                  </c:pt>
                  <c:pt idx="10">
                    <c:v>2.7070000000000002E-3</c:v>
                  </c:pt>
                  <c:pt idx="11">
                    <c:v>0</c:v>
                  </c:pt>
                  <c:pt idx="12">
                    <c:v>3.4190000000000002E-3</c:v>
                  </c:pt>
                  <c:pt idx="13">
                    <c:v>6.62E-3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1.5384999999999999E-2</c:v>
                  </c:pt>
                </c:numCache>
              </c:numRef>
            </c:minus>
            <c:spPr>
              <a:ln>
                <a:solidFill>
                  <a:srgbClr val="6600CC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time_interval_study!$BD$2:$BD$36</c:f>
              <c:numCache>
                <c:formatCode>General</c:formatCode>
                <c:ptCount val="35"/>
                <c:pt idx="0">
                  <c:v>72.5</c:v>
                </c:pt>
                <c:pt idx="1">
                  <c:v>137.5</c:v>
                </c:pt>
                <c:pt idx="2">
                  <c:v>202.5</c:v>
                </c:pt>
                <c:pt idx="3">
                  <c:v>267.5</c:v>
                </c:pt>
                <c:pt idx="4">
                  <c:v>332.5</c:v>
                </c:pt>
                <c:pt idx="5">
                  <c:v>397.5</c:v>
                </c:pt>
                <c:pt idx="6">
                  <c:v>462.5</c:v>
                </c:pt>
                <c:pt idx="7">
                  <c:v>527.5</c:v>
                </c:pt>
                <c:pt idx="8">
                  <c:v>592.5</c:v>
                </c:pt>
                <c:pt idx="9">
                  <c:v>657.5</c:v>
                </c:pt>
                <c:pt idx="10">
                  <c:v>722.5</c:v>
                </c:pt>
                <c:pt idx="11">
                  <c:v>787.5</c:v>
                </c:pt>
                <c:pt idx="12">
                  <c:v>852.5</c:v>
                </c:pt>
                <c:pt idx="13">
                  <c:v>917.5</c:v>
                </c:pt>
                <c:pt idx="14">
                  <c:v>982.5</c:v>
                </c:pt>
                <c:pt idx="15">
                  <c:v>1047.5</c:v>
                </c:pt>
                <c:pt idx="16">
                  <c:v>1112.5</c:v>
                </c:pt>
                <c:pt idx="17">
                  <c:v>1177.5</c:v>
                </c:pt>
                <c:pt idx="18">
                  <c:v>1242.5</c:v>
                </c:pt>
                <c:pt idx="19">
                  <c:v>1307.5</c:v>
                </c:pt>
              </c:numCache>
            </c:numRef>
          </c:xVal>
          <c:yVal>
            <c:numRef>
              <c:f>time_interval_study!$BF$2:$BF$36</c:f>
              <c:numCache>
                <c:formatCode>General</c:formatCode>
                <c:ptCount val="35"/>
                <c:pt idx="0">
                  <c:v>1.98E-3</c:v>
                </c:pt>
                <c:pt idx="1">
                  <c:v>2.6220000000000002E-3</c:v>
                </c:pt>
                <c:pt idx="2">
                  <c:v>3.1610000000000002E-3</c:v>
                </c:pt>
                <c:pt idx="3">
                  <c:v>4.9069999999999999E-3</c:v>
                </c:pt>
                <c:pt idx="4">
                  <c:v>3.7000000000000002E-3</c:v>
                </c:pt>
                <c:pt idx="5">
                  <c:v>3.0769999999999999E-3</c:v>
                </c:pt>
                <c:pt idx="6">
                  <c:v>2.885E-3</c:v>
                </c:pt>
                <c:pt idx="7">
                  <c:v>4.339E-3</c:v>
                </c:pt>
                <c:pt idx="8">
                  <c:v>4.9449999999999997E-3</c:v>
                </c:pt>
                <c:pt idx="9">
                  <c:v>4.8580000000000003E-3</c:v>
                </c:pt>
                <c:pt idx="10">
                  <c:v>4.7340000000000004E-3</c:v>
                </c:pt>
                <c:pt idx="11">
                  <c:v>0</c:v>
                </c:pt>
                <c:pt idx="12">
                  <c:v>5.1279999999999997E-3</c:v>
                </c:pt>
                <c:pt idx="13">
                  <c:v>1.0255999999999999E-2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1.5384999999999999E-2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F-46F9-814A-54C160F83DC3}"/>
            </c:ext>
          </c:extLst>
        </c:ser>
        <c:ser>
          <c:idx val="5"/>
          <c:order val="5"/>
          <c:tx>
            <c:v>20 sec interval fit</c:v>
          </c:tx>
          <c:spPr>
            <a:ln w="28575">
              <a:solidFill>
                <a:srgbClr val="6600CC"/>
              </a:solidFill>
            </a:ln>
          </c:spPr>
          <c:marker>
            <c:symbol val="none"/>
          </c:marker>
          <c:xVal>
            <c:numRef>
              <c:f>time_interval_study!$BD$2:$BD$36</c:f>
              <c:numCache>
                <c:formatCode>General</c:formatCode>
                <c:ptCount val="35"/>
                <c:pt idx="0">
                  <c:v>72.5</c:v>
                </c:pt>
                <c:pt idx="1">
                  <c:v>137.5</c:v>
                </c:pt>
                <c:pt idx="2">
                  <c:v>202.5</c:v>
                </c:pt>
                <c:pt idx="3">
                  <c:v>267.5</c:v>
                </c:pt>
                <c:pt idx="4">
                  <c:v>332.5</c:v>
                </c:pt>
                <c:pt idx="5">
                  <c:v>397.5</c:v>
                </c:pt>
                <c:pt idx="6">
                  <c:v>462.5</c:v>
                </c:pt>
                <c:pt idx="7">
                  <c:v>527.5</c:v>
                </c:pt>
                <c:pt idx="8">
                  <c:v>592.5</c:v>
                </c:pt>
                <c:pt idx="9">
                  <c:v>657.5</c:v>
                </c:pt>
                <c:pt idx="10">
                  <c:v>722.5</c:v>
                </c:pt>
                <c:pt idx="11">
                  <c:v>787.5</c:v>
                </c:pt>
                <c:pt idx="12">
                  <c:v>852.5</c:v>
                </c:pt>
                <c:pt idx="13">
                  <c:v>917.5</c:v>
                </c:pt>
                <c:pt idx="14">
                  <c:v>982.5</c:v>
                </c:pt>
                <c:pt idx="15">
                  <c:v>1047.5</c:v>
                </c:pt>
                <c:pt idx="16">
                  <c:v>1112.5</c:v>
                </c:pt>
                <c:pt idx="17">
                  <c:v>1177.5</c:v>
                </c:pt>
                <c:pt idx="18">
                  <c:v>1242.5</c:v>
                </c:pt>
                <c:pt idx="19">
                  <c:v>1307.5</c:v>
                </c:pt>
              </c:numCache>
            </c:numRef>
          </c:xVal>
          <c:yVal>
            <c:numRef>
              <c:f>time_interval_study!$BH$2:$BH$36</c:f>
              <c:numCache>
                <c:formatCode>General</c:formatCode>
                <c:ptCount val="35"/>
                <c:pt idx="0">
                  <c:v>1.5679999999999999E-3</c:v>
                </c:pt>
                <c:pt idx="1">
                  <c:v>2.5590000000000001E-3</c:v>
                </c:pt>
                <c:pt idx="2">
                  <c:v>3.202E-3</c:v>
                </c:pt>
                <c:pt idx="3">
                  <c:v>3.6440000000000001E-3</c:v>
                </c:pt>
                <c:pt idx="4">
                  <c:v>3.9649999999999998E-3</c:v>
                </c:pt>
                <c:pt idx="5">
                  <c:v>4.2090000000000001E-3</c:v>
                </c:pt>
                <c:pt idx="6">
                  <c:v>4.4010000000000004E-3</c:v>
                </c:pt>
                <c:pt idx="7">
                  <c:v>4.5589999999999997E-3</c:v>
                </c:pt>
                <c:pt idx="8">
                  <c:v>4.6940000000000003E-3</c:v>
                </c:pt>
                <c:pt idx="9">
                  <c:v>4.8149999999999998E-3</c:v>
                </c:pt>
                <c:pt idx="10">
                  <c:v>4.9300000000000004E-3</c:v>
                </c:pt>
                <c:pt idx="11">
                  <c:v>5.0470000000000003E-3</c:v>
                </c:pt>
                <c:pt idx="12">
                  <c:v>5.1780000000000003E-3</c:v>
                </c:pt>
                <c:pt idx="13">
                  <c:v>5.339E-3</c:v>
                </c:pt>
                <c:pt idx="14">
                  <c:v>5.5560000000000002E-3</c:v>
                </c:pt>
                <c:pt idx="15">
                  <c:v>5.8739999999999999E-3</c:v>
                </c:pt>
                <c:pt idx="16">
                  <c:v>6.3839999999999999E-3</c:v>
                </c:pt>
                <c:pt idx="17">
                  <c:v>7.2979999999999998E-3</c:v>
                </c:pt>
                <c:pt idx="18">
                  <c:v>9.2479999999999993E-3</c:v>
                </c:pt>
                <c:pt idx="19">
                  <c:v>1.5384999999999999E-2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3F-46F9-814A-54C160F8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50880"/>
        <c:axId val="235341312"/>
      </c:scatterChart>
      <c:valAx>
        <c:axId val="220650880"/>
        <c:scaling>
          <c:orientation val="minMax"/>
          <c:max val="3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Growth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41312"/>
        <c:crosses val="autoZero"/>
        <c:crossBetween val="midCat"/>
        <c:majorUnit val="50"/>
      </c:valAx>
      <c:valAx>
        <c:axId val="235341312"/>
        <c:scaling>
          <c:orientation val="minMax"/>
          <c:max val="7.0000000000000027E-3"/>
          <c:min val="5.0000000000000034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Catastrophe</a:t>
                </a:r>
                <a:r>
                  <a:rPr lang="en-US" b="0" baseline="0"/>
                  <a:t> </a:t>
                </a:r>
                <a:r>
                  <a:rPr lang="en-US" b="0"/>
                  <a:t>Frequency s</a:t>
                </a:r>
                <a:r>
                  <a:rPr lang="en-US" b="0" baseline="30000"/>
                  <a:t>-1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650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217177142382"/>
          <c:y val="3.5330213794874783E-2"/>
          <c:w val="0.80905985191136653"/>
          <c:h val="0.75267017262928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 uM_'!$AF$4</c:f>
              <c:strCache>
                <c:ptCount val="1"/>
                <c:pt idx="0">
                  <c:v>Theory, Exponential Fit, p&lt;0.0001</c:v>
                </c:pt>
              </c:strCache>
            </c:strRef>
          </c:tx>
          <c:spPr>
            <a:solidFill>
              <a:srgbClr val="99FF66"/>
            </a:solidFill>
            <a:ln>
              <a:solidFill>
                <a:srgbClr val="4F81BD"/>
              </a:solidFill>
            </a:ln>
          </c:spPr>
          <c:invertIfNegative val="0"/>
          <c:cat>
            <c:numRef>
              <c:f>'12 uM_'!$A$4:$A$53</c:f>
              <c:numCache>
                <c:formatCode>General</c:formatCode>
                <c:ptCount val="50"/>
                <c:pt idx="0">
                  <c:v>538.66666699999996</c:v>
                </c:pt>
                <c:pt idx="1">
                  <c:v>976</c:v>
                </c:pt>
                <c:pt idx="2">
                  <c:v>1413.333333</c:v>
                </c:pt>
                <c:pt idx="3">
                  <c:v>1850.666667</c:v>
                </c:pt>
                <c:pt idx="4">
                  <c:v>2288</c:v>
                </c:pt>
                <c:pt idx="5">
                  <c:v>2725.333333</c:v>
                </c:pt>
                <c:pt idx="6">
                  <c:v>3162.666667</c:v>
                </c:pt>
                <c:pt idx="7">
                  <c:v>3600</c:v>
                </c:pt>
                <c:pt idx="8">
                  <c:v>4037.333333</c:v>
                </c:pt>
                <c:pt idx="9">
                  <c:v>4474.6666670000004</c:v>
                </c:pt>
                <c:pt idx="10">
                  <c:v>4912</c:v>
                </c:pt>
                <c:pt idx="11">
                  <c:v>5349.3333329999996</c:v>
                </c:pt>
                <c:pt idx="12">
                  <c:v>5786.6666670000004</c:v>
                </c:pt>
                <c:pt idx="13">
                  <c:v>6224</c:v>
                </c:pt>
                <c:pt idx="14">
                  <c:v>6661.3333329999996</c:v>
                </c:pt>
                <c:pt idx="15">
                  <c:v>7098.6666670000004</c:v>
                </c:pt>
                <c:pt idx="16">
                  <c:v>7536</c:v>
                </c:pt>
                <c:pt idx="17">
                  <c:v>7973.3333329999996</c:v>
                </c:pt>
                <c:pt idx="18">
                  <c:v>8410.6666669999995</c:v>
                </c:pt>
                <c:pt idx="19">
                  <c:v>8848</c:v>
                </c:pt>
                <c:pt idx="20">
                  <c:v>9285.3333330000005</c:v>
                </c:pt>
                <c:pt idx="21">
                  <c:v>9722.6666669999995</c:v>
                </c:pt>
                <c:pt idx="22">
                  <c:v>10160</c:v>
                </c:pt>
                <c:pt idx="23">
                  <c:v>10597.333333</c:v>
                </c:pt>
                <c:pt idx="24">
                  <c:v>11034.666667</c:v>
                </c:pt>
                <c:pt idx="25">
                  <c:v>11472</c:v>
                </c:pt>
                <c:pt idx="26">
                  <c:v>11909.333333</c:v>
                </c:pt>
                <c:pt idx="27">
                  <c:v>12346.666667</c:v>
                </c:pt>
                <c:pt idx="28">
                  <c:v>12784</c:v>
                </c:pt>
                <c:pt idx="29">
                  <c:v>13221.333333</c:v>
                </c:pt>
                <c:pt idx="30">
                  <c:v>13658.666667</c:v>
                </c:pt>
                <c:pt idx="31">
                  <c:v>14096</c:v>
                </c:pt>
                <c:pt idx="32">
                  <c:v>14533.333333</c:v>
                </c:pt>
                <c:pt idx="33">
                  <c:v>14970.666667</c:v>
                </c:pt>
                <c:pt idx="34">
                  <c:v>15408</c:v>
                </c:pt>
                <c:pt idx="35">
                  <c:v>15845.333333</c:v>
                </c:pt>
              </c:numCache>
            </c:numRef>
          </c:cat>
          <c:val>
            <c:numRef>
              <c:f>'12 uM_'!$U$4:$U$33</c:f>
              <c:numCache>
                <c:formatCode>General</c:formatCode>
                <c:ptCount val="30"/>
                <c:pt idx="0">
                  <c:v>9.6321393998063887E-2</c:v>
                </c:pt>
                <c:pt idx="1">
                  <c:v>8.7124878993223617E-2</c:v>
                </c:pt>
                <c:pt idx="2">
                  <c:v>7.8896418199419172E-2</c:v>
                </c:pt>
                <c:pt idx="3">
                  <c:v>7.1636011616650522E-2</c:v>
                </c:pt>
                <c:pt idx="4">
                  <c:v>6.4859632139399798E-2</c:v>
                </c:pt>
                <c:pt idx="5">
                  <c:v>5.905130687318489E-2</c:v>
                </c:pt>
                <c:pt idx="6">
                  <c:v>5.324298160696999E-2</c:v>
                </c:pt>
                <c:pt idx="7">
                  <c:v>4.8402710551790899E-2</c:v>
                </c:pt>
                <c:pt idx="8">
                  <c:v>4.404646660212972E-2</c:v>
                </c:pt>
                <c:pt idx="9">
                  <c:v>3.9690222652468535E-2</c:v>
                </c:pt>
                <c:pt idx="10">
                  <c:v>3.6302032913843173E-2</c:v>
                </c:pt>
                <c:pt idx="11">
                  <c:v>3.2913843175217811E-2</c:v>
                </c:pt>
                <c:pt idx="12">
                  <c:v>2.9525653436592445E-2</c:v>
                </c:pt>
                <c:pt idx="13">
                  <c:v>2.7105517909002903E-2</c:v>
                </c:pt>
                <c:pt idx="14">
                  <c:v>2.420135527589545E-2</c:v>
                </c:pt>
                <c:pt idx="15">
                  <c:v>2.2265246853823813E-2</c:v>
                </c:pt>
                <c:pt idx="16">
                  <c:v>1.9845111326234267E-2</c:v>
                </c:pt>
                <c:pt idx="17">
                  <c:v>1.8393030009680542E-2</c:v>
                </c:pt>
                <c:pt idx="18">
                  <c:v>1.6456921587608905E-2</c:v>
                </c:pt>
                <c:pt idx="19">
                  <c:v>1.5004840271055178E-2</c:v>
                </c:pt>
                <c:pt idx="20">
                  <c:v>1.3552758954501452E-2</c:v>
                </c:pt>
                <c:pt idx="21">
                  <c:v>1.2100677637947725E-2</c:v>
                </c:pt>
                <c:pt idx="22">
                  <c:v>1.1132623426911906E-2</c:v>
                </c:pt>
                <c:pt idx="23">
                  <c:v>1.0164569215876088E-2</c:v>
                </c:pt>
                <c:pt idx="24">
                  <c:v>9.1965150048402711E-3</c:v>
                </c:pt>
                <c:pt idx="25">
                  <c:v>8.2284607938044527E-3</c:v>
                </c:pt>
                <c:pt idx="26">
                  <c:v>7.7444336882865434E-3</c:v>
                </c:pt>
                <c:pt idx="27">
                  <c:v>6.7763794772507258E-3</c:v>
                </c:pt>
                <c:pt idx="28">
                  <c:v>6.2923523717328166E-3</c:v>
                </c:pt>
                <c:pt idx="29">
                  <c:v>5.8083252662149082E-3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2-4A32-8685-48EE7FFAC9FC}"/>
            </c:ext>
          </c:extLst>
        </c:ser>
        <c:ser>
          <c:idx val="1"/>
          <c:order val="1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invertIfNegative val="0"/>
          <c:cat>
            <c:numRef>
              <c:f>'12 uM_'!$A$4:$A$33</c:f>
              <c:numCache>
                <c:formatCode>General</c:formatCode>
                <c:ptCount val="30"/>
                <c:pt idx="0">
                  <c:v>538.66666699999996</c:v>
                </c:pt>
                <c:pt idx="1">
                  <c:v>976</c:v>
                </c:pt>
                <c:pt idx="2">
                  <c:v>1413.333333</c:v>
                </c:pt>
                <c:pt idx="3">
                  <c:v>1850.666667</c:v>
                </c:pt>
                <c:pt idx="4">
                  <c:v>2288</c:v>
                </c:pt>
                <c:pt idx="5">
                  <c:v>2725.333333</c:v>
                </c:pt>
                <c:pt idx="6">
                  <c:v>3162.666667</c:v>
                </c:pt>
                <c:pt idx="7">
                  <c:v>3600</c:v>
                </c:pt>
                <c:pt idx="8">
                  <c:v>4037.333333</c:v>
                </c:pt>
                <c:pt idx="9">
                  <c:v>4474.6666670000004</c:v>
                </c:pt>
                <c:pt idx="10">
                  <c:v>4912</c:v>
                </c:pt>
                <c:pt idx="11">
                  <c:v>5349.3333329999996</c:v>
                </c:pt>
                <c:pt idx="12">
                  <c:v>5786.6666670000004</c:v>
                </c:pt>
                <c:pt idx="13">
                  <c:v>6224</c:v>
                </c:pt>
                <c:pt idx="14">
                  <c:v>6661.3333329999996</c:v>
                </c:pt>
                <c:pt idx="15">
                  <c:v>7098.6666670000004</c:v>
                </c:pt>
                <c:pt idx="16">
                  <c:v>7536</c:v>
                </c:pt>
                <c:pt idx="17">
                  <c:v>7973.3333329999996</c:v>
                </c:pt>
                <c:pt idx="18">
                  <c:v>8410.6666669999995</c:v>
                </c:pt>
                <c:pt idx="19">
                  <c:v>8848</c:v>
                </c:pt>
                <c:pt idx="20">
                  <c:v>9285.3333330000005</c:v>
                </c:pt>
                <c:pt idx="21">
                  <c:v>9722.6666669999995</c:v>
                </c:pt>
                <c:pt idx="22">
                  <c:v>10160</c:v>
                </c:pt>
                <c:pt idx="23">
                  <c:v>10597.333333</c:v>
                </c:pt>
                <c:pt idx="24">
                  <c:v>11034.666667</c:v>
                </c:pt>
                <c:pt idx="25">
                  <c:v>11472</c:v>
                </c:pt>
                <c:pt idx="26">
                  <c:v>11909.333333</c:v>
                </c:pt>
                <c:pt idx="27">
                  <c:v>12346.666667</c:v>
                </c:pt>
                <c:pt idx="28">
                  <c:v>12784</c:v>
                </c:pt>
                <c:pt idx="29">
                  <c:v>13221.333333</c:v>
                </c:pt>
              </c:numCache>
            </c:numRef>
          </c:cat>
          <c:val>
            <c:numRef>
              <c:f>'12 uM_'!$E$4:$E$33</c:f>
              <c:numCache>
                <c:formatCode>General</c:formatCode>
                <c:ptCount val="30"/>
                <c:pt idx="0">
                  <c:v>2.1661E-2</c:v>
                </c:pt>
                <c:pt idx="1">
                  <c:v>3.9711000000000003E-2</c:v>
                </c:pt>
                <c:pt idx="2">
                  <c:v>5.2346999999999998E-2</c:v>
                </c:pt>
                <c:pt idx="3">
                  <c:v>9.0253E-2</c:v>
                </c:pt>
                <c:pt idx="4">
                  <c:v>6.1372000000000003E-2</c:v>
                </c:pt>
                <c:pt idx="5">
                  <c:v>7.4007000000000003E-2</c:v>
                </c:pt>
                <c:pt idx="6">
                  <c:v>5.9567000000000002E-2</c:v>
                </c:pt>
                <c:pt idx="7">
                  <c:v>3.9711000000000003E-2</c:v>
                </c:pt>
                <c:pt idx="8">
                  <c:v>6.4981999999999998E-2</c:v>
                </c:pt>
                <c:pt idx="9">
                  <c:v>6.8592E-2</c:v>
                </c:pt>
                <c:pt idx="10">
                  <c:v>6.4981999999999998E-2</c:v>
                </c:pt>
                <c:pt idx="11">
                  <c:v>7.4007000000000003E-2</c:v>
                </c:pt>
                <c:pt idx="12">
                  <c:v>5.5957E-2</c:v>
                </c:pt>
                <c:pt idx="13">
                  <c:v>4.3320999999999998E-2</c:v>
                </c:pt>
                <c:pt idx="14">
                  <c:v>2.8881E-2</c:v>
                </c:pt>
                <c:pt idx="15">
                  <c:v>3.0686000000000001E-2</c:v>
                </c:pt>
                <c:pt idx="16">
                  <c:v>2.5270999999999998E-2</c:v>
                </c:pt>
                <c:pt idx="17">
                  <c:v>2.1661E-2</c:v>
                </c:pt>
                <c:pt idx="18">
                  <c:v>1.8051000000000001E-2</c:v>
                </c:pt>
                <c:pt idx="19">
                  <c:v>1.9855999999999999E-2</c:v>
                </c:pt>
                <c:pt idx="20">
                  <c:v>1.0829999999999999E-2</c:v>
                </c:pt>
                <c:pt idx="21">
                  <c:v>0</c:v>
                </c:pt>
                <c:pt idx="22">
                  <c:v>7.2199999999999999E-3</c:v>
                </c:pt>
                <c:pt idx="23">
                  <c:v>1.805E-3</c:v>
                </c:pt>
                <c:pt idx="24">
                  <c:v>1.805E-3</c:v>
                </c:pt>
                <c:pt idx="25">
                  <c:v>7.2199999999999999E-3</c:v>
                </c:pt>
                <c:pt idx="26">
                  <c:v>5.4149999999999997E-3</c:v>
                </c:pt>
                <c:pt idx="27">
                  <c:v>1.805E-3</c:v>
                </c:pt>
                <c:pt idx="28">
                  <c:v>1.805E-3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2-4A32-8685-48EE7FFA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49"/>
        <c:axId val="191480576"/>
        <c:axId val="191482496"/>
      </c:barChart>
      <c:catAx>
        <c:axId val="19148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91482496"/>
        <c:crosses val="autoZero"/>
        <c:auto val="1"/>
        <c:lblAlgn val="ctr"/>
        <c:lblOffset val="100"/>
        <c:noMultiLvlLbl val="0"/>
      </c:catAx>
      <c:valAx>
        <c:axId val="191482496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Frequency</a:t>
                </a:r>
              </a:p>
            </c:rich>
          </c:tx>
          <c:layout>
            <c:manualLayout>
              <c:xMode val="edge"/>
              <c:yMode val="edge"/>
              <c:x val="8.4606922688714465E-3"/>
              <c:y val="0.302533501868891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148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596758543342241"/>
          <c:y val="3.7870824841851815E-2"/>
          <c:w val="0.53232732682296591"/>
          <c:h val="0.1471448167384528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74742676167862"/>
          <c:y val="6.4601842030749299E-2"/>
          <c:w val="0.70114238689284958"/>
          <c:h val="0.73422962309095463"/>
        </c:manualLayout>
      </c:layout>
      <c:scatterChart>
        <c:scatterStyle val="lineMarker"/>
        <c:varyColors val="0"/>
        <c:ser>
          <c:idx val="0"/>
          <c:order val="0"/>
          <c:tx>
            <c:strRef>
              <c:f>DIC!$AF$11</c:f>
              <c:strCache>
                <c:ptCount val="1"/>
                <c:pt idx="0">
                  <c:v>DIC 12 μM Tub, N=211 MTs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DIC!$L$2:$L$41</c:f>
                <c:numCache>
                  <c:formatCode>General</c:formatCode>
                  <c:ptCount val="40"/>
                  <c:pt idx="0">
                    <c:v>3.4699999999999998E-4</c:v>
                  </c:pt>
                  <c:pt idx="1">
                    <c:v>3.4699999999999998E-4</c:v>
                  </c:pt>
                  <c:pt idx="2">
                    <c:v>4.4000000000000002E-4</c:v>
                  </c:pt>
                  <c:pt idx="3">
                    <c:v>4.8999999999999998E-4</c:v>
                  </c:pt>
                  <c:pt idx="4">
                    <c:v>5.8900000000000001E-4</c:v>
                  </c:pt>
                  <c:pt idx="5">
                    <c:v>5.9000000000000003E-4</c:v>
                  </c:pt>
                  <c:pt idx="6">
                    <c:v>8.1300000000000003E-4</c:v>
                  </c:pt>
                  <c:pt idx="7">
                    <c:v>7.36E-4</c:v>
                  </c:pt>
                  <c:pt idx="8">
                    <c:v>8.6200000000000003E-4</c:v>
                  </c:pt>
                  <c:pt idx="9">
                    <c:v>7.7999999999999999E-4</c:v>
                  </c:pt>
                  <c:pt idx="10">
                    <c:v>7.5500000000000003E-4</c:v>
                  </c:pt>
                  <c:pt idx="11">
                    <c:v>9.4499999999999998E-4</c:v>
                  </c:pt>
                  <c:pt idx="12">
                    <c:v>1.199E-3</c:v>
                  </c:pt>
                  <c:pt idx="13">
                    <c:v>9.2599999999999996E-4</c:v>
                  </c:pt>
                  <c:pt idx="14">
                    <c:v>1.82E-3</c:v>
                  </c:pt>
                  <c:pt idx="15">
                    <c:v>1.6670000000000001E-3</c:v>
                  </c:pt>
                  <c:pt idx="16">
                    <c:v>1.2689999999999999E-3</c:v>
                  </c:pt>
                  <c:pt idx="17">
                    <c:v>1.637E-3</c:v>
                  </c:pt>
                  <c:pt idx="18">
                    <c:v>1.895E-3</c:v>
                  </c:pt>
                  <c:pt idx="19">
                    <c:v>1.9120000000000001E-3</c:v>
                  </c:pt>
                  <c:pt idx="20">
                    <c:v>3.3349999999999999E-3</c:v>
                  </c:pt>
                  <c:pt idx="21">
                    <c:v>1.766E-3</c:v>
                  </c:pt>
                  <c:pt idx="22">
                    <c:v>1.9059999999999999E-3</c:v>
                  </c:pt>
                  <c:pt idx="23">
                    <c:v>3.8539999999999998E-3</c:v>
                  </c:pt>
                  <c:pt idx="24">
                    <c:v>2.797E-3</c:v>
                  </c:pt>
                  <c:pt idx="25">
                    <c:v>3.166E-3</c:v>
                  </c:pt>
                  <c:pt idx="26">
                    <c:v>3.6470000000000001E-3</c:v>
                  </c:pt>
                  <c:pt idx="27">
                    <c:v>4.2989999999999999E-3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5.2319999999999997E-3</c:v>
                  </c:pt>
                  <c:pt idx="33">
                    <c:v>1.0340999999999999E-2</c:v>
                  </c:pt>
                  <c:pt idx="34">
                    <c:v>0</c:v>
                  </c:pt>
                  <c:pt idx="35">
                    <c:v>0</c:v>
                  </c:pt>
                  <c:pt idx="36">
                    <c:v>1.4624E-2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DIC!$L$2:$L$41</c:f>
                <c:numCache>
                  <c:formatCode>General</c:formatCode>
                  <c:ptCount val="40"/>
                  <c:pt idx="0">
                    <c:v>3.4699999999999998E-4</c:v>
                  </c:pt>
                  <c:pt idx="1">
                    <c:v>3.4699999999999998E-4</c:v>
                  </c:pt>
                  <c:pt idx="2">
                    <c:v>4.4000000000000002E-4</c:v>
                  </c:pt>
                  <c:pt idx="3">
                    <c:v>4.8999999999999998E-4</c:v>
                  </c:pt>
                  <c:pt idx="4">
                    <c:v>5.8900000000000001E-4</c:v>
                  </c:pt>
                  <c:pt idx="5">
                    <c:v>5.9000000000000003E-4</c:v>
                  </c:pt>
                  <c:pt idx="6">
                    <c:v>8.1300000000000003E-4</c:v>
                  </c:pt>
                  <c:pt idx="7">
                    <c:v>7.36E-4</c:v>
                  </c:pt>
                  <c:pt idx="8">
                    <c:v>8.6200000000000003E-4</c:v>
                  </c:pt>
                  <c:pt idx="9">
                    <c:v>7.7999999999999999E-4</c:v>
                  </c:pt>
                  <c:pt idx="10">
                    <c:v>7.5500000000000003E-4</c:v>
                  </c:pt>
                  <c:pt idx="11">
                    <c:v>9.4499999999999998E-4</c:v>
                  </c:pt>
                  <c:pt idx="12">
                    <c:v>1.199E-3</c:v>
                  </c:pt>
                  <c:pt idx="13">
                    <c:v>9.2599999999999996E-4</c:v>
                  </c:pt>
                  <c:pt idx="14">
                    <c:v>1.82E-3</c:v>
                  </c:pt>
                  <c:pt idx="15">
                    <c:v>1.6670000000000001E-3</c:v>
                  </c:pt>
                  <c:pt idx="16">
                    <c:v>1.2689999999999999E-3</c:v>
                  </c:pt>
                  <c:pt idx="17">
                    <c:v>1.637E-3</c:v>
                  </c:pt>
                  <c:pt idx="18">
                    <c:v>1.895E-3</c:v>
                  </c:pt>
                  <c:pt idx="19">
                    <c:v>1.9120000000000001E-3</c:v>
                  </c:pt>
                  <c:pt idx="20">
                    <c:v>3.3349999999999999E-3</c:v>
                  </c:pt>
                  <c:pt idx="21">
                    <c:v>1.766E-3</c:v>
                  </c:pt>
                  <c:pt idx="22">
                    <c:v>1.9059999999999999E-3</c:v>
                  </c:pt>
                  <c:pt idx="23">
                    <c:v>3.8539999999999998E-3</c:v>
                  </c:pt>
                  <c:pt idx="24">
                    <c:v>2.797E-3</c:v>
                  </c:pt>
                  <c:pt idx="25">
                    <c:v>3.166E-3</c:v>
                  </c:pt>
                  <c:pt idx="26">
                    <c:v>3.6470000000000001E-3</c:v>
                  </c:pt>
                  <c:pt idx="27">
                    <c:v>4.2989999999999999E-3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5.2319999999999997E-3</c:v>
                  </c:pt>
                  <c:pt idx="33">
                    <c:v>1.0340999999999999E-2</c:v>
                  </c:pt>
                  <c:pt idx="34">
                    <c:v>0</c:v>
                  </c:pt>
                  <c:pt idx="35">
                    <c:v>0</c:v>
                  </c:pt>
                  <c:pt idx="36">
                    <c:v>1.4624E-2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DIC!$I$2:$I$41</c:f>
              <c:numCache>
                <c:formatCode>General</c:formatCode>
                <c:ptCount val="40"/>
                <c:pt idx="0">
                  <c:v>75.9375</c:v>
                </c:pt>
                <c:pt idx="1">
                  <c:v>75.9375</c:v>
                </c:pt>
                <c:pt idx="2">
                  <c:v>117.8125</c:v>
                </c:pt>
                <c:pt idx="3">
                  <c:v>159.6875</c:v>
                </c:pt>
                <c:pt idx="4">
                  <c:v>201.5625</c:v>
                </c:pt>
                <c:pt idx="5">
                  <c:v>243.4375</c:v>
                </c:pt>
                <c:pt idx="6">
                  <c:v>285.3125</c:v>
                </c:pt>
                <c:pt idx="7">
                  <c:v>327.1875</c:v>
                </c:pt>
                <c:pt idx="8">
                  <c:v>369.0625</c:v>
                </c:pt>
                <c:pt idx="9">
                  <c:v>410.9375</c:v>
                </c:pt>
                <c:pt idx="10">
                  <c:v>452.8125</c:v>
                </c:pt>
                <c:pt idx="11">
                  <c:v>494.6875</c:v>
                </c:pt>
                <c:pt idx="12">
                  <c:v>536.5625</c:v>
                </c:pt>
                <c:pt idx="13">
                  <c:v>578.4375</c:v>
                </c:pt>
                <c:pt idx="14">
                  <c:v>620.3125</c:v>
                </c:pt>
                <c:pt idx="15">
                  <c:v>662.1875</c:v>
                </c:pt>
                <c:pt idx="16">
                  <c:v>704.0625</c:v>
                </c:pt>
                <c:pt idx="17">
                  <c:v>745.9375</c:v>
                </c:pt>
                <c:pt idx="18">
                  <c:v>787.8125</c:v>
                </c:pt>
                <c:pt idx="19">
                  <c:v>829.6875</c:v>
                </c:pt>
                <c:pt idx="20">
                  <c:v>871.5625</c:v>
                </c:pt>
                <c:pt idx="21">
                  <c:v>913.4375</c:v>
                </c:pt>
                <c:pt idx="22">
                  <c:v>955.3125</c:v>
                </c:pt>
                <c:pt idx="23">
                  <c:v>997.1875</c:v>
                </c:pt>
                <c:pt idx="24">
                  <c:v>1039.0625</c:v>
                </c:pt>
                <c:pt idx="25">
                  <c:v>1080.9375</c:v>
                </c:pt>
                <c:pt idx="26">
                  <c:v>1122.8125</c:v>
                </c:pt>
                <c:pt idx="27">
                  <c:v>1164.6875</c:v>
                </c:pt>
                <c:pt idx="28">
                  <c:v>1206.5625</c:v>
                </c:pt>
                <c:pt idx="29">
                  <c:v>1248.4375</c:v>
                </c:pt>
                <c:pt idx="30">
                  <c:v>1290.3125</c:v>
                </c:pt>
                <c:pt idx="31">
                  <c:v>1332.1875</c:v>
                </c:pt>
                <c:pt idx="32">
                  <c:v>1374.0625</c:v>
                </c:pt>
                <c:pt idx="33">
                  <c:v>1415.9375</c:v>
                </c:pt>
                <c:pt idx="34">
                  <c:v>1457.8125</c:v>
                </c:pt>
                <c:pt idx="35">
                  <c:v>1499.6875</c:v>
                </c:pt>
                <c:pt idx="36">
                  <c:v>1541.5625</c:v>
                </c:pt>
                <c:pt idx="37">
                  <c:v>1583.4375</c:v>
                </c:pt>
                <c:pt idx="38">
                  <c:v>1625.3125</c:v>
                </c:pt>
                <c:pt idx="39">
                  <c:v>1667.1875</c:v>
                </c:pt>
              </c:numCache>
            </c:numRef>
          </c:xVal>
          <c:yVal>
            <c:numRef>
              <c:f>DIC!$K$2:$K$41</c:f>
              <c:numCache>
                <c:formatCode>General</c:formatCode>
                <c:ptCount val="40"/>
                <c:pt idx="0">
                  <c:v>1.0189999999999999E-3</c:v>
                </c:pt>
                <c:pt idx="1">
                  <c:v>1.0189999999999999E-3</c:v>
                </c:pt>
                <c:pt idx="2">
                  <c:v>1.537E-3</c:v>
                </c:pt>
                <c:pt idx="3">
                  <c:v>1.769E-3</c:v>
                </c:pt>
                <c:pt idx="4">
                  <c:v>2.32E-3</c:v>
                </c:pt>
                <c:pt idx="5">
                  <c:v>2.1159999999999998E-3</c:v>
                </c:pt>
                <c:pt idx="6">
                  <c:v>3.483E-3</c:v>
                </c:pt>
                <c:pt idx="7">
                  <c:v>2.5240000000000002E-3</c:v>
                </c:pt>
                <c:pt idx="8">
                  <c:v>3.039E-3</c:v>
                </c:pt>
                <c:pt idx="9">
                  <c:v>2.2390000000000001E-3</c:v>
                </c:pt>
                <c:pt idx="10">
                  <c:v>1.921E-3</c:v>
                </c:pt>
                <c:pt idx="11">
                  <c:v>2.6870000000000002E-3</c:v>
                </c:pt>
                <c:pt idx="12">
                  <c:v>3.7000000000000002E-3</c:v>
                </c:pt>
                <c:pt idx="13">
                  <c:v>1.99E-3</c:v>
                </c:pt>
                <c:pt idx="14">
                  <c:v>6.0790000000000002E-3</c:v>
                </c:pt>
                <c:pt idx="15">
                  <c:v>4.0769999999999999E-3</c:v>
                </c:pt>
                <c:pt idx="16">
                  <c:v>2.1069999999999999E-3</c:v>
                </c:pt>
                <c:pt idx="17">
                  <c:v>3.081E-3</c:v>
                </c:pt>
                <c:pt idx="18">
                  <c:v>3.5379999999999999E-3</c:v>
                </c:pt>
                <c:pt idx="19">
                  <c:v>3.1150000000000001E-3</c:v>
                </c:pt>
                <c:pt idx="20">
                  <c:v>7.1640000000000002E-3</c:v>
                </c:pt>
                <c:pt idx="21">
                  <c:v>1.7060000000000001E-3</c:v>
                </c:pt>
                <c:pt idx="22">
                  <c:v>1.8370000000000001E-3</c:v>
                </c:pt>
                <c:pt idx="23">
                  <c:v>5.9699999999999996E-3</c:v>
                </c:pt>
                <c:pt idx="24">
                  <c:v>2.653E-3</c:v>
                </c:pt>
                <c:pt idx="25">
                  <c:v>2.9849999999999998E-3</c:v>
                </c:pt>
                <c:pt idx="26">
                  <c:v>3.4120000000000001E-3</c:v>
                </c:pt>
                <c:pt idx="27">
                  <c:v>3.98E-3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4.7759999999999999E-3</c:v>
                </c:pt>
                <c:pt idx="33">
                  <c:v>1.1939999999999999E-2</c:v>
                </c:pt>
                <c:pt idx="34">
                  <c:v>0</c:v>
                </c:pt>
                <c:pt idx="35">
                  <c:v>0</c:v>
                </c:pt>
                <c:pt idx="36">
                  <c:v>1.1939999999999999E-2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0-416A-BE56-2B4BDEE65B5F}"/>
            </c:ext>
          </c:extLst>
        </c:ser>
        <c:ser>
          <c:idx val="2"/>
          <c:order val="1"/>
          <c:tx>
            <c:strRef>
              <c:f>DIC!$AF$9</c:f>
              <c:strCache>
                <c:ptCount val="1"/>
                <c:pt idx="0">
                  <c:v>TIRF 12 μM Tub, N=692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plus>
            <c:min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uM_'!$BG$3:$BG$72</c:f>
              <c:numCache>
                <c:formatCode>General</c:formatCode>
                <c:ptCount val="70"/>
                <c:pt idx="0">
                  <c:v>2.8699999999999998E-4</c:v>
                </c:pt>
                <c:pt idx="1">
                  <c:v>8.6799999999999996E-4</c:v>
                </c:pt>
                <c:pt idx="2">
                  <c:v>1.0059999999999999E-3</c:v>
                </c:pt>
                <c:pt idx="3">
                  <c:v>1.214E-3</c:v>
                </c:pt>
                <c:pt idx="4">
                  <c:v>1.9419999999999999E-3</c:v>
                </c:pt>
                <c:pt idx="5">
                  <c:v>2.2390000000000001E-3</c:v>
                </c:pt>
                <c:pt idx="6">
                  <c:v>2.6519999999999998E-3</c:v>
                </c:pt>
                <c:pt idx="7">
                  <c:v>1.719E-3</c:v>
                </c:pt>
                <c:pt idx="8">
                  <c:v>1.719E-3</c:v>
                </c:pt>
                <c:pt idx="9">
                  <c:v>3.1849999999999999E-3</c:v>
                </c:pt>
                <c:pt idx="10">
                  <c:v>2.7520000000000001E-3</c:v>
                </c:pt>
                <c:pt idx="11">
                  <c:v>3.2429999999999998E-3</c:v>
                </c:pt>
                <c:pt idx="12">
                  <c:v>4.777E-3</c:v>
                </c:pt>
                <c:pt idx="13">
                  <c:v>5.5469999999999998E-3</c:v>
                </c:pt>
                <c:pt idx="14">
                  <c:v>3.7030000000000001E-3</c:v>
                </c:pt>
                <c:pt idx="15">
                  <c:v>4.3860000000000001E-3</c:v>
                </c:pt>
                <c:pt idx="16">
                  <c:v>5.7790000000000003E-3</c:v>
                </c:pt>
                <c:pt idx="17">
                  <c:v>3.7780000000000001E-3</c:v>
                </c:pt>
                <c:pt idx="18">
                  <c:v>5.0540000000000003E-3</c:v>
                </c:pt>
                <c:pt idx="19">
                  <c:v>5.5380000000000004E-3</c:v>
                </c:pt>
                <c:pt idx="20">
                  <c:v>5.5560000000000002E-3</c:v>
                </c:pt>
                <c:pt idx="21">
                  <c:v>7.8189999999999996E-3</c:v>
                </c:pt>
                <c:pt idx="22">
                  <c:v>3.8080000000000002E-3</c:v>
                </c:pt>
                <c:pt idx="23">
                  <c:v>5.1469999999999997E-3</c:v>
                </c:pt>
                <c:pt idx="24">
                  <c:v>5.9119999999999997E-3</c:v>
                </c:pt>
                <c:pt idx="25">
                  <c:v>3.7880000000000001E-3</c:v>
                </c:pt>
                <c:pt idx="26">
                  <c:v>4.8840000000000003E-3</c:v>
                </c:pt>
                <c:pt idx="27">
                  <c:v>2.3860000000000001E-3</c:v>
                </c:pt>
                <c:pt idx="28">
                  <c:v>3.385E-3</c:v>
                </c:pt>
                <c:pt idx="29">
                  <c:v>2.7750000000000001E-3</c:v>
                </c:pt>
                <c:pt idx="30">
                  <c:v>3.9769999999999996E-3</c:v>
                </c:pt>
                <c:pt idx="31">
                  <c:v>4.4190000000000002E-3</c:v>
                </c:pt>
                <c:pt idx="32">
                  <c:v>1.243E-3</c:v>
                </c:pt>
                <c:pt idx="33">
                  <c:v>5.1320000000000003E-3</c:v>
                </c:pt>
                <c:pt idx="34">
                  <c:v>2.9459999999999998E-3</c:v>
                </c:pt>
                <c:pt idx="35">
                  <c:v>1.591E-3</c:v>
                </c:pt>
                <c:pt idx="36">
                  <c:v>9.9430000000000004E-3</c:v>
                </c:pt>
                <c:pt idx="37">
                  <c:v>1.1048000000000001E-2</c:v>
                </c:pt>
                <c:pt idx="38">
                  <c:v>3.0590000000000001E-3</c:v>
                </c:pt>
                <c:pt idx="39">
                  <c:v>0</c:v>
                </c:pt>
                <c:pt idx="40">
                  <c:v>3.3140000000000001E-3</c:v>
                </c:pt>
                <c:pt idx="41">
                  <c:v>0</c:v>
                </c:pt>
                <c:pt idx="42">
                  <c:v>3.6159999999999999E-3</c:v>
                </c:pt>
                <c:pt idx="43">
                  <c:v>0</c:v>
                </c:pt>
                <c:pt idx="44">
                  <c:v>0</c:v>
                </c:pt>
                <c:pt idx="45">
                  <c:v>3.9769999999999996E-3</c:v>
                </c:pt>
                <c:pt idx="46">
                  <c:v>0</c:v>
                </c:pt>
                <c:pt idx="47">
                  <c:v>4.4190000000000002E-3</c:v>
                </c:pt>
                <c:pt idx="48">
                  <c:v>4.9719999999999999E-3</c:v>
                </c:pt>
                <c:pt idx="49">
                  <c:v>0</c:v>
                </c:pt>
                <c:pt idx="50">
                  <c:v>5.6820000000000004E-3</c:v>
                </c:pt>
                <c:pt idx="51">
                  <c:v>6.6290000000000003E-3</c:v>
                </c:pt>
                <c:pt idx="52">
                  <c:v>7.9550000000000003E-3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1.9886000000000001E-2</c:v>
                </c:pt>
                <c:pt idx="59">
                  <c:v>1.9886000000000001E-2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0-416A-BE56-2B4BDEE65B5F}"/>
            </c:ext>
          </c:extLst>
        </c:ser>
        <c:ser>
          <c:idx val="1"/>
          <c:order val="2"/>
          <c:tx>
            <c:v>DIC Gamma Fit</c:v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DIC!$I$2:$I$41</c:f>
              <c:numCache>
                <c:formatCode>General</c:formatCode>
                <c:ptCount val="40"/>
                <c:pt idx="0">
                  <c:v>75.9375</c:v>
                </c:pt>
                <c:pt idx="1">
                  <c:v>75.9375</c:v>
                </c:pt>
                <c:pt idx="2">
                  <c:v>117.8125</c:v>
                </c:pt>
                <c:pt idx="3">
                  <c:v>159.6875</c:v>
                </c:pt>
                <c:pt idx="4">
                  <c:v>201.5625</c:v>
                </c:pt>
                <c:pt idx="5">
                  <c:v>243.4375</c:v>
                </c:pt>
                <c:pt idx="6">
                  <c:v>285.3125</c:v>
                </c:pt>
                <c:pt idx="7">
                  <c:v>327.1875</c:v>
                </c:pt>
                <c:pt idx="8">
                  <c:v>369.0625</c:v>
                </c:pt>
                <c:pt idx="9">
                  <c:v>410.9375</c:v>
                </c:pt>
                <c:pt idx="10">
                  <c:v>452.8125</c:v>
                </c:pt>
                <c:pt idx="11">
                  <c:v>494.6875</c:v>
                </c:pt>
                <c:pt idx="12">
                  <c:v>536.5625</c:v>
                </c:pt>
                <c:pt idx="13">
                  <c:v>578.4375</c:v>
                </c:pt>
                <c:pt idx="14">
                  <c:v>620.3125</c:v>
                </c:pt>
                <c:pt idx="15">
                  <c:v>662.1875</c:v>
                </c:pt>
                <c:pt idx="16">
                  <c:v>704.0625</c:v>
                </c:pt>
                <c:pt idx="17">
                  <c:v>745.9375</c:v>
                </c:pt>
                <c:pt idx="18">
                  <c:v>787.8125</c:v>
                </c:pt>
                <c:pt idx="19">
                  <c:v>829.6875</c:v>
                </c:pt>
                <c:pt idx="20">
                  <c:v>871.5625</c:v>
                </c:pt>
                <c:pt idx="21">
                  <c:v>913.4375</c:v>
                </c:pt>
                <c:pt idx="22">
                  <c:v>955.3125</c:v>
                </c:pt>
                <c:pt idx="23">
                  <c:v>997.1875</c:v>
                </c:pt>
                <c:pt idx="24">
                  <c:v>1039.0625</c:v>
                </c:pt>
                <c:pt idx="25">
                  <c:v>1080.9375</c:v>
                </c:pt>
                <c:pt idx="26">
                  <c:v>1122.8125</c:v>
                </c:pt>
                <c:pt idx="27">
                  <c:v>1164.6875</c:v>
                </c:pt>
                <c:pt idx="28">
                  <c:v>1206.5625</c:v>
                </c:pt>
                <c:pt idx="29">
                  <c:v>1248.4375</c:v>
                </c:pt>
                <c:pt idx="30">
                  <c:v>1290.3125</c:v>
                </c:pt>
                <c:pt idx="31">
                  <c:v>1332.1875</c:v>
                </c:pt>
                <c:pt idx="32">
                  <c:v>1374.0625</c:v>
                </c:pt>
                <c:pt idx="33">
                  <c:v>1415.9375</c:v>
                </c:pt>
                <c:pt idx="34">
                  <c:v>1457.8125</c:v>
                </c:pt>
                <c:pt idx="35">
                  <c:v>1499.6875</c:v>
                </c:pt>
                <c:pt idx="36">
                  <c:v>1541.5625</c:v>
                </c:pt>
                <c:pt idx="37">
                  <c:v>1583.4375</c:v>
                </c:pt>
                <c:pt idx="38">
                  <c:v>1625.3125</c:v>
                </c:pt>
                <c:pt idx="39">
                  <c:v>1667.1875</c:v>
                </c:pt>
              </c:numCache>
            </c:numRef>
          </c:xVal>
          <c:yVal>
            <c:numRef>
              <c:f>DIC!$M$2:$M$41</c:f>
              <c:numCache>
                <c:formatCode>General</c:formatCode>
                <c:ptCount val="40"/>
                <c:pt idx="0">
                  <c:v>8.5099999999999998E-4</c:v>
                </c:pt>
                <c:pt idx="1">
                  <c:v>8.5099999999999998E-4</c:v>
                </c:pt>
                <c:pt idx="2">
                  <c:v>1.3029999999999999E-3</c:v>
                </c:pt>
                <c:pt idx="3">
                  <c:v>1.6819999999999999E-3</c:v>
                </c:pt>
                <c:pt idx="4">
                  <c:v>1.9980000000000002E-3</c:v>
                </c:pt>
                <c:pt idx="5">
                  <c:v>2.2620000000000001E-3</c:v>
                </c:pt>
                <c:pt idx="6">
                  <c:v>2.4849999999999998E-3</c:v>
                </c:pt>
                <c:pt idx="7">
                  <c:v>2.676E-3</c:v>
                </c:pt>
                <c:pt idx="8">
                  <c:v>2.8400000000000001E-3</c:v>
                </c:pt>
                <c:pt idx="9">
                  <c:v>2.983E-3</c:v>
                </c:pt>
                <c:pt idx="10">
                  <c:v>3.1089999999999998E-3</c:v>
                </c:pt>
                <c:pt idx="11">
                  <c:v>3.2200000000000002E-3</c:v>
                </c:pt>
                <c:pt idx="12">
                  <c:v>3.32E-3</c:v>
                </c:pt>
                <c:pt idx="13">
                  <c:v>3.4099999999999998E-3</c:v>
                </c:pt>
                <c:pt idx="14">
                  <c:v>3.4919999999999999E-3</c:v>
                </c:pt>
                <c:pt idx="15">
                  <c:v>3.5669999999999999E-3</c:v>
                </c:pt>
                <c:pt idx="16">
                  <c:v>3.6359999999999999E-3</c:v>
                </c:pt>
                <c:pt idx="17">
                  <c:v>3.7009999999999999E-3</c:v>
                </c:pt>
                <c:pt idx="18">
                  <c:v>3.7629999999999999E-3</c:v>
                </c:pt>
                <c:pt idx="19">
                  <c:v>3.8219999999999999E-3</c:v>
                </c:pt>
                <c:pt idx="20">
                  <c:v>3.8800000000000002E-3</c:v>
                </c:pt>
                <c:pt idx="21">
                  <c:v>3.9370000000000004E-3</c:v>
                </c:pt>
                <c:pt idx="22">
                  <c:v>3.9940000000000002E-3</c:v>
                </c:pt>
                <c:pt idx="23">
                  <c:v>4.0530000000000002E-3</c:v>
                </c:pt>
                <c:pt idx="24">
                  <c:v>4.1149999999999997E-3</c:v>
                </c:pt>
                <c:pt idx="25">
                  <c:v>4.1809999999999998E-3</c:v>
                </c:pt>
                <c:pt idx="26">
                  <c:v>4.2529999999999998E-3</c:v>
                </c:pt>
                <c:pt idx="27">
                  <c:v>4.3340000000000002E-3</c:v>
                </c:pt>
                <c:pt idx="28">
                  <c:v>4.4270000000000004E-3</c:v>
                </c:pt>
                <c:pt idx="29">
                  <c:v>4.5360000000000001E-3</c:v>
                </c:pt>
                <c:pt idx="30">
                  <c:v>4.6670000000000001E-3</c:v>
                </c:pt>
                <c:pt idx="31">
                  <c:v>4.8269999999999997E-3</c:v>
                </c:pt>
                <c:pt idx="32">
                  <c:v>5.0270000000000002E-3</c:v>
                </c:pt>
                <c:pt idx="33">
                  <c:v>5.2839999999999996E-3</c:v>
                </c:pt>
                <c:pt idx="34">
                  <c:v>5.6230000000000004E-3</c:v>
                </c:pt>
                <c:pt idx="35">
                  <c:v>6.0889999999999998E-3</c:v>
                </c:pt>
                <c:pt idx="36">
                  <c:v>6.7590000000000003E-3</c:v>
                </c:pt>
                <c:pt idx="37">
                  <c:v>7.7879999999999998E-3</c:v>
                </c:pt>
                <c:pt idx="38">
                  <c:v>9.5379999999999996E-3</c:v>
                </c:pt>
                <c:pt idx="39">
                  <c:v>1.3094E-2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0-416A-BE56-2B4BDEE65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15040"/>
        <c:axId val="214174336"/>
      </c:scatterChart>
      <c:valAx>
        <c:axId val="237415040"/>
        <c:scaling>
          <c:orientation val="minMax"/>
          <c:max val="30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Microtubule age(s)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74336"/>
        <c:crosses val="autoZero"/>
        <c:crossBetween val="midCat"/>
      </c:valAx>
      <c:valAx>
        <c:axId val="214174336"/>
        <c:scaling>
          <c:orientation val="minMax"/>
          <c:max val="4.0000000000000027E-3"/>
          <c:min val="5.0000000000000034E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Catastrophe frequency (s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3741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261282660332542"/>
          <c:y val="2.9331871971752927E-2"/>
          <c:w val="0.29695961995249404"/>
          <c:h val="0.5069630192639444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 b="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74227601067939208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DIC!$AK$4:$AK$98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DIC!$AL$4:$AL$98</c:f>
              <c:numCache>
                <c:formatCode>General</c:formatCode>
                <c:ptCount val="95"/>
                <c:pt idx="0">
                  <c:v>1.0526000000000001E-2</c:v>
                </c:pt>
                <c:pt idx="1">
                  <c:v>2.1052999999999999E-2</c:v>
                </c:pt>
                <c:pt idx="2">
                  <c:v>3.1579000000000003E-2</c:v>
                </c:pt>
                <c:pt idx="3">
                  <c:v>4.2104999999999997E-2</c:v>
                </c:pt>
                <c:pt idx="4">
                  <c:v>5.2631999999999998E-2</c:v>
                </c:pt>
                <c:pt idx="5">
                  <c:v>6.3158000000000006E-2</c:v>
                </c:pt>
                <c:pt idx="6">
                  <c:v>7.3683999999999999E-2</c:v>
                </c:pt>
                <c:pt idx="7">
                  <c:v>8.4210999999999994E-2</c:v>
                </c:pt>
                <c:pt idx="8">
                  <c:v>9.4737000000000002E-2</c:v>
                </c:pt>
                <c:pt idx="9">
                  <c:v>0.105263</c:v>
                </c:pt>
                <c:pt idx="10">
                  <c:v>0.115789</c:v>
                </c:pt>
                <c:pt idx="11">
                  <c:v>0.12631600000000001</c:v>
                </c:pt>
                <c:pt idx="12">
                  <c:v>0.13684199999999999</c:v>
                </c:pt>
                <c:pt idx="13">
                  <c:v>0.147368</c:v>
                </c:pt>
                <c:pt idx="14">
                  <c:v>0.15789500000000001</c:v>
                </c:pt>
                <c:pt idx="15">
                  <c:v>0.16842099999999999</c:v>
                </c:pt>
                <c:pt idx="16">
                  <c:v>0.17894699999999999</c:v>
                </c:pt>
                <c:pt idx="17">
                  <c:v>0.189474</c:v>
                </c:pt>
                <c:pt idx="18">
                  <c:v>0.2</c:v>
                </c:pt>
                <c:pt idx="19">
                  <c:v>0.21052599999999999</c:v>
                </c:pt>
                <c:pt idx="20">
                  <c:v>0.221053</c:v>
                </c:pt>
                <c:pt idx="21">
                  <c:v>0.23157900000000001</c:v>
                </c:pt>
                <c:pt idx="22">
                  <c:v>0.24210499999999999</c:v>
                </c:pt>
                <c:pt idx="23">
                  <c:v>0.25263200000000002</c:v>
                </c:pt>
                <c:pt idx="24">
                  <c:v>0.263158</c:v>
                </c:pt>
                <c:pt idx="25">
                  <c:v>0.27368399999999998</c:v>
                </c:pt>
                <c:pt idx="26">
                  <c:v>0.28421099999999999</c:v>
                </c:pt>
                <c:pt idx="27">
                  <c:v>0.29473700000000003</c:v>
                </c:pt>
                <c:pt idx="28">
                  <c:v>0.30526300000000001</c:v>
                </c:pt>
                <c:pt idx="29">
                  <c:v>0.31578899999999999</c:v>
                </c:pt>
                <c:pt idx="30">
                  <c:v>0.32631599999999999</c:v>
                </c:pt>
                <c:pt idx="31">
                  <c:v>0.33684199999999997</c:v>
                </c:pt>
                <c:pt idx="32">
                  <c:v>0.34736800000000001</c:v>
                </c:pt>
                <c:pt idx="33">
                  <c:v>0.35789500000000002</c:v>
                </c:pt>
                <c:pt idx="34">
                  <c:v>0.368421</c:v>
                </c:pt>
                <c:pt idx="35">
                  <c:v>0.37894699999999998</c:v>
                </c:pt>
                <c:pt idx="36">
                  <c:v>0.38947399999999999</c:v>
                </c:pt>
                <c:pt idx="37">
                  <c:v>0.4</c:v>
                </c:pt>
                <c:pt idx="38">
                  <c:v>0.410526</c:v>
                </c:pt>
                <c:pt idx="39">
                  <c:v>0.42105300000000001</c:v>
                </c:pt>
                <c:pt idx="40">
                  <c:v>0.43157899999999999</c:v>
                </c:pt>
                <c:pt idx="41">
                  <c:v>0.44210500000000003</c:v>
                </c:pt>
                <c:pt idx="42">
                  <c:v>0.45263199999999998</c:v>
                </c:pt>
                <c:pt idx="43">
                  <c:v>0.46315800000000001</c:v>
                </c:pt>
                <c:pt idx="44">
                  <c:v>0.47368399999999999</c:v>
                </c:pt>
                <c:pt idx="45">
                  <c:v>0.484211</c:v>
                </c:pt>
                <c:pt idx="46">
                  <c:v>0.49473699999999998</c:v>
                </c:pt>
                <c:pt idx="47">
                  <c:v>0.50526300000000002</c:v>
                </c:pt>
                <c:pt idx="48">
                  <c:v>0.51578900000000005</c:v>
                </c:pt>
                <c:pt idx="49">
                  <c:v>0.52631600000000001</c:v>
                </c:pt>
                <c:pt idx="50">
                  <c:v>0.53684200000000004</c:v>
                </c:pt>
                <c:pt idx="51">
                  <c:v>0.54736799999999997</c:v>
                </c:pt>
                <c:pt idx="52">
                  <c:v>0.55789500000000003</c:v>
                </c:pt>
                <c:pt idx="53">
                  <c:v>0.56842099999999995</c:v>
                </c:pt>
                <c:pt idx="54">
                  <c:v>0.57894699999999999</c:v>
                </c:pt>
                <c:pt idx="55">
                  <c:v>0.58947400000000005</c:v>
                </c:pt>
                <c:pt idx="56">
                  <c:v>0.6</c:v>
                </c:pt>
                <c:pt idx="57">
                  <c:v>0.61052600000000001</c:v>
                </c:pt>
                <c:pt idx="58">
                  <c:v>0.62105299999999997</c:v>
                </c:pt>
                <c:pt idx="59">
                  <c:v>0.631579</c:v>
                </c:pt>
                <c:pt idx="60">
                  <c:v>0.64210500000000004</c:v>
                </c:pt>
                <c:pt idx="61">
                  <c:v>0.65263199999999999</c:v>
                </c:pt>
                <c:pt idx="62">
                  <c:v>0.66315800000000003</c:v>
                </c:pt>
                <c:pt idx="63">
                  <c:v>0.67368399999999995</c:v>
                </c:pt>
                <c:pt idx="64">
                  <c:v>0.68421100000000001</c:v>
                </c:pt>
                <c:pt idx="65">
                  <c:v>0.69473700000000005</c:v>
                </c:pt>
                <c:pt idx="66">
                  <c:v>0.70526299999999997</c:v>
                </c:pt>
                <c:pt idx="67">
                  <c:v>0.71578900000000001</c:v>
                </c:pt>
                <c:pt idx="68">
                  <c:v>0.72631599999999996</c:v>
                </c:pt>
                <c:pt idx="69">
                  <c:v>0.736842</c:v>
                </c:pt>
                <c:pt idx="70">
                  <c:v>0.74736800000000003</c:v>
                </c:pt>
                <c:pt idx="71">
                  <c:v>0.75789499999999999</c:v>
                </c:pt>
                <c:pt idx="72">
                  <c:v>0.76842100000000002</c:v>
                </c:pt>
                <c:pt idx="73">
                  <c:v>0.77894699999999994</c:v>
                </c:pt>
                <c:pt idx="74">
                  <c:v>0.78947400000000001</c:v>
                </c:pt>
                <c:pt idx="75">
                  <c:v>0.8</c:v>
                </c:pt>
                <c:pt idx="76">
                  <c:v>0.81052599999999997</c:v>
                </c:pt>
                <c:pt idx="77">
                  <c:v>0.82105300000000003</c:v>
                </c:pt>
                <c:pt idx="78">
                  <c:v>0.83157899999999996</c:v>
                </c:pt>
                <c:pt idx="79">
                  <c:v>0.84210499999999999</c:v>
                </c:pt>
                <c:pt idx="80">
                  <c:v>0.85263199999999995</c:v>
                </c:pt>
                <c:pt idx="81">
                  <c:v>0.86315799999999998</c:v>
                </c:pt>
                <c:pt idx="82">
                  <c:v>0.87368400000000002</c:v>
                </c:pt>
                <c:pt idx="83">
                  <c:v>0.88421099999999997</c:v>
                </c:pt>
                <c:pt idx="84">
                  <c:v>0.894737</c:v>
                </c:pt>
                <c:pt idx="85">
                  <c:v>0.90526300000000004</c:v>
                </c:pt>
                <c:pt idx="86">
                  <c:v>0.91578899999999996</c:v>
                </c:pt>
                <c:pt idx="87">
                  <c:v>0.92631600000000003</c:v>
                </c:pt>
                <c:pt idx="88">
                  <c:v>0.93684199999999995</c:v>
                </c:pt>
                <c:pt idx="89">
                  <c:v>0.94736799999999999</c:v>
                </c:pt>
                <c:pt idx="90">
                  <c:v>0.95789500000000005</c:v>
                </c:pt>
                <c:pt idx="91">
                  <c:v>0.96842099999999998</c:v>
                </c:pt>
                <c:pt idx="92">
                  <c:v>0.97894700000000001</c:v>
                </c:pt>
                <c:pt idx="93">
                  <c:v>0.98947399999999996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1-4FB5-99B1-2723BCFA549E}"/>
            </c:ext>
          </c:extLst>
        </c:ser>
        <c:ser>
          <c:idx val="3"/>
          <c:order val="1"/>
          <c:tx>
            <c:v>labeled DIC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DIC!$A$3:$A$213</c:f>
              <c:numCache>
                <c:formatCode>General</c:formatCode>
                <c:ptCount val="211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95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105</c:v>
                </c:pt>
                <c:pt idx="12">
                  <c:v>115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140</c:v>
                </c:pt>
                <c:pt idx="24">
                  <c:v>150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170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200</c:v>
                </c:pt>
                <c:pt idx="45">
                  <c:v>200</c:v>
                </c:pt>
                <c:pt idx="46">
                  <c:v>205</c:v>
                </c:pt>
                <c:pt idx="47">
                  <c:v>210</c:v>
                </c:pt>
                <c:pt idx="48">
                  <c:v>210</c:v>
                </c:pt>
                <c:pt idx="49">
                  <c:v>215</c:v>
                </c:pt>
                <c:pt idx="50">
                  <c:v>215</c:v>
                </c:pt>
                <c:pt idx="51">
                  <c:v>220</c:v>
                </c:pt>
                <c:pt idx="52">
                  <c:v>220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250</c:v>
                </c:pt>
                <c:pt idx="64">
                  <c:v>255</c:v>
                </c:pt>
                <c:pt idx="65">
                  <c:v>255</c:v>
                </c:pt>
                <c:pt idx="66">
                  <c:v>260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275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295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320</c:v>
                </c:pt>
                <c:pt idx="89">
                  <c:v>320</c:v>
                </c:pt>
                <c:pt idx="90">
                  <c:v>325</c:v>
                </c:pt>
                <c:pt idx="91">
                  <c:v>325</c:v>
                </c:pt>
                <c:pt idx="92">
                  <c:v>330</c:v>
                </c:pt>
                <c:pt idx="93">
                  <c:v>330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345</c:v>
                </c:pt>
                <c:pt idx="100">
                  <c:v>345</c:v>
                </c:pt>
                <c:pt idx="101">
                  <c:v>350</c:v>
                </c:pt>
                <c:pt idx="102">
                  <c:v>360</c:v>
                </c:pt>
                <c:pt idx="103">
                  <c:v>360</c:v>
                </c:pt>
                <c:pt idx="104">
                  <c:v>365</c:v>
                </c:pt>
                <c:pt idx="105">
                  <c:v>365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380</c:v>
                </c:pt>
                <c:pt idx="110">
                  <c:v>380</c:v>
                </c:pt>
                <c:pt idx="111">
                  <c:v>385</c:v>
                </c:pt>
                <c:pt idx="112">
                  <c:v>385</c:v>
                </c:pt>
                <c:pt idx="113">
                  <c:v>390</c:v>
                </c:pt>
                <c:pt idx="114">
                  <c:v>390</c:v>
                </c:pt>
                <c:pt idx="115">
                  <c:v>395</c:v>
                </c:pt>
                <c:pt idx="116">
                  <c:v>395</c:v>
                </c:pt>
                <c:pt idx="117">
                  <c:v>400</c:v>
                </c:pt>
                <c:pt idx="118">
                  <c:v>400</c:v>
                </c:pt>
                <c:pt idx="119">
                  <c:v>410</c:v>
                </c:pt>
                <c:pt idx="120">
                  <c:v>415</c:v>
                </c:pt>
                <c:pt idx="121">
                  <c:v>415</c:v>
                </c:pt>
                <c:pt idx="122">
                  <c:v>420</c:v>
                </c:pt>
                <c:pt idx="123">
                  <c:v>425</c:v>
                </c:pt>
                <c:pt idx="124">
                  <c:v>435</c:v>
                </c:pt>
                <c:pt idx="125">
                  <c:v>440</c:v>
                </c:pt>
                <c:pt idx="126">
                  <c:v>440</c:v>
                </c:pt>
                <c:pt idx="127">
                  <c:v>445</c:v>
                </c:pt>
                <c:pt idx="128">
                  <c:v>465</c:v>
                </c:pt>
                <c:pt idx="129">
                  <c:v>465</c:v>
                </c:pt>
                <c:pt idx="130">
                  <c:v>470</c:v>
                </c:pt>
                <c:pt idx="131">
                  <c:v>475</c:v>
                </c:pt>
                <c:pt idx="132">
                  <c:v>480</c:v>
                </c:pt>
                <c:pt idx="133">
                  <c:v>490</c:v>
                </c:pt>
                <c:pt idx="134">
                  <c:v>490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505</c:v>
                </c:pt>
                <c:pt idx="139">
                  <c:v>510</c:v>
                </c:pt>
                <c:pt idx="140">
                  <c:v>520</c:v>
                </c:pt>
                <c:pt idx="141">
                  <c:v>520</c:v>
                </c:pt>
                <c:pt idx="142">
                  <c:v>525</c:v>
                </c:pt>
                <c:pt idx="143">
                  <c:v>525</c:v>
                </c:pt>
                <c:pt idx="144">
                  <c:v>530</c:v>
                </c:pt>
                <c:pt idx="145">
                  <c:v>535</c:v>
                </c:pt>
                <c:pt idx="146">
                  <c:v>540</c:v>
                </c:pt>
                <c:pt idx="147">
                  <c:v>540</c:v>
                </c:pt>
                <c:pt idx="148">
                  <c:v>545</c:v>
                </c:pt>
                <c:pt idx="149">
                  <c:v>550</c:v>
                </c:pt>
                <c:pt idx="150">
                  <c:v>550</c:v>
                </c:pt>
                <c:pt idx="151">
                  <c:v>560</c:v>
                </c:pt>
                <c:pt idx="152">
                  <c:v>575</c:v>
                </c:pt>
                <c:pt idx="153">
                  <c:v>585</c:v>
                </c:pt>
                <c:pt idx="154">
                  <c:v>585</c:v>
                </c:pt>
                <c:pt idx="155">
                  <c:v>595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610</c:v>
                </c:pt>
                <c:pt idx="163">
                  <c:v>620</c:v>
                </c:pt>
                <c:pt idx="164">
                  <c:v>625</c:v>
                </c:pt>
                <c:pt idx="165">
                  <c:v>635</c:v>
                </c:pt>
                <c:pt idx="166">
                  <c:v>635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650</c:v>
                </c:pt>
                <c:pt idx="171">
                  <c:v>650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705</c:v>
                </c:pt>
                <c:pt idx="178">
                  <c:v>705</c:v>
                </c:pt>
                <c:pt idx="179">
                  <c:v>710</c:v>
                </c:pt>
                <c:pt idx="180">
                  <c:v>735</c:v>
                </c:pt>
                <c:pt idx="181">
                  <c:v>745</c:v>
                </c:pt>
                <c:pt idx="182">
                  <c:v>745</c:v>
                </c:pt>
                <c:pt idx="183">
                  <c:v>765</c:v>
                </c:pt>
                <c:pt idx="184">
                  <c:v>770</c:v>
                </c:pt>
                <c:pt idx="185">
                  <c:v>770</c:v>
                </c:pt>
                <c:pt idx="186">
                  <c:v>800</c:v>
                </c:pt>
                <c:pt idx="187">
                  <c:v>800</c:v>
                </c:pt>
                <c:pt idx="188">
                  <c:v>820</c:v>
                </c:pt>
                <c:pt idx="189">
                  <c:v>835</c:v>
                </c:pt>
                <c:pt idx="190">
                  <c:v>850</c:v>
                </c:pt>
                <c:pt idx="191">
                  <c:v>860</c:v>
                </c:pt>
                <c:pt idx="192">
                  <c:v>860</c:v>
                </c:pt>
                <c:pt idx="193">
                  <c:v>875</c:v>
                </c:pt>
                <c:pt idx="194">
                  <c:v>885</c:v>
                </c:pt>
                <c:pt idx="195">
                  <c:v>885</c:v>
                </c:pt>
                <c:pt idx="196">
                  <c:v>890</c:v>
                </c:pt>
                <c:pt idx="197">
                  <c:v>910</c:v>
                </c:pt>
                <c:pt idx="198">
                  <c:v>955</c:v>
                </c:pt>
                <c:pt idx="199">
                  <c:v>980</c:v>
                </c:pt>
                <c:pt idx="200">
                  <c:v>1000</c:v>
                </c:pt>
                <c:pt idx="201">
                  <c:v>1010</c:v>
                </c:pt>
                <c:pt idx="202">
                  <c:v>1030</c:v>
                </c:pt>
                <c:pt idx="203">
                  <c:v>1095</c:v>
                </c:pt>
                <c:pt idx="204">
                  <c:v>1105</c:v>
                </c:pt>
                <c:pt idx="205">
                  <c:v>1180</c:v>
                </c:pt>
                <c:pt idx="206">
                  <c:v>1385</c:v>
                </c:pt>
                <c:pt idx="207">
                  <c:v>1415</c:v>
                </c:pt>
                <c:pt idx="208">
                  <c:v>1425</c:v>
                </c:pt>
                <c:pt idx="209">
                  <c:v>1530</c:v>
                </c:pt>
                <c:pt idx="210">
                  <c:v>1730</c:v>
                </c:pt>
              </c:numCache>
            </c:numRef>
          </c:xVal>
          <c:yVal>
            <c:numRef>
              <c:f>DIC!$B$3:$B$213</c:f>
              <c:numCache>
                <c:formatCode>General</c:formatCode>
                <c:ptCount val="211"/>
                <c:pt idx="0">
                  <c:v>4.7390000000000002E-3</c:v>
                </c:pt>
                <c:pt idx="1">
                  <c:v>9.4789999999999996E-3</c:v>
                </c:pt>
                <c:pt idx="2">
                  <c:v>1.4218E-2</c:v>
                </c:pt>
                <c:pt idx="3">
                  <c:v>1.8957000000000002E-2</c:v>
                </c:pt>
                <c:pt idx="4">
                  <c:v>2.3696999999999999E-2</c:v>
                </c:pt>
                <c:pt idx="5">
                  <c:v>2.8435999999999999E-2</c:v>
                </c:pt>
                <c:pt idx="6">
                  <c:v>3.3175000000000003E-2</c:v>
                </c:pt>
                <c:pt idx="7">
                  <c:v>3.7914999999999997E-2</c:v>
                </c:pt>
                <c:pt idx="8">
                  <c:v>4.2653999999999997E-2</c:v>
                </c:pt>
                <c:pt idx="9">
                  <c:v>4.7392999999999998E-2</c:v>
                </c:pt>
                <c:pt idx="10">
                  <c:v>5.2132999999999999E-2</c:v>
                </c:pt>
                <c:pt idx="11">
                  <c:v>5.6871999999999999E-2</c:v>
                </c:pt>
                <c:pt idx="12">
                  <c:v>6.1610999999999999E-2</c:v>
                </c:pt>
                <c:pt idx="13">
                  <c:v>6.6350999999999993E-2</c:v>
                </c:pt>
                <c:pt idx="14">
                  <c:v>7.109E-2</c:v>
                </c:pt>
                <c:pt idx="15">
                  <c:v>7.5828999999999994E-2</c:v>
                </c:pt>
                <c:pt idx="16">
                  <c:v>8.0569000000000002E-2</c:v>
                </c:pt>
                <c:pt idx="17">
                  <c:v>8.5307999999999995E-2</c:v>
                </c:pt>
                <c:pt idx="18">
                  <c:v>9.0047000000000002E-2</c:v>
                </c:pt>
                <c:pt idx="19">
                  <c:v>9.4786999999999996E-2</c:v>
                </c:pt>
                <c:pt idx="20">
                  <c:v>9.9526000000000003E-2</c:v>
                </c:pt>
                <c:pt idx="21">
                  <c:v>0.104265</c:v>
                </c:pt>
                <c:pt idx="22">
                  <c:v>0.109005</c:v>
                </c:pt>
                <c:pt idx="23">
                  <c:v>0.113744</c:v>
                </c:pt>
                <c:pt idx="24">
                  <c:v>0.118483</c:v>
                </c:pt>
                <c:pt idx="25">
                  <c:v>0.123223</c:v>
                </c:pt>
                <c:pt idx="26">
                  <c:v>0.12796199999999999</c:v>
                </c:pt>
                <c:pt idx="27">
                  <c:v>0.13270100000000001</c:v>
                </c:pt>
                <c:pt idx="28">
                  <c:v>0.13744100000000001</c:v>
                </c:pt>
                <c:pt idx="29">
                  <c:v>0.14218</c:v>
                </c:pt>
                <c:pt idx="30">
                  <c:v>0.14691899999999999</c:v>
                </c:pt>
                <c:pt idx="31">
                  <c:v>0.15165899999999999</c:v>
                </c:pt>
                <c:pt idx="32">
                  <c:v>0.15639800000000001</c:v>
                </c:pt>
                <c:pt idx="33">
                  <c:v>0.161137</c:v>
                </c:pt>
                <c:pt idx="34">
                  <c:v>0.165877</c:v>
                </c:pt>
                <c:pt idx="35">
                  <c:v>0.17061599999999999</c:v>
                </c:pt>
                <c:pt idx="36">
                  <c:v>0.17535500000000001</c:v>
                </c:pt>
                <c:pt idx="37">
                  <c:v>0.18009500000000001</c:v>
                </c:pt>
                <c:pt idx="38">
                  <c:v>0.184834</c:v>
                </c:pt>
                <c:pt idx="39">
                  <c:v>0.18957299999999999</c:v>
                </c:pt>
                <c:pt idx="40">
                  <c:v>0.19431300000000001</c:v>
                </c:pt>
                <c:pt idx="41">
                  <c:v>0.19905200000000001</c:v>
                </c:pt>
                <c:pt idx="42">
                  <c:v>0.203791</c:v>
                </c:pt>
                <c:pt idx="43">
                  <c:v>0.20853099999999999</c:v>
                </c:pt>
                <c:pt idx="44">
                  <c:v>0.21326999999999999</c:v>
                </c:pt>
                <c:pt idx="45">
                  <c:v>0.21800900000000001</c:v>
                </c:pt>
                <c:pt idx="46">
                  <c:v>0.222749</c:v>
                </c:pt>
                <c:pt idx="47">
                  <c:v>0.227488</c:v>
                </c:pt>
                <c:pt idx="48">
                  <c:v>0.23222699999999999</c:v>
                </c:pt>
                <c:pt idx="49">
                  <c:v>0.23696700000000001</c:v>
                </c:pt>
                <c:pt idx="50">
                  <c:v>0.241706</c:v>
                </c:pt>
                <c:pt idx="51">
                  <c:v>0.246445</c:v>
                </c:pt>
                <c:pt idx="52">
                  <c:v>0.25118499999999999</c:v>
                </c:pt>
                <c:pt idx="53">
                  <c:v>0.25592399999999998</c:v>
                </c:pt>
                <c:pt idx="54">
                  <c:v>0.26066400000000001</c:v>
                </c:pt>
                <c:pt idx="55">
                  <c:v>0.265403</c:v>
                </c:pt>
                <c:pt idx="56">
                  <c:v>0.27014199999999999</c:v>
                </c:pt>
                <c:pt idx="57">
                  <c:v>0.27488200000000002</c:v>
                </c:pt>
                <c:pt idx="58">
                  <c:v>0.27962100000000001</c:v>
                </c:pt>
                <c:pt idx="59">
                  <c:v>0.28436</c:v>
                </c:pt>
                <c:pt idx="60">
                  <c:v>0.28910000000000002</c:v>
                </c:pt>
                <c:pt idx="61">
                  <c:v>0.29383900000000002</c:v>
                </c:pt>
                <c:pt idx="62">
                  <c:v>0.29857800000000001</c:v>
                </c:pt>
                <c:pt idx="63">
                  <c:v>0.30331799999999998</c:v>
                </c:pt>
                <c:pt idx="64">
                  <c:v>0.30805700000000003</c:v>
                </c:pt>
                <c:pt idx="65">
                  <c:v>0.31279600000000002</c:v>
                </c:pt>
                <c:pt idx="66">
                  <c:v>0.31753599999999998</c:v>
                </c:pt>
                <c:pt idx="67">
                  <c:v>0.32227499999999998</c:v>
                </c:pt>
                <c:pt idx="68">
                  <c:v>0.32701400000000003</c:v>
                </c:pt>
                <c:pt idx="69">
                  <c:v>0.33175399999999999</c:v>
                </c:pt>
                <c:pt idx="70">
                  <c:v>0.33649299999999999</c:v>
                </c:pt>
                <c:pt idx="71">
                  <c:v>0.34123199999999998</c:v>
                </c:pt>
                <c:pt idx="72">
                  <c:v>0.345972</c:v>
                </c:pt>
                <c:pt idx="73">
                  <c:v>0.35071099999999999</c:v>
                </c:pt>
                <c:pt idx="74">
                  <c:v>0.35544999999999999</c:v>
                </c:pt>
                <c:pt idx="75">
                  <c:v>0.36019000000000001</c:v>
                </c:pt>
                <c:pt idx="76">
                  <c:v>0.364929</c:v>
                </c:pt>
                <c:pt idx="77">
                  <c:v>0.369668</c:v>
                </c:pt>
                <c:pt idx="78">
                  <c:v>0.37440800000000002</c:v>
                </c:pt>
                <c:pt idx="79">
                  <c:v>0.37914700000000001</c:v>
                </c:pt>
                <c:pt idx="80">
                  <c:v>0.38388600000000001</c:v>
                </c:pt>
                <c:pt idx="81">
                  <c:v>0.38862600000000003</c:v>
                </c:pt>
                <c:pt idx="82">
                  <c:v>0.39336500000000002</c:v>
                </c:pt>
                <c:pt idx="83">
                  <c:v>0.39810400000000001</c:v>
                </c:pt>
                <c:pt idx="84">
                  <c:v>0.40284399999999998</c:v>
                </c:pt>
                <c:pt idx="85">
                  <c:v>0.40758299999999997</c:v>
                </c:pt>
                <c:pt idx="86">
                  <c:v>0.41232200000000002</c:v>
                </c:pt>
                <c:pt idx="87">
                  <c:v>0.41706199999999999</c:v>
                </c:pt>
                <c:pt idx="88">
                  <c:v>0.42180099999999998</c:v>
                </c:pt>
                <c:pt idx="89">
                  <c:v>0.42653999999999997</c:v>
                </c:pt>
                <c:pt idx="90">
                  <c:v>0.43128</c:v>
                </c:pt>
                <c:pt idx="91">
                  <c:v>0.43601899999999999</c:v>
                </c:pt>
                <c:pt idx="92">
                  <c:v>0.44075799999999998</c:v>
                </c:pt>
                <c:pt idx="93">
                  <c:v>0.44549800000000001</c:v>
                </c:pt>
                <c:pt idx="94">
                  <c:v>0.450237</c:v>
                </c:pt>
                <c:pt idx="95">
                  <c:v>0.45497599999999999</c:v>
                </c:pt>
                <c:pt idx="96">
                  <c:v>0.45971600000000001</c:v>
                </c:pt>
                <c:pt idx="97">
                  <c:v>0.46445500000000001</c:v>
                </c:pt>
                <c:pt idx="98">
                  <c:v>0.469194</c:v>
                </c:pt>
                <c:pt idx="99">
                  <c:v>0.47393400000000002</c:v>
                </c:pt>
                <c:pt idx="100">
                  <c:v>0.47867300000000002</c:v>
                </c:pt>
                <c:pt idx="101">
                  <c:v>0.48341200000000001</c:v>
                </c:pt>
                <c:pt idx="102">
                  <c:v>0.48815199999999997</c:v>
                </c:pt>
                <c:pt idx="103">
                  <c:v>0.49289100000000002</c:v>
                </c:pt>
                <c:pt idx="104">
                  <c:v>0.49763000000000002</c:v>
                </c:pt>
                <c:pt idx="105">
                  <c:v>0.50236999999999998</c:v>
                </c:pt>
                <c:pt idx="106">
                  <c:v>0.50710900000000003</c:v>
                </c:pt>
                <c:pt idx="107">
                  <c:v>0.51184799999999997</c:v>
                </c:pt>
                <c:pt idx="108">
                  <c:v>0.51658800000000005</c:v>
                </c:pt>
                <c:pt idx="109">
                  <c:v>0.52132699999999998</c:v>
                </c:pt>
                <c:pt idx="110">
                  <c:v>0.52606600000000003</c:v>
                </c:pt>
                <c:pt idx="111">
                  <c:v>0.530806</c:v>
                </c:pt>
                <c:pt idx="112">
                  <c:v>0.53554500000000005</c:v>
                </c:pt>
                <c:pt idx="113">
                  <c:v>0.54028399999999999</c:v>
                </c:pt>
                <c:pt idx="114">
                  <c:v>0.54502399999999995</c:v>
                </c:pt>
                <c:pt idx="115">
                  <c:v>0.549763</c:v>
                </c:pt>
                <c:pt idx="116">
                  <c:v>0.55450200000000005</c:v>
                </c:pt>
                <c:pt idx="117">
                  <c:v>0.55924200000000002</c:v>
                </c:pt>
                <c:pt idx="118">
                  <c:v>0.56398099999999995</c:v>
                </c:pt>
                <c:pt idx="119">
                  <c:v>0.56872</c:v>
                </c:pt>
                <c:pt idx="120">
                  <c:v>0.57345999999999997</c:v>
                </c:pt>
                <c:pt idx="121">
                  <c:v>0.57819900000000002</c:v>
                </c:pt>
                <c:pt idx="122">
                  <c:v>0.58293799999999996</c:v>
                </c:pt>
                <c:pt idx="123">
                  <c:v>0.58767800000000003</c:v>
                </c:pt>
                <c:pt idx="124">
                  <c:v>0.59241699999999997</c:v>
                </c:pt>
                <c:pt idx="125">
                  <c:v>0.59715600000000002</c:v>
                </c:pt>
                <c:pt idx="126">
                  <c:v>0.60189599999999999</c:v>
                </c:pt>
                <c:pt idx="127">
                  <c:v>0.60663500000000004</c:v>
                </c:pt>
                <c:pt idx="128">
                  <c:v>0.61137399999999997</c:v>
                </c:pt>
                <c:pt idx="129">
                  <c:v>0.61611400000000005</c:v>
                </c:pt>
                <c:pt idx="130">
                  <c:v>0.62085299999999999</c:v>
                </c:pt>
                <c:pt idx="131">
                  <c:v>0.62559200000000004</c:v>
                </c:pt>
                <c:pt idx="132">
                  <c:v>0.630332</c:v>
                </c:pt>
                <c:pt idx="133">
                  <c:v>0.63507100000000005</c:v>
                </c:pt>
                <c:pt idx="134">
                  <c:v>0.63980999999999999</c:v>
                </c:pt>
                <c:pt idx="135">
                  <c:v>0.64454999999999996</c:v>
                </c:pt>
                <c:pt idx="136">
                  <c:v>0.64928900000000001</c:v>
                </c:pt>
                <c:pt idx="137">
                  <c:v>0.65402800000000005</c:v>
                </c:pt>
                <c:pt idx="138">
                  <c:v>0.65876800000000002</c:v>
                </c:pt>
                <c:pt idx="139">
                  <c:v>0.66350699999999996</c:v>
                </c:pt>
                <c:pt idx="140">
                  <c:v>0.66824600000000001</c:v>
                </c:pt>
                <c:pt idx="141">
                  <c:v>0.67298599999999997</c:v>
                </c:pt>
                <c:pt idx="142">
                  <c:v>0.67772500000000002</c:v>
                </c:pt>
                <c:pt idx="143">
                  <c:v>0.68246399999999996</c:v>
                </c:pt>
                <c:pt idx="144">
                  <c:v>0.68720400000000004</c:v>
                </c:pt>
                <c:pt idx="145">
                  <c:v>0.69194299999999997</c:v>
                </c:pt>
                <c:pt idx="146">
                  <c:v>0.69668200000000002</c:v>
                </c:pt>
                <c:pt idx="147">
                  <c:v>0.70142199999999999</c:v>
                </c:pt>
                <c:pt idx="148">
                  <c:v>0.70616100000000004</c:v>
                </c:pt>
                <c:pt idx="149">
                  <c:v>0.71089999999999998</c:v>
                </c:pt>
                <c:pt idx="150">
                  <c:v>0.71564000000000005</c:v>
                </c:pt>
                <c:pt idx="151">
                  <c:v>0.72037899999999999</c:v>
                </c:pt>
                <c:pt idx="152">
                  <c:v>0.72511800000000004</c:v>
                </c:pt>
                <c:pt idx="153">
                  <c:v>0.72985800000000001</c:v>
                </c:pt>
                <c:pt idx="154">
                  <c:v>0.73459700000000006</c:v>
                </c:pt>
                <c:pt idx="155">
                  <c:v>0.73933599999999999</c:v>
                </c:pt>
                <c:pt idx="156">
                  <c:v>0.74407599999999996</c:v>
                </c:pt>
                <c:pt idx="157">
                  <c:v>0.74881500000000001</c:v>
                </c:pt>
                <c:pt idx="158">
                  <c:v>0.75355499999999997</c:v>
                </c:pt>
                <c:pt idx="159">
                  <c:v>0.75829400000000002</c:v>
                </c:pt>
                <c:pt idx="160">
                  <c:v>0.76303299999999996</c:v>
                </c:pt>
                <c:pt idx="161">
                  <c:v>0.76777300000000004</c:v>
                </c:pt>
                <c:pt idx="162">
                  <c:v>0.77251199999999998</c:v>
                </c:pt>
                <c:pt idx="163">
                  <c:v>0.77725100000000003</c:v>
                </c:pt>
                <c:pt idx="164">
                  <c:v>0.78199099999999999</c:v>
                </c:pt>
                <c:pt idx="165">
                  <c:v>0.78673000000000004</c:v>
                </c:pt>
                <c:pt idx="166">
                  <c:v>0.79146899999999998</c:v>
                </c:pt>
                <c:pt idx="167">
                  <c:v>0.79620899999999994</c:v>
                </c:pt>
                <c:pt idx="168">
                  <c:v>0.80094799999999999</c:v>
                </c:pt>
                <c:pt idx="169">
                  <c:v>0.80568700000000004</c:v>
                </c:pt>
                <c:pt idx="170">
                  <c:v>0.81042700000000001</c:v>
                </c:pt>
                <c:pt idx="171">
                  <c:v>0.81516599999999995</c:v>
                </c:pt>
                <c:pt idx="172">
                  <c:v>0.81990499999999999</c:v>
                </c:pt>
                <c:pt idx="173">
                  <c:v>0.82464499999999996</c:v>
                </c:pt>
                <c:pt idx="174">
                  <c:v>0.82938400000000001</c:v>
                </c:pt>
                <c:pt idx="175">
                  <c:v>0.83412299999999995</c:v>
                </c:pt>
                <c:pt idx="176">
                  <c:v>0.83886300000000003</c:v>
                </c:pt>
                <c:pt idx="177">
                  <c:v>0.84360199999999996</c:v>
                </c:pt>
                <c:pt idx="178">
                  <c:v>0.84834100000000001</c:v>
                </c:pt>
                <c:pt idx="179">
                  <c:v>0.85308099999999998</c:v>
                </c:pt>
                <c:pt idx="180">
                  <c:v>0.85782000000000003</c:v>
                </c:pt>
                <c:pt idx="181">
                  <c:v>0.86255899999999996</c:v>
                </c:pt>
                <c:pt idx="182">
                  <c:v>0.86729900000000004</c:v>
                </c:pt>
                <c:pt idx="183">
                  <c:v>0.87203799999999998</c:v>
                </c:pt>
                <c:pt idx="184">
                  <c:v>0.87677700000000003</c:v>
                </c:pt>
                <c:pt idx="185">
                  <c:v>0.881517</c:v>
                </c:pt>
                <c:pt idx="186">
                  <c:v>0.88625600000000004</c:v>
                </c:pt>
                <c:pt idx="187">
                  <c:v>0.89099499999999998</c:v>
                </c:pt>
                <c:pt idx="188">
                  <c:v>0.89573499999999995</c:v>
                </c:pt>
                <c:pt idx="189">
                  <c:v>0.900474</c:v>
                </c:pt>
                <c:pt idx="190">
                  <c:v>0.90521300000000005</c:v>
                </c:pt>
                <c:pt idx="191">
                  <c:v>0.90995300000000001</c:v>
                </c:pt>
                <c:pt idx="192">
                  <c:v>0.91469199999999995</c:v>
                </c:pt>
                <c:pt idx="193">
                  <c:v>0.919431</c:v>
                </c:pt>
                <c:pt idx="194">
                  <c:v>0.92417099999999996</c:v>
                </c:pt>
                <c:pt idx="195">
                  <c:v>0.92891000000000001</c:v>
                </c:pt>
                <c:pt idx="196">
                  <c:v>0.93364899999999995</c:v>
                </c:pt>
                <c:pt idx="197">
                  <c:v>0.93838900000000003</c:v>
                </c:pt>
                <c:pt idx="198">
                  <c:v>0.94312799999999997</c:v>
                </c:pt>
                <c:pt idx="199">
                  <c:v>0.94786700000000002</c:v>
                </c:pt>
                <c:pt idx="200">
                  <c:v>0.95260699999999998</c:v>
                </c:pt>
                <c:pt idx="201">
                  <c:v>0.95734600000000003</c:v>
                </c:pt>
                <c:pt idx="202">
                  <c:v>0.96208499999999997</c:v>
                </c:pt>
                <c:pt idx="203">
                  <c:v>0.96682500000000005</c:v>
                </c:pt>
                <c:pt idx="204">
                  <c:v>0.97156399999999998</c:v>
                </c:pt>
                <c:pt idx="205">
                  <c:v>0.97630300000000003</c:v>
                </c:pt>
                <c:pt idx="206">
                  <c:v>0.981043</c:v>
                </c:pt>
                <c:pt idx="207">
                  <c:v>0.98578200000000005</c:v>
                </c:pt>
                <c:pt idx="208">
                  <c:v>0.99052099999999998</c:v>
                </c:pt>
                <c:pt idx="209">
                  <c:v>0.99526099999999995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1-4FB5-99B1-2723BCFA549E}"/>
            </c:ext>
          </c:extLst>
        </c:ser>
        <c:ser>
          <c:idx val="2"/>
          <c:order val="2"/>
          <c:tx>
            <c:v>TIRF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6600CC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1-4FB5-99B1-2723BCFA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5184"/>
        <c:axId val="214207488"/>
      </c:scatterChart>
      <c:valAx>
        <c:axId val="2142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207488"/>
        <c:crosses val="autoZero"/>
        <c:crossBetween val="midCat"/>
      </c:valAx>
      <c:valAx>
        <c:axId val="21420748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0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557961881270884"/>
          <c:y val="0.18154659566090375"/>
          <c:w val="0.17101621333477893"/>
          <c:h val="0.162404269659464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74227601067939208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DIC!$AK$4:$AK$98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DIC!$AL$4:$AL$98</c:f>
              <c:numCache>
                <c:formatCode>General</c:formatCode>
                <c:ptCount val="95"/>
                <c:pt idx="0">
                  <c:v>1.0526000000000001E-2</c:v>
                </c:pt>
                <c:pt idx="1">
                  <c:v>2.1052999999999999E-2</c:v>
                </c:pt>
                <c:pt idx="2">
                  <c:v>3.1579000000000003E-2</c:v>
                </c:pt>
                <c:pt idx="3">
                  <c:v>4.2104999999999997E-2</c:v>
                </c:pt>
                <c:pt idx="4">
                  <c:v>5.2631999999999998E-2</c:v>
                </c:pt>
                <c:pt idx="5">
                  <c:v>6.3158000000000006E-2</c:v>
                </c:pt>
                <c:pt idx="6">
                  <c:v>7.3683999999999999E-2</c:v>
                </c:pt>
                <c:pt idx="7">
                  <c:v>8.4210999999999994E-2</c:v>
                </c:pt>
                <c:pt idx="8">
                  <c:v>9.4737000000000002E-2</c:v>
                </c:pt>
                <c:pt idx="9">
                  <c:v>0.105263</c:v>
                </c:pt>
                <c:pt idx="10">
                  <c:v>0.115789</c:v>
                </c:pt>
                <c:pt idx="11">
                  <c:v>0.12631600000000001</c:v>
                </c:pt>
                <c:pt idx="12">
                  <c:v>0.13684199999999999</c:v>
                </c:pt>
                <c:pt idx="13">
                  <c:v>0.147368</c:v>
                </c:pt>
                <c:pt idx="14">
                  <c:v>0.15789500000000001</c:v>
                </c:pt>
                <c:pt idx="15">
                  <c:v>0.16842099999999999</c:v>
                </c:pt>
                <c:pt idx="16">
                  <c:v>0.17894699999999999</c:v>
                </c:pt>
                <c:pt idx="17">
                  <c:v>0.189474</c:v>
                </c:pt>
                <c:pt idx="18">
                  <c:v>0.2</c:v>
                </c:pt>
                <c:pt idx="19">
                  <c:v>0.21052599999999999</c:v>
                </c:pt>
                <c:pt idx="20">
                  <c:v>0.221053</c:v>
                </c:pt>
                <c:pt idx="21">
                  <c:v>0.23157900000000001</c:v>
                </c:pt>
                <c:pt idx="22">
                  <c:v>0.24210499999999999</c:v>
                </c:pt>
                <c:pt idx="23">
                  <c:v>0.25263200000000002</c:v>
                </c:pt>
                <c:pt idx="24">
                  <c:v>0.263158</c:v>
                </c:pt>
                <c:pt idx="25">
                  <c:v>0.27368399999999998</c:v>
                </c:pt>
                <c:pt idx="26">
                  <c:v>0.28421099999999999</c:v>
                </c:pt>
                <c:pt idx="27">
                  <c:v>0.29473700000000003</c:v>
                </c:pt>
                <c:pt idx="28">
                  <c:v>0.30526300000000001</c:v>
                </c:pt>
                <c:pt idx="29">
                  <c:v>0.31578899999999999</c:v>
                </c:pt>
                <c:pt idx="30">
                  <c:v>0.32631599999999999</c:v>
                </c:pt>
                <c:pt idx="31">
                  <c:v>0.33684199999999997</c:v>
                </c:pt>
                <c:pt idx="32">
                  <c:v>0.34736800000000001</c:v>
                </c:pt>
                <c:pt idx="33">
                  <c:v>0.35789500000000002</c:v>
                </c:pt>
                <c:pt idx="34">
                  <c:v>0.368421</c:v>
                </c:pt>
                <c:pt idx="35">
                  <c:v>0.37894699999999998</c:v>
                </c:pt>
                <c:pt idx="36">
                  <c:v>0.38947399999999999</c:v>
                </c:pt>
                <c:pt idx="37">
                  <c:v>0.4</c:v>
                </c:pt>
                <c:pt idx="38">
                  <c:v>0.410526</c:v>
                </c:pt>
                <c:pt idx="39">
                  <c:v>0.42105300000000001</c:v>
                </c:pt>
                <c:pt idx="40">
                  <c:v>0.43157899999999999</c:v>
                </c:pt>
                <c:pt idx="41">
                  <c:v>0.44210500000000003</c:v>
                </c:pt>
                <c:pt idx="42">
                  <c:v>0.45263199999999998</c:v>
                </c:pt>
                <c:pt idx="43">
                  <c:v>0.46315800000000001</c:v>
                </c:pt>
                <c:pt idx="44">
                  <c:v>0.47368399999999999</c:v>
                </c:pt>
                <c:pt idx="45">
                  <c:v>0.484211</c:v>
                </c:pt>
                <c:pt idx="46">
                  <c:v>0.49473699999999998</c:v>
                </c:pt>
                <c:pt idx="47">
                  <c:v>0.50526300000000002</c:v>
                </c:pt>
                <c:pt idx="48">
                  <c:v>0.51578900000000005</c:v>
                </c:pt>
                <c:pt idx="49">
                  <c:v>0.52631600000000001</c:v>
                </c:pt>
                <c:pt idx="50">
                  <c:v>0.53684200000000004</c:v>
                </c:pt>
                <c:pt idx="51">
                  <c:v>0.54736799999999997</c:v>
                </c:pt>
                <c:pt idx="52">
                  <c:v>0.55789500000000003</c:v>
                </c:pt>
                <c:pt idx="53">
                  <c:v>0.56842099999999995</c:v>
                </c:pt>
                <c:pt idx="54">
                  <c:v>0.57894699999999999</c:v>
                </c:pt>
                <c:pt idx="55">
                  <c:v>0.58947400000000005</c:v>
                </c:pt>
                <c:pt idx="56">
                  <c:v>0.6</c:v>
                </c:pt>
                <c:pt idx="57">
                  <c:v>0.61052600000000001</c:v>
                </c:pt>
                <c:pt idx="58">
                  <c:v>0.62105299999999997</c:v>
                </c:pt>
                <c:pt idx="59">
                  <c:v>0.631579</c:v>
                </c:pt>
                <c:pt idx="60">
                  <c:v>0.64210500000000004</c:v>
                </c:pt>
                <c:pt idx="61">
                  <c:v>0.65263199999999999</c:v>
                </c:pt>
                <c:pt idx="62">
                  <c:v>0.66315800000000003</c:v>
                </c:pt>
                <c:pt idx="63">
                  <c:v>0.67368399999999995</c:v>
                </c:pt>
                <c:pt idx="64">
                  <c:v>0.68421100000000001</c:v>
                </c:pt>
                <c:pt idx="65">
                  <c:v>0.69473700000000005</c:v>
                </c:pt>
                <c:pt idx="66">
                  <c:v>0.70526299999999997</c:v>
                </c:pt>
                <c:pt idx="67">
                  <c:v>0.71578900000000001</c:v>
                </c:pt>
                <c:pt idx="68">
                  <c:v>0.72631599999999996</c:v>
                </c:pt>
                <c:pt idx="69">
                  <c:v>0.736842</c:v>
                </c:pt>
                <c:pt idx="70">
                  <c:v>0.74736800000000003</c:v>
                </c:pt>
                <c:pt idx="71">
                  <c:v>0.75789499999999999</c:v>
                </c:pt>
                <c:pt idx="72">
                  <c:v>0.76842100000000002</c:v>
                </c:pt>
                <c:pt idx="73">
                  <c:v>0.77894699999999994</c:v>
                </c:pt>
                <c:pt idx="74">
                  <c:v>0.78947400000000001</c:v>
                </c:pt>
                <c:pt idx="75">
                  <c:v>0.8</c:v>
                </c:pt>
                <c:pt idx="76">
                  <c:v>0.81052599999999997</c:v>
                </c:pt>
                <c:pt idx="77">
                  <c:v>0.82105300000000003</c:v>
                </c:pt>
                <c:pt idx="78">
                  <c:v>0.83157899999999996</c:v>
                </c:pt>
                <c:pt idx="79">
                  <c:v>0.84210499999999999</c:v>
                </c:pt>
                <c:pt idx="80">
                  <c:v>0.85263199999999995</c:v>
                </c:pt>
                <c:pt idx="81">
                  <c:v>0.86315799999999998</c:v>
                </c:pt>
                <c:pt idx="82">
                  <c:v>0.87368400000000002</c:v>
                </c:pt>
                <c:pt idx="83">
                  <c:v>0.88421099999999997</c:v>
                </c:pt>
                <c:pt idx="84">
                  <c:v>0.894737</c:v>
                </c:pt>
                <c:pt idx="85">
                  <c:v>0.90526300000000004</c:v>
                </c:pt>
                <c:pt idx="86">
                  <c:v>0.91578899999999996</c:v>
                </c:pt>
                <c:pt idx="87">
                  <c:v>0.92631600000000003</c:v>
                </c:pt>
                <c:pt idx="88">
                  <c:v>0.93684199999999995</c:v>
                </c:pt>
                <c:pt idx="89">
                  <c:v>0.94736799999999999</c:v>
                </c:pt>
                <c:pt idx="90">
                  <c:v>0.95789500000000005</c:v>
                </c:pt>
                <c:pt idx="91">
                  <c:v>0.96842099999999998</c:v>
                </c:pt>
                <c:pt idx="92">
                  <c:v>0.97894700000000001</c:v>
                </c:pt>
                <c:pt idx="93">
                  <c:v>0.98947399999999996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36-4C2F-8F65-22F71FA32D39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DIC!$AO$4:$AO$98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DIC!$AP$4:$AP$98</c:f>
              <c:numCache>
                <c:formatCode>General</c:formatCode>
                <c:ptCount val="95"/>
                <c:pt idx="0">
                  <c:v>1.2999E-2</c:v>
                </c:pt>
                <c:pt idx="1">
                  <c:v>2.8954000000000001E-2</c:v>
                </c:pt>
                <c:pt idx="2">
                  <c:v>4.4387999999999997E-2</c:v>
                </c:pt>
                <c:pt idx="3">
                  <c:v>5.0116000000000001E-2</c:v>
                </c:pt>
                <c:pt idx="4">
                  <c:v>5.6111000000000001E-2</c:v>
                </c:pt>
                <c:pt idx="5">
                  <c:v>5.6111000000000001E-2</c:v>
                </c:pt>
                <c:pt idx="6">
                  <c:v>0.112105</c:v>
                </c:pt>
                <c:pt idx="7">
                  <c:v>0.112105</c:v>
                </c:pt>
                <c:pt idx="8">
                  <c:v>0.11992</c:v>
                </c:pt>
                <c:pt idx="9">
                  <c:v>0.11992</c:v>
                </c:pt>
                <c:pt idx="10">
                  <c:v>0.12787799999999999</c:v>
                </c:pt>
                <c:pt idx="11">
                  <c:v>0.13596800000000001</c:v>
                </c:pt>
                <c:pt idx="12">
                  <c:v>0.14418</c:v>
                </c:pt>
                <c:pt idx="13">
                  <c:v>0.14418</c:v>
                </c:pt>
                <c:pt idx="14">
                  <c:v>0.14418</c:v>
                </c:pt>
                <c:pt idx="15">
                  <c:v>0.152504</c:v>
                </c:pt>
                <c:pt idx="16">
                  <c:v>0.16092899999999999</c:v>
                </c:pt>
                <c:pt idx="17">
                  <c:v>0.16092899999999999</c:v>
                </c:pt>
                <c:pt idx="18">
                  <c:v>0.16944799999999999</c:v>
                </c:pt>
                <c:pt idx="19">
                  <c:v>0.16944799999999999</c:v>
                </c:pt>
                <c:pt idx="20">
                  <c:v>0.17805099999999999</c:v>
                </c:pt>
                <c:pt idx="21">
                  <c:v>0.18673000000000001</c:v>
                </c:pt>
                <c:pt idx="22">
                  <c:v>0.20427999999999999</c:v>
                </c:pt>
                <c:pt idx="23">
                  <c:v>0.20427999999999999</c:v>
                </c:pt>
                <c:pt idx="24">
                  <c:v>0.20427999999999999</c:v>
                </c:pt>
                <c:pt idx="25">
                  <c:v>0.20427999999999999</c:v>
                </c:pt>
                <c:pt idx="26">
                  <c:v>0.22203800000000001</c:v>
                </c:pt>
                <c:pt idx="27">
                  <c:v>0.23097500000000001</c:v>
                </c:pt>
                <c:pt idx="28">
                  <c:v>0.25794499999999998</c:v>
                </c:pt>
                <c:pt idx="29">
                  <c:v>0.26696599999999998</c:v>
                </c:pt>
                <c:pt idx="30">
                  <c:v>0.30305599999999999</c:v>
                </c:pt>
                <c:pt idx="31">
                  <c:v>0.30305599999999999</c:v>
                </c:pt>
                <c:pt idx="32">
                  <c:v>0.30305599999999999</c:v>
                </c:pt>
                <c:pt idx="33">
                  <c:v>0.32103300000000001</c:v>
                </c:pt>
                <c:pt idx="34">
                  <c:v>0.32998899999999998</c:v>
                </c:pt>
                <c:pt idx="35">
                  <c:v>0.35667500000000002</c:v>
                </c:pt>
                <c:pt idx="36">
                  <c:v>0.35667500000000002</c:v>
                </c:pt>
                <c:pt idx="37">
                  <c:v>0.38301400000000002</c:v>
                </c:pt>
                <c:pt idx="38">
                  <c:v>0.40891899999999998</c:v>
                </c:pt>
                <c:pt idx="39">
                  <c:v>0.42591200000000001</c:v>
                </c:pt>
                <c:pt idx="40">
                  <c:v>0.42591200000000001</c:v>
                </c:pt>
                <c:pt idx="41">
                  <c:v>0.45094000000000001</c:v>
                </c:pt>
                <c:pt idx="42">
                  <c:v>0.46729500000000002</c:v>
                </c:pt>
                <c:pt idx="43">
                  <c:v>0.47536699999999998</c:v>
                </c:pt>
                <c:pt idx="44">
                  <c:v>0.49915199999999998</c:v>
                </c:pt>
                <c:pt idx="45">
                  <c:v>0.50693100000000002</c:v>
                </c:pt>
                <c:pt idx="46">
                  <c:v>0.50693100000000002</c:v>
                </c:pt>
                <c:pt idx="47">
                  <c:v>0.51463300000000001</c:v>
                </c:pt>
                <c:pt idx="48">
                  <c:v>0.529806</c:v>
                </c:pt>
                <c:pt idx="49">
                  <c:v>0.529806</c:v>
                </c:pt>
                <c:pt idx="50">
                  <c:v>0.54466199999999998</c:v>
                </c:pt>
                <c:pt idx="51">
                  <c:v>0.55919799999999997</c:v>
                </c:pt>
                <c:pt idx="52">
                  <c:v>0.56634300000000004</c:v>
                </c:pt>
                <c:pt idx="53">
                  <c:v>0.57340800000000003</c:v>
                </c:pt>
                <c:pt idx="54">
                  <c:v>0.58038999999999996</c:v>
                </c:pt>
                <c:pt idx="55">
                  <c:v>0.58038999999999996</c:v>
                </c:pt>
                <c:pt idx="56">
                  <c:v>0.58728899999999995</c:v>
                </c:pt>
                <c:pt idx="57">
                  <c:v>0.59410700000000005</c:v>
                </c:pt>
                <c:pt idx="58">
                  <c:v>0.60084099999999996</c:v>
                </c:pt>
                <c:pt idx="59">
                  <c:v>0.60084099999999996</c:v>
                </c:pt>
                <c:pt idx="60">
                  <c:v>0.60749299999999995</c:v>
                </c:pt>
                <c:pt idx="61">
                  <c:v>0.63327199999999995</c:v>
                </c:pt>
                <c:pt idx="62">
                  <c:v>0.63327199999999995</c:v>
                </c:pt>
                <c:pt idx="63">
                  <c:v>0.65174100000000001</c:v>
                </c:pt>
                <c:pt idx="64">
                  <c:v>0.65174100000000001</c:v>
                </c:pt>
                <c:pt idx="65">
                  <c:v>0.65174100000000001</c:v>
                </c:pt>
                <c:pt idx="66">
                  <c:v>0.68647899999999995</c:v>
                </c:pt>
                <c:pt idx="67">
                  <c:v>0.69198800000000005</c:v>
                </c:pt>
                <c:pt idx="68">
                  <c:v>0.69741900000000001</c:v>
                </c:pt>
                <c:pt idx="69">
                  <c:v>0.70277000000000001</c:v>
                </c:pt>
                <c:pt idx="70">
                  <c:v>0.70804400000000001</c:v>
                </c:pt>
                <c:pt idx="71">
                  <c:v>0.72340400000000005</c:v>
                </c:pt>
                <c:pt idx="72">
                  <c:v>0.72340400000000005</c:v>
                </c:pt>
                <c:pt idx="73">
                  <c:v>0.73808399999999996</c:v>
                </c:pt>
                <c:pt idx="74">
                  <c:v>0.73808399999999996</c:v>
                </c:pt>
                <c:pt idx="75">
                  <c:v>0.769791</c:v>
                </c:pt>
                <c:pt idx="76">
                  <c:v>0.79036300000000004</c:v>
                </c:pt>
                <c:pt idx="77">
                  <c:v>0.80191999999999997</c:v>
                </c:pt>
                <c:pt idx="78">
                  <c:v>0.81993700000000003</c:v>
                </c:pt>
                <c:pt idx="79">
                  <c:v>0.83328599999999997</c:v>
                </c:pt>
                <c:pt idx="80">
                  <c:v>0.83962199999999998</c:v>
                </c:pt>
                <c:pt idx="81">
                  <c:v>0.85452399999999995</c:v>
                </c:pt>
                <c:pt idx="82">
                  <c:v>0.85734999999999995</c:v>
                </c:pt>
                <c:pt idx="83">
                  <c:v>0.87577099999999997</c:v>
                </c:pt>
                <c:pt idx="84">
                  <c:v>0.88061900000000004</c:v>
                </c:pt>
                <c:pt idx="85">
                  <c:v>0.88297700000000001</c:v>
                </c:pt>
                <c:pt idx="86">
                  <c:v>0.88979600000000003</c:v>
                </c:pt>
                <c:pt idx="87">
                  <c:v>0.89198699999999997</c:v>
                </c:pt>
                <c:pt idx="88">
                  <c:v>0.92814099999999999</c:v>
                </c:pt>
                <c:pt idx="89">
                  <c:v>0.94851300000000005</c:v>
                </c:pt>
                <c:pt idx="90">
                  <c:v>0.97398799999999996</c:v>
                </c:pt>
                <c:pt idx="91">
                  <c:v>0.97765199999999997</c:v>
                </c:pt>
                <c:pt idx="92">
                  <c:v>0.98619900000000005</c:v>
                </c:pt>
                <c:pt idx="93">
                  <c:v>0.99307900000000005</c:v>
                </c:pt>
                <c:pt idx="94">
                  <c:v>0.99891099999999999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36-4C2F-8F65-22F71FA32D39}"/>
            </c:ext>
          </c:extLst>
        </c:ser>
        <c:ser>
          <c:idx val="2"/>
          <c:order val="2"/>
          <c:tx>
            <c:v>exp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DIC!$AS$4:$AS$98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DIC!$AT$4:$AT$98</c:f>
              <c:numCache>
                <c:formatCode>General</c:formatCode>
                <c:ptCount val="95"/>
                <c:pt idx="0">
                  <c:v>9.2410999999999993E-2</c:v>
                </c:pt>
                <c:pt idx="1">
                  <c:v>0.13536300000000001</c:v>
                </c:pt>
                <c:pt idx="2">
                  <c:v>0.166237</c:v>
                </c:pt>
                <c:pt idx="3">
                  <c:v>0.17628199999999999</c:v>
                </c:pt>
                <c:pt idx="4">
                  <c:v>0.18620600000000001</c:v>
                </c:pt>
                <c:pt idx="5">
                  <c:v>0.18620600000000001</c:v>
                </c:pt>
                <c:pt idx="6">
                  <c:v>0.261409</c:v>
                </c:pt>
                <c:pt idx="7">
                  <c:v>0.261409</c:v>
                </c:pt>
                <c:pt idx="8">
                  <c:v>0.27030700000000002</c:v>
                </c:pt>
                <c:pt idx="9">
                  <c:v>0.27030700000000002</c:v>
                </c:pt>
                <c:pt idx="10">
                  <c:v>0.27909800000000001</c:v>
                </c:pt>
                <c:pt idx="11">
                  <c:v>0.28778300000000001</c:v>
                </c:pt>
                <c:pt idx="12">
                  <c:v>0.29636299999999999</c:v>
                </c:pt>
                <c:pt idx="13">
                  <c:v>0.29636299999999999</c:v>
                </c:pt>
                <c:pt idx="14">
                  <c:v>0.29636299999999999</c:v>
                </c:pt>
                <c:pt idx="15">
                  <c:v>0.30484</c:v>
                </c:pt>
                <c:pt idx="16">
                  <c:v>0.31321500000000002</c:v>
                </c:pt>
                <c:pt idx="17">
                  <c:v>0.31321500000000002</c:v>
                </c:pt>
                <c:pt idx="18">
                  <c:v>0.32148900000000002</c:v>
                </c:pt>
                <c:pt idx="19">
                  <c:v>0.32148900000000002</c:v>
                </c:pt>
                <c:pt idx="20">
                  <c:v>0.32966299999999998</c:v>
                </c:pt>
                <c:pt idx="21">
                  <c:v>0.33773900000000001</c:v>
                </c:pt>
                <c:pt idx="22">
                  <c:v>0.353599</c:v>
                </c:pt>
                <c:pt idx="23">
                  <c:v>0.353599</c:v>
                </c:pt>
                <c:pt idx="24">
                  <c:v>0.353599</c:v>
                </c:pt>
                <c:pt idx="25">
                  <c:v>0.353599</c:v>
                </c:pt>
                <c:pt idx="26">
                  <c:v>0.36908000000000002</c:v>
                </c:pt>
                <c:pt idx="27">
                  <c:v>0.37668099999999999</c:v>
                </c:pt>
                <c:pt idx="28">
                  <c:v>0.39893899999999999</c:v>
                </c:pt>
                <c:pt idx="29">
                  <c:v>0.40617999999999999</c:v>
                </c:pt>
                <c:pt idx="30">
                  <c:v>0.43428299999999997</c:v>
                </c:pt>
                <c:pt idx="31">
                  <c:v>0.43428299999999997</c:v>
                </c:pt>
                <c:pt idx="32">
                  <c:v>0.43428299999999997</c:v>
                </c:pt>
                <c:pt idx="33">
                  <c:v>0.44783099999999998</c:v>
                </c:pt>
                <c:pt idx="34">
                  <c:v>0.45448300000000003</c:v>
                </c:pt>
                <c:pt idx="35">
                  <c:v>0.47396300000000002</c:v>
                </c:pt>
                <c:pt idx="36">
                  <c:v>0.47396300000000002</c:v>
                </c:pt>
                <c:pt idx="37">
                  <c:v>0.49274699999999999</c:v>
                </c:pt>
                <c:pt idx="38">
                  <c:v>0.51085999999999998</c:v>
                </c:pt>
                <c:pt idx="39">
                  <c:v>0.52257399999999998</c:v>
                </c:pt>
                <c:pt idx="40">
                  <c:v>0.52257399999999998</c:v>
                </c:pt>
                <c:pt idx="41">
                  <c:v>0.53962200000000005</c:v>
                </c:pt>
                <c:pt idx="42">
                  <c:v>0.55064800000000003</c:v>
                </c:pt>
                <c:pt idx="43">
                  <c:v>0.55606199999999995</c:v>
                </c:pt>
                <c:pt idx="44">
                  <c:v>0.57191400000000003</c:v>
                </c:pt>
                <c:pt idx="45">
                  <c:v>0.577071</c:v>
                </c:pt>
                <c:pt idx="46">
                  <c:v>0.577071</c:v>
                </c:pt>
                <c:pt idx="47">
                  <c:v>0.58216599999999996</c:v>
                </c:pt>
                <c:pt idx="48">
                  <c:v>0.59217299999999995</c:v>
                </c:pt>
                <c:pt idx="49">
                  <c:v>0.59217299999999995</c:v>
                </c:pt>
                <c:pt idx="50">
                  <c:v>0.60194000000000003</c:v>
                </c:pt>
                <c:pt idx="51">
                  <c:v>0.61147399999999996</c:v>
                </c:pt>
                <c:pt idx="52">
                  <c:v>0.61615399999999998</c:v>
                </c:pt>
                <c:pt idx="53">
                  <c:v>0.62077899999999997</c:v>
                </c:pt>
                <c:pt idx="54">
                  <c:v>0.62534699999999999</c:v>
                </c:pt>
                <c:pt idx="55">
                  <c:v>0.62534699999999999</c:v>
                </c:pt>
                <c:pt idx="56">
                  <c:v>0.629861</c:v>
                </c:pt>
                <c:pt idx="57">
                  <c:v>0.63431999999999999</c:v>
                </c:pt>
                <c:pt idx="58">
                  <c:v>0.63872499999999999</c:v>
                </c:pt>
                <c:pt idx="59">
                  <c:v>0.63872499999999999</c:v>
                </c:pt>
                <c:pt idx="60">
                  <c:v>0.64307800000000004</c:v>
                </c:pt>
                <c:pt idx="61">
                  <c:v>0.65996900000000003</c:v>
                </c:pt>
                <c:pt idx="62">
                  <c:v>0.65996900000000003</c:v>
                </c:pt>
                <c:pt idx="63">
                  <c:v>0.67211100000000001</c:v>
                </c:pt>
                <c:pt idx="64">
                  <c:v>0.67211100000000001</c:v>
                </c:pt>
                <c:pt idx="65">
                  <c:v>0.67211100000000001</c:v>
                </c:pt>
                <c:pt idx="66">
                  <c:v>0.69511000000000001</c:v>
                </c:pt>
                <c:pt idx="67">
                  <c:v>0.69878300000000004</c:v>
                </c:pt>
                <c:pt idx="68">
                  <c:v>0.70241200000000004</c:v>
                </c:pt>
                <c:pt idx="69">
                  <c:v>0.70599699999999999</c:v>
                </c:pt>
                <c:pt idx="70">
                  <c:v>0.70953900000000003</c:v>
                </c:pt>
                <c:pt idx="71">
                  <c:v>0.71991000000000005</c:v>
                </c:pt>
                <c:pt idx="72">
                  <c:v>0.71991000000000005</c:v>
                </c:pt>
                <c:pt idx="73">
                  <c:v>0.72991200000000001</c:v>
                </c:pt>
                <c:pt idx="74">
                  <c:v>0.72991200000000001</c:v>
                </c:pt>
                <c:pt idx="75">
                  <c:v>0.75188200000000005</c:v>
                </c:pt>
                <c:pt idx="76">
                  <c:v>0.76647200000000004</c:v>
                </c:pt>
                <c:pt idx="77">
                  <c:v>0.77481100000000003</c:v>
                </c:pt>
                <c:pt idx="78">
                  <c:v>0.78805199999999997</c:v>
                </c:pt>
                <c:pt idx="79">
                  <c:v>0.79808299999999999</c:v>
                </c:pt>
                <c:pt idx="80">
                  <c:v>0.80291900000000005</c:v>
                </c:pt>
                <c:pt idx="81">
                  <c:v>0.81450800000000001</c:v>
                </c:pt>
                <c:pt idx="82">
                  <c:v>0.81674199999999997</c:v>
                </c:pt>
                <c:pt idx="83">
                  <c:v>0.83164899999999997</c:v>
                </c:pt>
                <c:pt idx="84">
                  <c:v>0.83568100000000001</c:v>
                </c:pt>
                <c:pt idx="85">
                  <c:v>0.83766099999999999</c:v>
                </c:pt>
                <c:pt idx="86">
                  <c:v>0.84345700000000001</c:v>
                </c:pt>
                <c:pt idx="87">
                  <c:v>0.84534299999999996</c:v>
                </c:pt>
                <c:pt idx="88">
                  <c:v>0.87863500000000005</c:v>
                </c:pt>
                <c:pt idx="89">
                  <c:v>0.90003</c:v>
                </c:pt>
                <c:pt idx="90">
                  <c:v>0.93216900000000003</c:v>
                </c:pt>
                <c:pt idx="91">
                  <c:v>0.93768700000000005</c:v>
                </c:pt>
                <c:pt idx="92">
                  <c:v>0.95227200000000001</c:v>
                </c:pt>
                <c:pt idx="93">
                  <c:v>0.967221</c:v>
                </c:pt>
                <c:pt idx="94">
                  <c:v>0.98771900000000001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36-4C2F-8F65-22F71FA3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613632"/>
        <c:axId val="235390080"/>
      </c:scatterChart>
      <c:valAx>
        <c:axId val="220613632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90080"/>
        <c:crosses val="autoZero"/>
        <c:crossBetween val="midCat"/>
      </c:valAx>
      <c:valAx>
        <c:axId val="235390080"/>
        <c:scaling>
          <c:orientation val="minMax"/>
          <c:max val="0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613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615004449744987"/>
          <c:y val="9.7058164380725162E-2"/>
          <c:w val="0.16677029829102685"/>
          <c:h val="0.162404269659464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4634618041163"/>
          <c:y val="0.27846318370870121"/>
          <c:w val="0.63200896591222799"/>
          <c:h val="0.48076432925041879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xVal>
            <c:numRef>
              <c:f>DIC!$AK$4:$AK$98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DIC!$AL$4:$AL$98</c:f>
              <c:numCache>
                <c:formatCode>General</c:formatCode>
                <c:ptCount val="95"/>
                <c:pt idx="0">
                  <c:v>1.0526000000000001E-2</c:v>
                </c:pt>
                <c:pt idx="1">
                  <c:v>2.1052999999999999E-2</c:v>
                </c:pt>
                <c:pt idx="2">
                  <c:v>3.1579000000000003E-2</c:v>
                </c:pt>
                <c:pt idx="3">
                  <c:v>4.2104999999999997E-2</c:v>
                </c:pt>
                <c:pt idx="4">
                  <c:v>5.2631999999999998E-2</c:v>
                </c:pt>
                <c:pt idx="5">
                  <c:v>6.3158000000000006E-2</c:v>
                </c:pt>
                <c:pt idx="6">
                  <c:v>7.3683999999999999E-2</c:v>
                </c:pt>
                <c:pt idx="7">
                  <c:v>8.4210999999999994E-2</c:v>
                </c:pt>
                <c:pt idx="8">
                  <c:v>9.4737000000000002E-2</c:v>
                </c:pt>
                <c:pt idx="9">
                  <c:v>0.105263</c:v>
                </c:pt>
                <c:pt idx="10">
                  <c:v>0.115789</c:v>
                </c:pt>
                <c:pt idx="11">
                  <c:v>0.12631600000000001</c:v>
                </c:pt>
                <c:pt idx="12">
                  <c:v>0.13684199999999999</c:v>
                </c:pt>
                <c:pt idx="13">
                  <c:v>0.147368</c:v>
                </c:pt>
                <c:pt idx="14">
                  <c:v>0.15789500000000001</c:v>
                </c:pt>
                <c:pt idx="15">
                  <c:v>0.16842099999999999</c:v>
                </c:pt>
                <c:pt idx="16">
                  <c:v>0.17894699999999999</c:v>
                </c:pt>
                <c:pt idx="17">
                  <c:v>0.189474</c:v>
                </c:pt>
                <c:pt idx="18">
                  <c:v>0.2</c:v>
                </c:pt>
                <c:pt idx="19">
                  <c:v>0.21052599999999999</c:v>
                </c:pt>
                <c:pt idx="20">
                  <c:v>0.221053</c:v>
                </c:pt>
                <c:pt idx="21">
                  <c:v>0.23157900000000001</c:v>
                </c:pt>
                <c:pt idx="22">
                  <c:v>0.24210499999999999</c:v>
                </c:pt>
                <c:pt idx="23">
                  <c:v>0.25263200000000002</c:v>
                </c:pt>
                <c:pt idx="24">
                  <c:v>0.263158</c:v>
                </c:pt>
                <c:pt idx="25">
                  <c:v>0.27368399999999998</c:v>
                </c:pt>
                <c:pt idx="26">
                  <c:v>0.28421099999999999</c:v>
                </c:pt>
                <c:pt idx="27">
                  <c:v>0.29473700000000003</c:v>
                </c:pt>
                <c:pt idx="28">
                  <c:v>0.30526300000000001</c:v>
                </c:pt>
                <c:pt idx="29">
                  <c:v>0.31578899999999999</c:v>
                </c:pt>
                <c:pt idx="30">
                  <c:v>0.32631599999999999</c:v>
                </c:pt>
                <c:pt idx="31">
                  <c:v>0.33684199999999997</c:v>
                </c:pt>
                <c:pt idx="32">
                  <c:v>0.34736800000000001</c:v>
                </c:pt>
                <c:pt idx="33">
                  <c:v>0.35789500000000002</c:v>
                </c:pt>
                <c:pt idx="34">
                  <c:v>0.368421</c:v>
                </c:pt>
                <c:pt idx="35">
                  <c:v>0.37894699999999998</c:v>
                </c:pt>
                <c:pt idx="36">
                  <c:v>0.38947399999999999</c:v>
                </c:pt>
                <c:pt idx="37">
                  <c:v>0.4</c:v>
                </c:pt>
                <c:pt idx="38">
                  <c:v>0.410526</c:v>
                </c:pt>
                <c:pt idx="39">
                  <c:v>0.42105300000000001</c:v>
                </c:pt>
                <c:pt idx="40">
                  <c:v>0.43157899999999999</c:v>
                </c:pt>
                <c:pt idx="41">
                  <c:v>0.44210500000000003</c:v>
                </c:pt>
                <c:pt idx="42">
                  <c:v>0.45263199999999998</c:v>
                </c:pt>
                <c:pt idx="43">
                  <c:v>0.46315800000000001</c:v>
                </c:pt>
                <c:pt idx="44">
                  <c:v>0.47368399999999999</c:v>
                </c:pt>
                <c:pt idx="45">
                  <c:v>0.484211</c:v>
                </c:pt>
                <c:pt idx="46">
                  <c:v>0.49473699999999998</c:v>
                </c:pt>
                <c:pt idx="47">
                  <c:v>0.50526300000000002</c:v>
                </c:pt>
                <c:pt idx="48">
                  <c:v>0.51578900000000005</c:v>
                </c:pt>
                <c:pt idx="49">
                  <c:v>0.52631600000000001</c:v>
                </c:pt>
                <c:pt idx="50">
                  <c:v>0.53684200000000004</c:v>
                </c:pt>
                <c:pt idx="51">
                  <c:v>0.54736799999999997</c:v>
                </c:pt>
                <c:pt idx="52">
                  <c:v>0.55789500000000003</c:v>
                </c:pt>
                <c:pt idx="53">
                  <c:v>0.56842099999999995</c:v>
                </c:pt>
                <c:pt idx="54">
                  <c:v>0.57894699999999999</c:v>
                </c:pt>
                <c:pt idx="55">
                  <c:v>0.58947400000000005</c:v>
                </c:pt>
                <c:pt idx="56">
                  <c:v>0.6</c:v>
                </c:pt>
                <c:pt idx="57">
                  <c:v>0.61052600000000001</c:v>
                </c:pt>
                <c:pt idx="58">
                  <c:v>0.62105299999999997</c:v>
                </c:pt>
                <c:pt idx="59">
                  <c:v>0.631579</c:v>
                </c:pt>
                <c:pt idx="60">
                  <c:v>0.64210500000000004</c:v>
                </c:pt>
                <c:pt idx="61">
                  <c:v>0.65263199999999999</c:v>
                </c:pt>
                <c:pt idx="62">
                  <c:v>0.66315800000000003</c:v>
                </c:pt>
                <c:pt idx="63">
                  <c:v>0.67368399999999995</c:v>
                </c:pt>
                <c:pt idx="64">
                  <c:v>0.68421100000000001</c:v>
                </c:pt>
                <c:pt idx="65">
                  <c:v>0.69473700000000005</c:v>
                </c:pt>
                <c:pt idx="66">
                  <c:v>0.70526299999999997</c:v>
                </c:pt>
                <c:pt idx="67">
                  <c:v>0.71578900000000001</c:v>
                </c:pt>
                <c:pt idx="68">
                  <c:v>0.72631599999999996</c:v>
                </c:pt>
                <c:pt idx="69">
                  <c:v>0.736842</c:v>
                </c:pt>
                <c:pt idx="70">
                  <c:v>0.74736800000000003</c:v>
                </c:pt>
                <c:pt idx="71">
                  <c:v>0.75789499999999999</c:v>
                </c:pt>
                <c:pt idx="72">
                  <c:v>0.76842100000000002</c:v>
                </c:pt>
                <c:pt idx="73">
                  <c:v>0.77894699999999994</c:v>
                </c:pt>
                <c:pt idx="74">
                  <c:v>0.78947400000000001</c:v>
                </c:pt>
                <c:pt idx="75">
                  <c:v>0.8</c:v>
                </c:pt>
                <c:pt idx="76">
                  <c:v>0.81052599999999997</c:v>
                </c:pt>
                <c:pt idx="77">
                  <c:v>0.82105300000000003</c:v>
                </c:pt>
                <c:pt idx="78">
                  <c:v>0.83157899999999996</c:v>
                </c:pt>
                <c:pt idx="79">
                  <c:v>0.84210499999999999</c:v>
                </c:pt>
                <c:pt idx="80">
                  <c:v>0.85263199999999995</c:v>
                </c:pt>
                <c:pt idx="81">
                  <c:v>0.86315799999999998</c:v>
                </c:pt>
                <c:pt idx="82">
                  <c:v>0.87368400000000002</c:v>
                </c:pt>
                <c:pt idx="83">
                  <c:v>0.88421099999999997</c:v>
                </c:pt>
                <c:pt idx="84">
                  <c:v>0.894737</c:v>
                </c:pt>
                <c:pt idx="85">
                  <c:v>0.90526300000000004</c:v>
                </c:pt>
                <c:pt idx="86">
                  <c:v>0.91578899999999996</c:v>
                </c:pt>
                <c:pt idx="87">
                  <c:v>0.92631600000000003</c:v>
                </c:pt>
                <c:pt idx="88">
                  <c:v>0.93684199999999995</c:v>
                </c:pt>
                <c:pt idx="89">
                  <c:v>0.94736799999999999</c:v>
                </c:pt>
                <c:pt idx="90">
                  <c:v>0.95789500000000005</c:v>
                </c:pt>
                <c:pt idx="91">
                  <c:v>0.96842099999999998</c:v>
                </c:pt>
                <c:pt idx="92">
                  <c:v>0.97894700000000001</c:v>
                </c:pt>
                <c:pt idx="93">
                  <c:v>0.98947399999999996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8-45EF-897A-6610197DF713}"/>
            </c:ext>
          </c:extLst>
        </c:ser>
        <c:ser>
          <c:idx val="3"/>
          <c:order val="1"/>
          <c:tx>
            <c:v>labeled DIC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DIC!$A$3:$A$213</c:f>
              <c:numCache>
                <c:formatCode>General</c:formatCode>
                <c:ptCount val="211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95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105</c:v>
                </c:pt>
                <c:pt idx="12">
                  <c:v>115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140</c:v>
                </c:pt>
                <c:pt idx="24">
                  <c:v>150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170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200</c:v>
                </c:pt>
                <c:pt idx="45">
                  <c:v>200</c:v>
                </c:pt>
                <c:pt idx="46">
                  <c:v>205</c:v>
                </c:pt>
                <c:pt idx="47">
                  <c:v>210</c:v>
                </c:pt>
                <c:pt idx="48">
                  <c:v>210</c:v>
                </c:pt>
                <c:pt idx="49">
                  <c:v>215</c:v>
                </c:pt>
                <c:pt idx="50">
                  <c:v>215</c:v>
                </c:pt>
                <c:pt idx="51">
                  <c:v>220</c:v>
                </c:pt>
                <c:pt idx="52">
                  <c:v>220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250</c:v>
                </c:pt>
                <c:pt idx="64">
                  <c:v>255</c:v>
                </c:pt>
                <c:pt idx="65">
                  <c:v>255</c:v>
                </c:pt>
                <c:pt idx="66">
                  <c:v>260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275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295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320</c:v>
                </c:pt>
                <c:pt idx="89">
                  <c:v>320</c:v>
                </c:pt>
                <c:pt idx="90">
                  <c:v>325</c:v>
                </c:pt>
                <c:pt idx="91">
                  <c:v>325</c:v>
                </c:pt>
                <c:pt idx="92">
                  <c:v>330</c:v>
                </c:pt>
                <c:pt idx="93">
                  <c:v>330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345</c:v>
                </c:pt>
                <c:pt idx="100">
                  <c:v>345</c:v>
                </c:pt>
                <c:pt idx="101">
                  <c:v>350</c:v>
                </c:pt>
                <c:pt idx="102">
                  <c:v>360</c:v>
                </c:pt>
                <c:pt idx="103">
                  <c:v>360</c:v>
                </c:pt>
                <c:pt idx="104">
                  <c:v>365</c:v>
                </c:pt>
                <c:pt idx="105">
                  <c:v>365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380</c:v>
                </c:pt>
                <c:pt idx="110">
                  <c:v>380</c:v>
                </c:pt>
                <c:pt idx="111">
                  <c:v>385</c:v>
                </c:pt>
                <c:pt idx="112">
                  <c:v>385</c:v>
                </c:pt>
                <c:pt idx="113">
                  <c:v>390</c:v>
                </c:pt>
                <c:pt idx="114">
                  <c:v>390</c:v>
                </c:pt>
                <c:pt idx="115">
                  <c:v>395</c:v>
                </c:pt>
                <c:pt idx="116">
                  <c:v>395</c:v>
                </c:pt>
                <c:pt idx="117">
                  <c:v>400</c:v>
                </c:pt>
                <c:pt idx="118">
                  <c:v>400</c:v>
                </c:pt>
                <c:pt idx="119">
                  <c:v>410</c:v>
                </c:pt>
                <c:pt idx="120">
                  <c:v>415</c:v>
                </c:pt>
                <c:pt idx="121">
                  <c:v>415</c:v>
                </c:pt>
                <c:pt idx="122">
                  <c:v>420</c:v>
                </c:pt>
                <c:pt idx="123">
                  <c:v>425</c:v>
                </c:pt>
                <c:pt idx="124">
                  <c:v>435</c:v>
                </c:pt>
                <c:pt idx="125">
                  <c:v>440</c:v>
                </c:pt>
                <c:pt idx="126">
                  <c:v>440</c:v>
                </c:pt>
                <c:pt idx="127">
                  <c:v>445</c:v>
                </c:pt>
                <c:pt idx="128">
                  <c:v>465</c:v>
                </c:pt>
                <c:pt idx="129">
                  <c:v>465</c:v>
                </c:pt>
                <c:pt idx="130">
                  <c:v>470</c:v>
                </c:pt>
                <c:pt idx="131">
                  <c:v>475</c:v>
                </c:pt>
                <c:pt idx="132">
                  <c:v>480</c:v>
                </c:pt>
                <c:pt idx="133">
                  <c:v>490</c:v>
                </c:pt>
                <c:pt idx="134">
                  <c:v>490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505</c:v>
                </c:pt>
                <c:pt idx="139">
                  <c:v>510</c:v>
                </c:pt>
                <c:pt idx="140">
                  <c:v>520</c:v>
                </c:pt>
                <c:pt idx="141">
                  <c:v>520</c:v>
                </c:pt>
                <c:pt idx="142">
                  <c:v>525</c:v>
                </c:pt>
                <c:pt idx="143">
                  <c:v>525</c:v>
                </c:pt>
                <c:pt idx="144">
                  <c:v>530</c:v>
                </c:pt>
                <c:pt idx="145">
                  <c:v>535</c:v>
                </c:pt>
                <c:pt idx="146">
                  <c:v>540</c:v>
                </c:pt>
                <c:pt idx="147">
                  <c:v>540</c:v>
                </c:pt>
                <c:pt idx="148">
                  <c:v>545</c:v>
                </c:pt>
                <c:pt idx="149">
                  <c:v>550</c:v>
                </c:pt>
                <c:pt idx="150">
                  <c:v>550</c:v>
                </c:pt>
                <c:pt idx="151">
                  <c:v>560</c:v>
                </c:pt>
                <c:pt idx="152">
                  <c:v>575</c:v>
                </c:pt>
                <c:pt idx="153">
                  <c:v>585</c:v>
                </c:pt>
                <c:pt idx="154">
                  <c:v>585</c:v>
                </c:pt>
                <c:pt idx="155">
                  <c:v>595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610</c:v>
                </c:pt>
                <c:pt idx="163">
                  <c:v>620</c:v>
                </c:pt>
                <c:pt idx="164">
                  <c:v>625</c:v>
                </c:pt>
                <c:pt idx="165">
                  <c:v>635</c:v>
                </c:pt>
                <c:pt idx="166">
                  <c:v>635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650</c:v>
                </c:pt>
                <c:pt idx="171">
                  <c:v>650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705</c:v>
                </c:pt>
                <c:pt idx="178">
                  <c:v>705</c:v>
                </c:pt>
                <c:pt idx="179">
                  <c:v>710</c:v>
                </c:pt>
                <c:pt idx="180">
                  <c:v>735</c:v>
                </c:pt>
                <c:pt idx="181">
                  <c:v>745</c:v>
                </c:pt>
                <c:pt idx="182">
                  <c:v>745</c:v>
                </c:pt>
                <c:pt idx="183">
                  <c:v>765</c:v>
                </c:pt>
                <c:pt idx="184">
                  <c:v>770</c:v>
                </c:pt>
                <c:pt idx="185">
                  <c:v>770</c:v>
                </c:pt>
                <c:pt idx="186">
                  <c:v>800</c:v>
                </c:pt>
                <c:pt idx="187">
                  <c:v>800</c:v>
                </c:pt>
                <c:pt idx="188">
                  <c:v>820</c:v>
                </c:pt>
                <c:pt idx="189">
                  <c:v>835</c:v>
                </c:pt>
                <c:pt idx="190">
                  <c:v>850</c:v>
                </c:pt>
                <c:pt idx="191">
                  <c:v>860</c:v>
                </c:pt>
                <c:pt idx="192">
                  <c:v>860</c:v>
                </c:pt>
                <c:pt idx="193">
                  <c:v>875</c:v>
                </c:pt>
                <c:pt idx="194">
                  <c:v>885</c:v>
                </c:pt>
                <c:pt idx="195">
                  <c:v>885</c:v>
                </c:pt>
                <c:pt idx="196">
                  <c:v>890</c:v>
                </c:pt>
                <c:pt idx="197">
                  <c:v>910</c:v>
                </c:pt>
                <c:pt idx="198">
                  <c:v>955</c:v>
                </c:pt>
                <c:pt idx="199">
                  <c:v>980</c:v>
                </c:pt>
                <c:pt idx="200">
                  <c:v>1000</c:v>
                </c:pt>
                <c:pt idx="201">
                  <c:v>1010</c:v>
                </c:pt>
                <c:pt idx="202">
                  <c:v>1030</c:v>
                </c:pt>
                <c:pt idx="203">
                  <c:v>1095</c:v>
                </c:pt>
                <c:pt idx="204">
                  <c:v>1105</c:v>
                </c:pt>
                <c:pt idx="205">
                  <c:v>1180</c:v>
                </c:pt>
                <c:pt idx="206">
                  <c:v>1385</c:v>
                </c:pt>
                <c:pt idx="207">
                  <c:v>1415</c:v>
                </c:pt>
                <c:pt idx="208">
                  <c:v>1425</c:v>
                </c:pt>
                <c:pt idx="209">
                  <c:v>1530</c:v>
                </c:pt>
                <c:pt idx="210">
                  <c:v>1730</c:v>
                </c:pt>
              </c:numCache>
            </c:numRef>
          </c:xVal>
          <c:yVal>
            <c:numRef>
              <c:f>DIC!$B$3:$B$213</c:f>
              <c:numCache>
                <c:formatCode>General</c:formatCode>
                <c:ptCount val="211"/>
                <c:pt idx="0">
                  <c:v>4.7390000000000002E-3</c:v>
                </c:pt>
                <c:pt idx="1">
                  <c:v>9.4789999999999996E-3</c:v>
                </c:pt>
                <c:pt idx="2">
                  <c:v>1.4218E-2</c:v>
                </c:pt>
                <c:pt idx="3">
                  <c:v>1.8957000000000002E-2</c:v>
                </c:pt>
                <c:pt idx="4">
                  <c:v>2.3696999999999999E-2</c:v>
                </c:pt>
                <c:pt idx="5">
                  <c:v>2.8435999999999999E-2</c:v>
                </c:pt>
                <c:pt idx="6">
                  <c:v>3.3175000000000003E-2</c:v>
                </c:pt>
                <c:pt idx="7">
                  <c:v>3.7914999999999997E-2</c:v>
                </c:pt>
                <c:pt idx="8">
                  <c:v>4.2653999999999997E-2</c:v>
                </c:pt>
                <c:pt idx="9">
                  <c:v>4.7392999999999998E-2</c:v>
                </c:pt>
                <c:pt idx="10">
                  <c:v>5.2132999999999999E-2</c:v>
                </c:pt>
                <c:pt idx="11">
                  <c:v>5.6871999999999999E-2</c:v>
                </c:pt>
                <c:pt idx="12">
                  <c:v>6.1610999999999999E-2</c:v>
                </c:pt>
                <c:pt idx="13">
                  <c:v>6.6350999999999993E-2</c:v>
                </c:pt>
                <c:pt idx="14">
                  <c:v>7.109E-2</c:v>
                </c:pt>
                <c:pt idx="15">
                  <c:v>7.5828999999999994E-2</c:v>
                </c:pt>
                <c:pt idx="16">
                  <c:v>8.0569000000000002E-2</c:v>
                </c:pt>
                <c:pt idx="17">
                  <c:v>8.5307999999999995E-2</c:v>
                </c:pt>
                <c:pt idx="18">
                  <c:v>9.0047000000000002E-2</c:v>
                </c:pt>
                <c:pt idx="19">
                  <c:v>9.4786999999999996E-2</c:v>
                </c:pt>
                <c:pt idx="20">
                  <c:v>9.9526000000000003E-2</c:v>
                </c:pt>
                <c:pt idx="21">
                  <c:v>0.104265</c:v>
                </c:pt>
                <c:pt idx="22">
                  <c:v>0.109005</c:v>
                </c:pt>
                <c:pt idx="23">
                  <c:v>0.113744</c:v>
                </c:pt>
                <c:pt idx="24">
                  <c:v>0.118483</c:v>
                </c:pt>
                <c:pt idx="25">
                  <c:v>0.123223</c:v>
                </c:pt>
                <c:pt idx="26">
                  <c:v>0.12796199999999999</c:v>
                </c:pt>
                <c:pt idx="27">
                  <c:v>0.13270100000000001</c:v>
                </c:pt>
                <c:pt idx="28">
                  <c:v>0.13744100000000001</c:v>
                </c:pt>
                <c:pt idx="29">
                  <c:v>0.14218</c:v>
                </c:pt>
                <c:pt idx="30">
                  <c:v>0.14691899999999999</c:v>
                </c:pt>
                <c:pt idx="31">
                  <c:v>0.15165899999999999</c:v>
                </c:pt>
                <c:pt idx="32">
                  <c:v>0.15639800000000001</c:v>
                </c:pt>
                <c:pt idx="33">
                  <c:v>0.161137</c:v>
                </c:pt>
                <c:pt idx="34">
                  <c:v>0.165877</c:v>
                </c:pt>
                <c:pt idx="35">
                  <c:v>0.17061599999999999</c:v>
                </c:pt>
                <c:pt idx="36">
                  <c:v>0.17535500000000001</c:v>
                </c:pt>
                <c:pt idx="37">
                  <c:v>0.18009500000000001</c:v>
                </c:pt>
                <c:pt idx="38">
                  <c:v>0.184834</c:v>
                </c:pt>
                <c:pt idx="39">
                  <c:v>0.18957299999999999</c:v>
                </c:pt>
                <c:pt idx="40">
                  <c:v>0.19431300000000001</c:v>
                </c:pt>
                <c:pt idx="41">
                  <c:v>0.19905200000000001</c:v>
                </c:pt>
                <c:pt idx="42">
                  <c:v>0.203791</c:v>
                </c:pt>
                <c:pt idx="43">
                  <c:v>0.20853099999999999</c:v>
                </c:pt>
                <c:pt idx="44">
                  <c:v>0.21326999999999999</c:v>
                </c:pt>
                <c:pt idx="45">
                  <c:v>0.21800900000000001</c:v>
                </c:pt>
                <c:pt idx="46">
                  <c:v>0.222749</c:v>
                </c:pt>
                <c:pt idx="47">
                  <c:v>0.227488</c:v>
                </c:pt>
                <c:pt idx="48">
                  <c:v>0.23222699999999999</c:v>
                </c:pt>
                <c:pt idx="49">
                  <c:v>0.23696700000000001</c:v>
                </c:pt>
                <c:pt idx="50">
                  <c:v>0.241706</c:v>
                </c:pt>
                <c:pt idx="51">
                  <c:v>0.246445</c:v>
                </c:pt>
                <c:pt idx="52">
                  <c:v>0.25118499999999999</c:v>
                </c:pt>
                <c:pt idx="53">
                  <c:v>0.25592399999999998</c:v>
                </c:pt>
                <c:pt idx="54">
                  <c:v>0.26066400000000001</c:v>
                </c:pt>
                <c:pt idx="55">
                  <c:v>0.265403</c:v>
                </c:pt>
                <c:pt idx="56">
                  <c:v>0.27014199999999999</c:v>
                </c:pt>
                <c:pt idx="57">
                  <c:v>0.27488200000000002</c:v>
                </c:pt>
                <c:pt idx="58">
                  <c:v>0.27962100000000001</c:v>
                </c:pt>
                <c:pt idx="59">
                  <c:v>0.28436</c:v>
                </c:pt>
                <c:pt idx="60">
                  <c:v>0.28910000000000002</c:v>
                </c:pt>
                <c:pt idx="61">
                  <c:v>0.29383900000000002</c:v>
                </c:pt>
                <c:pt idx="62">
                  <c:v>0.29857800000000001</c:v>
                </c:pt>
                <c:pt idx="63">
                  <c:v>0.30331799999999998</c:v>
                </c:pt>
                <c:pt idx="64">
                  <c:v>0.30805700000000003</c:v>
                </c:pt>
                <c:pt idx="65">
                  <c:v>0.31279600000000002</c:v>
                </c:pt>
                <c:pt idx="66">
                  <c:v>0.31753599999999998</c:v>
                </c:pt>
                <c:pt idx="67">
                  <c:v>0.32227499999999998</c:v>
                </c:pt>
                <c:pt idx="68">
                  <c:v>0.32701400000000003</c:v>
                </c:pt>
                <c:pt idx="69">
                  <c:v>0.33175399999999999</c:v>
                </c:pt>
                <c:pt idx="70">
                  <c:v>0.33649299999999999</c:v>
                </c:pt>
                <c:pt idx="71">
                  <c:v>0.34123199999999998</c:v>
                </c:pt>
                <c:pt idx="72">
                  <c:v>0.345972</c:v>
                </c:pt>
                <c:pt idx="73">
                  <c:v>0.35071099999999999</c:v>
                </c:pt>
                <c:pt idx="74">
                  <c:v>0.35544999999999999</c:v>
                </c:pt>
                <c:pt idx="75">
                  <c:v>0.36019000000000001</c:v>
                </c:pt>
                <c:pt idx="76">
                  <c:v>0.364929</c:v>
                </c:pt>
                <c:pt idx="77">
                  <c:v>0.369668</c:v>
                </c:pt>
                <c:pt idx="78">
                  <c:v>0.37440800000000002</c:v>
                </c:pt>
                <c:pt idx="79">
                  <c:v>0.37914700000000001</c:v>
                </c:pt>
                <c:pt idx="80">
                  <c:v>0.38388600000000001</c:v>
                </c:pt>
                <c:pt idx="81">
                  <c:v>0.38862600000000003</c:v>
                </c:pt>
                <c:pt idx="82">
                  <c:v>0.39336500000000002</c:v>
                </c:pt>
                <c:pt idx="83">
                  <c:v>0.39810400000000001</c:v>
                </c:pt>
                <c:pt idx="84">
                  <c:v>0.40284399999999998</c:v>
                </c:pt>
                <c:pt idx="85">
                  <c:v>0.40758299999999997</c:v>
                </c:pt>
                <c:pt idx="86">
                  <c:v>0.41232200000000002</c:v>
                </c:pt>
                <c:pt idx="87">
                  <c:v>0.41706199999999999</c:v>
                </c:pt>
                <c:pt idx="88">
                  <c:v>0.42180099999999998</c:v>
                </c:pt>
                <c:pt idx="89">
                  <c:v>0.42653999999999997</c:v>
                </c:pt>
                <c:pt idx="90">
                  <c:v>0.43128</c:v>
                </c:pt>
                <c:pt idx="91">
                  <c:v>0.43601899999999999</c:v>
                </c:pt>
                <c:pt idx="92">
                  <c:v>0.44075799999999998</c:v>
                </c:pt>
                <c:pt idx="93">
                  <c:v>0.44549800000000001</c:v>
                </c:pt>
                <c:pt idx="94">
                  <c:v>0.450237</c:v>
                </c:pt>
                <c:pt idx="95">
                  <c:v>0.45497599999999999</c:v>
                </c:pt>
                <c:pt idx="96">
                  <c:v>0.45971600000000001</c:v>
                </c:pt>
                <c:pt idx="97">
                  <c:v>0.46445500000000001</c:v>
                </c:pt>
                <c:pt idx="98">
                  <c:v>0.469194</c:v>
                </c:pt>
                <c:pt idx="99">
                  <c:v>0.47393400000000002</c:v>
                </c:pt>
                <c:pt idx="100">
                  <c:v>0.47867300000000002</c:v>
                </c:pt>
                <c:pt idx="101">
                  <c:v>0.48341200000000001</c:v>
                </c:pt>
                <c:pt idx="102">
                  <c:v>0.48815199999999997</c:v>
                </c:pt>
                <c:pt idx="103">
                  <c:v>0.49289100000000002</c:v>
                </c:pt>
                <c:pt idx="104">
                  <c:v>0.49763000000000002</c:v>
                </c:pt>
                <c:pt idx="105">
                  <c:v>0.50236999999999998</c:v>
                </c:pt>
                <c:pt idx="106">
                  <c:v>0.50710900000000003</c:v>
                </c:pt>
                <c:pt idx="107">
                  <c:v>0.51184799999999997</c:v>
                </c:pt>
                <c:pt idx="108">
                  <c:v>0.51658800000000005</c:v>
                </c:pt>
                <c:pt idx="109">
                  <c:v>0.52132699999999998</c:v>
                </c:pt>
                <c:pt idx="110">
                  <c:v>0.52606600000000003</c:v>
                </c:pt>
                <c:pt idx="111">
                  <c:v>0.530806</c:v>
                </c:pt>
                <c:pt idx="112">
                  <c:v>0.53554500000000005</c:v>
                </c:pt>
                <c:pt idx="113">
                  <c:v>0.54028399999999999</c:v>
                </c:pt>
                <c:pt idx="114">
                  <c:v>0.54502399999999995</c:v>
                </c:pt>
                <c:pt idx="115">
                  <c:v>0.549763</c:v>
                </c:pt>
                <c:pt idx="116">
                  <c:v>0.55450200000000005</c:v>
                </c:pt>
                <c:pt idx="117">
                  <c:v>0.55924200000000002</c:v>
                </c:pt>
                <c:pt idx="118">
                  <c:v>0.56398099999999995</c:v>
                </c:pt>
                <c:pt idx="119">
                  <c:v>0.56872</c:v>
                </c:pt>
                <c:pt idx="120">
                  <c:v>0.57345999999999997</c:v>
                </c:pt>
                <c:pt idx="121">
                  <c:v>0.57819900000000002</c:v>
                </c:pt>
                <c:pt idx="122">
                  <c:v>0.58293799999999996</c:v>
                </c:pt>
                <c:pt idx="123">
                  <c:v>0.58767800000000003</c:v>
                </c:pt>
                <c:pt idx="124">
                  <c:v>0.59241699999999997</c:v>
                </c:pt>
                <c:pt idx="125">
                  <c:v>0.59715600000000002</c:v>
                </c:pt>
                <c:pt idx="126">
                  <c:v>0.60189599999999999</c:v>
                </c:pt>
                <c:pt idx="127">
                  <c:v>0.60663500000000004</c:v>
                </c:pt>
                <c:pt idx="128">
                  <c:v>0.61137399999999997</c:v>
                </c:pt>
                <c:pt idx="129">
                  <c:v>0.61611400000000005</c:v>
                </c:pt>
                <c:pt idx="130">
                  <c:v>0.62085299999999999</c:v>
                </c:pt>
                <c:pt idx="131">
                  <c:v>0.62559200000000004</c:v>
                </c:pt>
                <c:pt idx="132">
                  <c:v>0.630332</c:v>
                </c:pt>
                <c:pt idx="133">
                  <c:v>0.63507100000000005</c:v>
                </c:pt>
                <c:pt idx="134">
                  <c:v>0.63980999999999999</c:v>
                </c:pt>
                <c:pt idx="135">
                  <c:v>0.64454999999999996</c:v>
                </c:pt>
                <c:pt idx="136">
                  <c:v>0.64928900000000001</c:v>
                </c:pt>
                <c:pt idx="137">
                  <c:v>0.65402800000000005</c:v>
                </c:pt>
                <c:pt idx="138">
                  <c:v>0.65876800000000002</c:v>
                </c:pt>
                <c:pt idx="139">
                  <c:v>0.66350699999999996</c:v>
                </c:pt>
                <c:pt idx="140">
                  <c:v>0.66824600000000001</c:v>
                </c:pt>
                <c:pt idx="141">
                  <c:v>0.67298599999999997</c:v>
                </c:pt>
                <c:pt idx="142">
                  <c:v>0.67772500000000002</c:v>
                </c:pt>
                <c:pt idx="143">
                  <c:v>0.68246399999999996</c:v>
                </c:pt>
                <c:pt idx="144">
                  <c:v>0.68720400000000004</c:v>
                </c:pt>
                <c:pt idx="145">
                  <c:v>0.69194299999999997</c:v>
                </c:pt>
                <c:pt idx="146">
                  <c:v>0.69668200000000002</c:v>
                </c:pt>
                <c:pt idx="147">
                  <c:v>0.70142199999999999</c:v>
                </c:pt>
                <c:pt idx="148">
                  <c:v>0.70616100000000004</c:v>
                </c:pt>
                <c:pt idx="149">
                  <c:v>0.71089999999999998</c:v>
                </c:pt>
                <c:pt idx="150">
                  <c:v>0.71564000000000005</c:v>
                </c:pt>
                <c:pt idx="151">
                  <c:v>0.72037899999999999</c:v>
                </c:pt>
                <c:pt idx="152">
                  <c:v>0.72511800000000004</c:v>
                </c:pt>
                <c:pt idx="153">
                  <c:v>0.72985800000000001</c:v>
                </c:pt>
                <c:pt idx="154">
                  <c:v>0.73459700000000006</c:v>
                </c:pt>
                <c:pt idx="155">
                  <c:v>0.73933599999999999</c:v>
                </c:pt>
                <c:pt idx="156">
                  <c:v>0.74407599999999996</c:v>
                </c:pt>
                <c:pt idx="157">
                  <c:v>0.74881500000000001</c:v>
                </c:pt>
                <c:pt idx="158">
                  <c:v>0.75355499999999997</c:v>
                </c:pt>
                <c:pt idx="159">
                  <c:v>0.75829400000000002</c:v>
                </c:pt>
                <c:pt idx="160">
                  <c:v>0.76303299999999996</c:v>
                </c:pt>
                <c:pt idx="161">
                  <c:v>0.76777300000000004</c:v>
                </c:pt>
                <c:pt idx="162">
                  <c:v>0.77251199999999998</c:v>
                </c:pt>
                <c:pt idx="163">
                  <c:v>0.77725100000000003</c:v>
                </c:pt>
                <c:pt idx="164">
                  <c:v>0.78199099999999999</c:v>
                </c:pt>
                <c:pt idx="165">
                  <c:v>0.78673000000000004</c:v>
                </c:pt>
                <c:pt idx="166">
                  <c:v>0.79146899999999998</c:v>
                </c:pt>
                <c:pt idx="167">
                  <c:v>0.79620899999999994</c:v>
                </c:pt>
                <c:pt idx="168">
                  <c:v>0.80094799999999999</c:v>
                </c:pt>
                <c:pt idx="169">
                  <c:v>0.80568700000000004</c:v>
                </c:pt>
                <c:pt idx="170">
                  <c:v>0.81042700000000001</c:v>
                </c:pt>
                <c:pt idx="171">
                  <c:v>0.81516599999999995</c:v>
                </c:pt>
                <c:pt idx="172">
                  <c:v>0.81990499999999999</c:v>
                </c:pt>
                <c:pt idx="173">
                  <c:v>0.82464499999999996</c:v>
                </c:pt>
                <c:pt idx="174">
                  <c:v>0.82938400000000001</c:v>
                </c:pt>
                <c:pt idx="175">
                  <c:v>0.83412299999999995</c:v>
                </c:pt>
                <c:pt idx="176">
                  <c:v>0.83886300000000003</c:v>
                </c:pt>
                <c:pt idx="177">
                  <c:v>0.84360199999999996</c:v>
                </c:pt>
                <c:pt idx="178">
                  <c:v>0.84834100000000001</c:v>
                </c:pt>
                <c:pt idx="179">
                  <c:v>0.85308099999999998</c:v>
                </c:pt>
                <c:pt idx="180">
                  <c:v>0.85782000000000003</c:v>
                </c:pt>
                <c:pt idx="181">
                  <c:v>0.86255899999999996</c:v>
                </c:pt>
                <c:pt idx="182">
                  <c:v>0.86729900000000004</c:v>
                </c:pt>
                <c:pt idx="183">
                  <c:v>0.87203799999999998</c:v>
                </c:pt>
                <c:pt idx="184">
                  <c:v>0.87677700000000003</c:v>
                </c:pt>
                <c:pt idx="185">
                  <c:v>0.881517</c:v>
                </c:pt>
                <c:pt idx="186">
                  <c:v>0.88625600000000004</c:v>
                </c:pt>
                <c:pt idx="187">
                  <c:v>0.89099499999999998</c:v>
                </c:pt>
                <c:pt idx="188">
                  <c:v>0.89573499999999995</c:v>
                </c:pt>
                <c:pt idx="189">
                  <c:v>0.900474</c:v>
                </c:pt>
                <c:pt idx="190">
                  <c:v>0.90521300000000005</c:v>
                </c:pt>
                <c:pt idx="191">
                  <c:v>0.90995300000000001</c:v>
                </c:pt>
                <c:pt idx="192">
                  <c:v>0.91469199999999995</c:v>
                </c:pt>
                <c:pt idx="193">
                  <c:v>0.919431</c:v>
                </c:pt>
                <c:pt idx="194">
                  <c:v>0.92417099999999996</c:v>
                </c:pt>
                <c:pt idx="195">
                  <c:v>0.92891000000000001</c:v>
                </c:pt>
                <c:pt idx="196">
                  <c:v>0.93364899999999995</c:v>
                </c:pt>
                <c:pt idx="197">
                  <c:v>0.93838900000000003</c:v>
                </c:pt>
                <c:pt idx="198">
                  <c:v>0.94312799999999997</c:v>
                </c:pt>
                <c:pt idx="199">
                  <c:v>0.94786700000000002</c:v>
                </c:pt>
                <c:pt idx="200">
                  <c:v>0.95260699999999998</c:v>
                </c:pt>
                <c:pt idx="201">
                  <c:v>0.95734600000000003</c:v>
                </c:pt>
                <c:pt idx="202">
                  <c:v>0.96208499999999997</c:v>
                </c:pt>
                <c:pt idx="203">
                  <c:v>0.96682500000000005</c:v>
                </c:pt>
                <c:pt idx="204">
                  <c:v>0.97156399999999998</c:v>
                </c:pt>
                <c:pt idx="205">
                  <c:v>0.97630300000000003</c:v>
                </c:pt>
                <c:pt idx="206">
                  <c:v>0.981043</c:v>
                </c:pt>
                <c:pt idx="207">
                  <c:v>0.98578200000000005</c:v>
                </c:pt>
                <c:pt idx="208">
                  <c:v>0.99052099999999998</c:v>
                </c:pt>
                <c:pt idx="209">
                  <c:v>0.99526099999999995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8-45EF-897A-6610197DF713}"/>
            </c:ext>
          </c:extLst>
        </c:ser>
        <c:ser>
          <c:idx val="1"/>
          <c:order val="2"/>
          <c:spPr>
            <a:ln w="57150">
              <a:noFill/>
            </a:ln>
          </c:spPr>
          <c:marker>
            <c:symbol val="none"/>
          </c:marker>
          <c:trendline>
            <c:spPr>
              <a:ln w="53975">
                <a:solidFill>
                  <a:srgbClr val="FF0000"/>
                </a:solidFill>
              </a:ln>
            </c:spPr>
            <c:trendlineType val="linear"/>
            <c:backward val="20"/>
            <c:dispRSqr val="0"/>
            <c:dispEq val="0"/>
          </c:trendline>
          <c:xVal>
            <c:numRef>
              <c:f>mult_concentrations_time!$J$15:$J$85</c:f>
              <c:numCache>
                <c:formatCode>General</c:formatCode>
                <c:ptCount val="71"/>
                <c:pt idx="0">
                  <c:v>70</c:v>
                </c:pt>
                <c:pt idx="1">
                  <c:v>71.763999999999996</c:v>
                </c:pt>
                <c:pt idx="2">
                  <c:v>75</c:v>
                </c:pt>
                <c:pt idx="3">
                  <c:v>75</c:v>
                </c:pt>
                <c:pt idx="4">
                  <c:v>78.903000000000006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92.268000000000001</c:v>
                </c:pt>
                <c:pt idx="17">
                  <c:v>94.831000000000003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110</c:v>
                </c:pt>
                <c:pt idx="25">
                  <c:v>110</c:v>
                </c:pt>
                <c:pt idx="26">
                  <c:v>112.77200000000001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117.15900000000001</c:v>
                </c:pt>
                <c:pt idx="32">
                  <c:v>117.15900000000001</c:v>
                </c:pt>
                <c:pt idx="33">
                  <c:v>117.898</c:v>
                </c:pt>
                <c:pt idx="34">
                  <c:v>120</c:v>
                </c:pt>
                <c:pt idx="35">
                  <c:v>120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125.587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131.505</c:v>
                </c:pt>
                <c:pt idx="52">
                  <c:v>133.27600000000001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138.40199999999999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140.965</c:v>
                </c:pt>
                <c:pt idx="64">
                  <c:v>143.52799999999999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145.851</c:v>
                </c:pt>
                <c:pt idx="70">
                  <c:v>150</c:v>
                </c:pt>
              </c:numCache>
            </c:numRef>
          </c:xVal>
          <c:yVal>
            <c:numRef>
              <c:f>mult_concentrations_time!$I$2:$I$109</c:f>
              <c:numCache>
                <c:formatCode>General</c:formatCode>
                <c:ptCount val="108"/>
                <c:pt idx="0">
                  <c:v>6.3582E-2</c:v>
                </c:pt>
                <c:pt idx="1">
                  <c:v>9.9774000000000002E-2</c:v>
                </c:pt>
                <c:pt idx="2">
                  <c:v>9.9774000000000002E-2</c:v>
                </c:pt>
                <c:pt idx="3">
                  <c:v>0.112526</c:v>
                </c:pt>
                <c:pt idx="4">
                  <c:v>0.123122</c:v>
                </c:pt>
                <c:pt idx="5">
                  <c:v>0.13456799999999999</c:v>
                </c:pt>
                <c:pt idx="6">
                  <c:v>0.137714</c:v>
                </c:pt>
                <c:pt idx="7">
                  <c:v>0.14586399999999999</c:v>
                </c:pt>
                <c:pt idx="8">
                  <c:v>0.14586399999999999</c:v>
                </c:pt>
                <c:pt idx="9">
                  <c:v>0.14586399999999999</c:v>
                </c:pt>
                <c:pt idx="10">
                  <c:v>0.14586399999999999</c:v>
                </c:pt>
                <c:pt idx="11">
                  <c:v>0.15496099999999999</c:v>
                </c:pt>
                <c:pt idx="12">
                  <c:v>0.15701300000000001</c:v>
                </c:pt>
                <c:pt idx="13">
                  <c:v>0.15701300000000001</c:v>
                </c:pt>
                <c:pt idx="14">
                  <c:v>0.15701300000000001</c:v>
                </c:pt>
                <c:pt idx="15">
                  <c:v>0.15701300000000001</c:v>
                </c:pt>
                <c:pt idx="16">
                  <c:v>0.168016</c:v>
                </c:pt>
                <c:pt idx="17">
                  <c:v>0.17186399999999999</c:v>
                </c:pt>
                <c:pt idx="18">
                  <c:v>0.17887600000000001</c:v>
                </c:pt>
                <c:pt idx="19">
                  <c:v>0.17887600000000001</c:v>
                </c:pt>
                <c:pt idx="20">
                  <c:v>0.187255</c:v>
                </c:pt>
                <c:pt idx="21">
                  <c:v>0.18959400000000001</c:v>
                </c:pt>
                <c:pt idx="22">
                  <c:v>0.18959400000000001</c:v>
                </c:pt>
                <c:pt idx="23">
                  <c:v>0.18959400000000001</c:v>
                </c:pt>
                <c:pt idx="24">
                  <c:v>0.20017199999999999</c:v>
                </c:pt>
                <c:pt idx="25">
                  <c:v>0.20017199999999999</c:v>
                </c:pt>
                <c:pt idx="26">
                  <c:v>0.20017199999999999</c:v>
                </c:pt>
                <c:pt idx="27">
                  <c:v>0.20017199999999999</c:v>
                </c:pt>
                <c:pt idx="28">
                  <c:v>0.20017199999999999</c:v>
                </c:pt>
                <c:pt idx="29">
                  <c:v>0.21061199999999999</c:v>
                </c:pt>
                <c:pt idx="30">
                  <c:v>0.21061199999999999</c:v>
                </c:pt>
                <c:pt idx="31">
                  <c:v>0.21061199999999999</c:v>
                </c:pt>
                <c:pt idx="32">
                  <c:v>0.21530299999999999</c:v>
                </c:pt>
                <c:pt idx="33">
                  <c:v>0.22056999999999999</c:v>
                </c:pt>
                <c:pt idx="34">
                  <c:v>0.220916</c:v>
                </c:pt>
                <c:pt idx="35">
                  <c:v>0.220916</c:v>
                </c:pt>
                <c:pt idx="36">
                  <c:v>0.23108500000000001</c:v>
                </c:pt>
                <c:pt idx="37">
                  <c:v>0.241122</c:v>
                </c:pt>
                <c:pt idx="38">
                  <c:v>0.241122</c:v>
                </c:pt>
                <c:pt idx="39">
                  <c:v>0.241122</c:v>
                </c:pt>
                <c:pt idx="40">
                  <c:v>0.251027</c:v>
                </c:pt>
                <c:pt idx="41">
                  <c:v>0.251027</c:v>
                </c:pt>
                <c:pt idx="42">
                  <c:v>0.256463</c:v>
                </c:pt>
                <c:pt idx="43">
                  <c:v>0.26080300000000001</c:v>
                </c:pt>
                <c:pt idx="44">
                  <c:v>0.26080300000000001</c:v>
                </c:pt>
                <c:pt idx="45">
                  <c:v>0.26080300000000001</c:v>
                </c:pt>
                <c:pt idx="46">
                  <c:v>0.26080300000000001</c:v>
                </c:pt>
                <c:pt idx="47">
                  <c:v>0.26498500000000003</c:v>
                </c:pt>
                <c:pt idx="48">
                  <c:v>0.26498500000000003</c:v>
                </c:pt>
                <c:pt idx="49">
                  <c:v>0.26641100000000001</c:v>
                </c:pt>
                <c:pt idx="50">
                  <c:v>0.27045200000000003</c:v>
                </c:pt>
                <c:pt idx="51">
                  <c:v>0.27045200000000003</c:v>
                </c:pt>
                <c:pt idx="52">
                  <c:v>0.27997499999999997</c:v>
                </c:pt>
                <c:pt idx="53">
                  <c:v>0.27997499999999997</c:v>
                </c:pt>
                <c:pt idx="54">
                  <c:v>0.27997499999999997</c:v>
                </c:pt>
                <c:pt idx="55">
                  <c:v>0.27997499999999997</c:v>
                </c:pt>
                <c:pt idx="56">
                  <c:v>0.27997499999999997</c:v>
                </c:pt>
                <c:pt idx="57">
                  <c:v>0.281084</c:v>
                </c:pt>
                <c:pt idx="58">
                  <c:v>0.28937299999999999</c:v>
                </c:pt>
                <c:pt idx="59">
                  <c:v>0.28937299999999999</c:v>
                </c:pt>
                <c:pt idx="60">
                  <c:v>0.28937299999999999</c:v>
                </c:pt>
                <c:pt idx="61">
                  <c:v>0.28937299999999999</c:v>
                </c:pt>
                <c:pt idx="62">
                  <c:v>0.28937299999999999</c:v>
                </c:pt>
                <c:pt idx="63">
                  <c:v>0.28937299999999999</c:v>
                </c:pt>
                <c:pt idx="64">
                  <c:v>0.28937299999999999</c:v>
                </c:pt>
                <c:pt idx="65">
                  <c:v>0.28937299999999999</c:v>
                </c:pt>
                <c:pt idx="66">
                  <c:v>0.28937299999999999</c:v>
                </c:pt>
                <c:pt idx="67">
                  <c:v>0.29217799999999999</c:v>
                </c:pt>
                <c:pt idx="68">
                  <c:v>0.295464</c:v>
                </c:pt>
                <c:pt idx="69">
                  <c:v>0.298649</c:v>
                </c:pt>
                <c:pt idx="70">
                  <c:v>0.298649</c:v>
                </c:pt>
                <c:pt idx="71">
                  <c:v>0.298649</c:v>
                </c:pt>
                <c:pt idx="72">
                  <c:v>0.298649</c:v>
                </c:pt>
                <c:pt idx="73">
                  <c:v>0.298649</c:v>
                </c:pt>
                <c:pt idx="74">
                  <c:v>0.30488999999999999</c:v>
                </c:pt>
                <c:pt idx="75">
                  <c:v>0.30780299999999999</c:v>
                </c:pt>
                <c:pt idx="76">
                  <c:v>0.30780299999999999</c:v>
                </c:pt>
                <c:pt idx="77">
                  <c:v>0.30780299999999999</c:v>
                </c:pt>
                <c:pt idx="78">
                  <c:v>0.30780299999999999</c:v>
                </c:pt>
                <c:pt idx="79">
                  <c:v>0.309556</c:v>
                </c:pt>
                <c:pt idx="80">
                  <c:v>0.314191</c:v>
                </c:pt>
                <c:pt idx="81">
                  <c:v>0.31683800000000001</c:v>
                </c:pt>
                <c:pt idx="82">
                  <c:v>0.31683800000000001</c:v>
                </c:pt>
                <c:pt idx="83">
                  <c:v>0.31683800000000001</c:v>
                </c:pt>
                <c:pt idx="84">
                  <c:v>0.31683800000000001</c:v>
                </c:pt>
                <c:pt idx="85">
                  <c:v>0.31836399999999998</c:v>
                </c:pt>
                <c:pt idx="86">
                  <c:v>0.32575500000000002</c:v>
                </c:pt>
                <c:pt idx="87">
                  <c:v>0.326876</c:v>
                </c:pt>
                <c:pt idx="88">
                  <c:v>0.33241999999999999</c:v>
                </c:pt>
                <c:pt idx="89">
                  <c:v>0.33455600000000002</c:v>
                </c:pt>
                <c:pt idx="90">
                  <c:v>0.33455600000000002</c:v>
                </c:pt>
                <c:pt idx="91">
                  <c:v>0.33528200000000002</c:v>
                </c:pt>
                <c:pt idx="92">
                  <c:v>0.34324199999999999</c:v>
                </c:pt>
                <c:pt idx="93">
                  <c:v>0.34324199999999999</c:v>
                </c:pt>
                <c:pt idx="94">
                  <c:v>0.34324199999999999</c:v>
                </c:pt>
                <c:pt idx="95">
                  <c:v>0.34324199999999999</c:v>
                </c:pt>
                <c:pt idx="96">
                  <c:v>0.34324199999999999</c:v>
                </c:pt>
                <c:pt idx="97">
                  <c:v>0.34324199999999999</c:v>
                </c:pt>
                <c:pt idx="98">
                  <c:v>0.35177900000000001</c:v>
                </c:pt>
                <c:pt idx="99">
                  <c:v>0.35177900000000001</c:v>
                </c:pt>
                <c:pt idx="100">
                  <c:v>0.35181499999999999</c:v>
                </c:pt>
                <c:pt idx="101">
                  <c:v>0.35181499999999999</c:v>
                </c:pt>
                <c:pt idx="102">
                  <c:v>0.35181499999999999</c:v>
                </c:pt>
                <c:pt idx="103">
                  <c:v>0.35181499999999999</c:v>
                </c:pt>
                <c:pt idx="104">
                  <c:v>0.35181499999999999</c:v>
                </c:pt>
                <c:pt idx="105">
                  <c:v>0.35181499999999999</c:v>
                </c:pt>
                <c:pt idx="106">
                  <c:v>0.35452600000000001</c:v>
                </c:pt>
                <c:pt idx="107">
                  <c:v>0.36027500000000001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18-45EF-897A-6610197D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1776"/>
        <c:axId val="214333696"/>
      </c:scatterChart>
      <c:valAx>
        <c:axId val="214331776"/>
        <c:scaling>
          <c:orientation val="minMax"/>
          <c:max val="14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333696"/>
        <c:crosses val="autoZero"/>
        <c:crossBetween val="midCat"/>
      </c:valAx>
      <c:valAx>
        <c:axId val="214333696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Cum. Dist.</a:t>
                </a:r>
              </a:p>
            </c:rich>
          </c:tx>
          <c:layout>
            <c:manualLayout>
              <c:xMode val="edge"/>
              <c:yMode val="edge"/>
              <c:x val="8.6428756844954876E-4"/>
              <c:y val="1.9878897143234945E-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4331776"/>
        <c:crosses val="autoZero"/>
        <c:crossBetween val="midCat"/>
        <c:majorUnit val="0.1"/>
      </c:valAx>
    </c:plotArea>
    <c:plotVisOnly val="1"/>
    <c:dispBlanksAs val="gap"/>
    <c:showDLblsOverMax val="0"/>
  </c:chart>
  <c:txPr>
    <a:bodyPr/>
    <a:lstStyle/>
    <a:p>
      <a:pPr>
        <a:defRPr sz="3200" b="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62982621148260087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DIC!$AK$4:$AK$98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DIC!$AL$4:$AL$98</c:f>
              <c:numCache>
                <c:formatCode>General</c:formatCode>
                <c:ptCount val="95"/>
                <c:pt idx="0">
                  <c:v>1.0526000000000001E-2</c:v>
                </c:pt>
                <c:pt idx="1">
                  <c:v>2.1052999999999999E-2</c:v>
                </c:pt>
                <c:pt idx="2">
                  <c:v>3.1579000000000003E-2</c:v>
                </c:pt>
                <c:pt idx="3">
                  <c:v>4.2104999999999997E-2</c:v>
                </c:pt>
                <c:pt idx="4">
                  <c:v>5.2631999999999998E-2</c:v>
                </c:pt>
                <c:pt idx="5">
                  <c:v>6.3158000000000006E-2</c:v>
                </c:pt>
                <c:pt idx="6">
                  <c:v>7.3683999999999999E-2</c:v>
                </c:pt>
                <c:pt idx="7">
                  <c:v>8.4210999999999994E-2</c:v>
                </c:pt>
                <c:pt idx="8">
                  <c:v>9.4737000000000002E-2</c:v>
                </c:pt>
                <c:pt idx="9">
                  <c:v>0.105263</c:v>
                </c:pt>
                <c:pt idx="10">
                  <c:v>0.115789</c:v>
                </c:pt>
                <c:pt idx="11">
                  <c:v>0.12631600000000001</c:v>
                </c:pt>
                <c:pt idx="12">
                  <c:v>0.13684199999999999</c:v>
                </c:pt>
                <c:pt idx="13">
                  <c:v>0.147368</c:v>
                </c:pt>
                <c:pt idx="14">
                  <c:v>0.15789500000000001</c:v>
                </c:pt>
                <c:pt idx="15">
                  <c:v>0.16842099999999999</c:v>
                </c:pt>
                <c:pt idx="16">
                  <c:v>0.17894699999999999</c:v>
                </c:pt>
                <c:pt idx="17">
                  <c:v>0.189474</c:v>
                </c:pt>
                <c:pt idx="18">
                  <c:v>0.2</c:v>
                </c:pt>
                <c:pt idx="19">
                  <c:v>0.21052599999999999</c:v>
                </c:pt>
                <c:pt idx="20">
                  <c:v>0.221053</c:v>
                </c:pt>
                <c:pt idx="21">
                  <c:v>0.23157900000000001</c:v>
                </c:pt>
                <c:pt idx="22">
                  <c:v>0.24210499999999999</c:v>
                </c:pt>
                <c:pt idx="23">
                  <c:v>0.25263200000000002</c:v>
                </c:pt>
                <c:pt idx="24">
                  <c:v>0.263158</c:v>
                </c:pt>
                <c:pt idx="25">
                  <c:v>0.27368399999999998</c:v>
                </c:pt>
                <c:pt idx="26">
                  <c:v>0.28421099999999999</c:v>
                </c:pt>
                <c:pt idx="27">
                  <c:v>0.29473700000000003</c:v>
                </c:pt>
                <c:pt idx="28">
                  <c:v>0.30526300000000001</c:v>
                </c:pt>
                <c:pt idx="29">
                  <c:v>0.31578899999999999</c:v>
                </c:pt>
                <c:pt idx="30">
                  <c:v>0.32631599999999999</c:v>
                </c:pt>
                <c:pt idx="31">
                  <c:v>0.33684199999999997</c:v>
                </c:pt>
                <c:pt idx="32">
                  <c:v>0.34736800000000001</c:v>
                </c:pt>
                <c:pt idx="33">
                  <c:v>0.35789500000000002</c:v>
                </c:pt>
                <c:pt idx="34">
                  <c:v>0.368421</c:v>
                </c:pt>
                <c:pt idx="35">
                  <c:v>0.37894699999999998</c:v>
                </c:pt>
                <c:pt idx="36">
                  <c:v>0.38947399999999999</c:v>
                </c:pt>
                <c:pt idx="37">
                  <c:v>0.4</c:v>
                </c:pt>
                <c:pt idx="38">
                  <c:v>0.410526</c:v>
                </c:pt>
                <c:pt idx="39">
                  <c:v>0.42105300000000001</c:v>
                </c:pt>
                <c:pt idx="40">
                  <c:v>0.43157899999999999</c:v>
                </c:pt>
                <c:pt idx="41">
                  <c:v>0.44210500000000003</c:v>
                </c:pt>
                <c:pt idx="42">
                  <c:v>0.45263199999999998</c:v>
                </c:pt>
                <c:pt idx="43">
                  <c:v>0.46315800000000001</c:v>
                </c:pt>
                <c:pt idx="44">
                  <c:v>0.47368399999999999</c:v>
                </c:pt>
                <c:pt idx="45">
                  <c:v>0.484211</c:v>
                </c:pt>
                <c:pt idx="46">
                  <c:v>0.49473699999999998</c:v>
                </c:pt>
                <c:pt idx="47">
                  <c:v>0.50526300000000002</c:v>
                </c:pt>
                <c:pt idx="48">
                  <c:v>0.51578900000000005</c:v>
                </c:pt>
                <c:pt idx="49">
                  <c:v>0.52631600000000001</c:v>
                </c:pt>
                <c:pt idx="50">
                  <c:v>0.53684200000000004</c:v>
                </c:pt>
                <c:pt idx="51">
                  <c:v>0.54736799999999997</c:v>
                </c:pt>
                <c:pt idx="52">
                  <c:v>0.55789500000000003</c:v>
                </c:pt>
                <c:pt idx="53">
                  <c:v>0.56842099999999995</c:v>
                </c:pt>
                <c:pt idx="54">
                  <c:v>0.57894699999999999</c:v>
                </c:pt>
                <c:pt idx="55">
                  <c:v>0.58947400000000005</c:v>
                </c:pt>
                <c:pt idx="56">
                  <c:v>0.6</c:v>
                </c:pt>
                <c:pt idx="57">
                  <c:v>0.61052600000000001</c:v>
                </c:pt>
                <c:pt idx="58">
                  <c:v>0.62105299999999997</c:v>
                </c:pt>
                <c:pt idx="59">
                  <c:v>0.631579</c:v>
                </c:pt>
                <c:pt idx="60">
                  <c:v>0.64210500000000004</c:v>
                </c:pt>
                <c:pt idx="61">
                  <c:v>0.65263199999999999</c:v>
                </c:pt>
                <c:pt idx="62">
                  <c:v>0.66315800000000003</c:v>
                </c:pt>
                <c:pt idx="63">
                  <c:v>0.67368399999999995</c:v>
                </c:pt>
                <c:pt idx="64">
                  <c:v>0.68421100000000001</c:v>
                </c:pt>
                <c:pt idx="65">
                  <c:v>0.69473700000000005</c:v>
                </c:pt>
                <c:pt idx="66">
                  <c:v>0.70526299999999997</c:v>
                </c:pt>
                <c:pt idx="67">
                  <c:v>0.71578900000000001</c:v>
                </c:pt>
                <c:pt idx="68">
                  <c:v>0.72631599999999996</c:v>
                </c:pt>
                <c:pt idx="69">
                  <c:v>0.736842</c:v>
                </c:pt>
                <c:pt idx="70">
                  <c:v>0.74736800000000003</c:v>
                </c:pt>
                <c:pt idx="71">
                  <c:v>0.75789499999999999</c:v>
                </c:pt>
                <c:pt idx="72">
                  <c:v>0.76842100000000002</c:v>
                </c:pt>
                <c:pt idx="73">
                  <c:v>0.77894699999999994</c:v>
                </c:pt>
                <c:pt idx="74">
                  <c:v>0.78947400000000001</c:v>
                </c:pt>
                <c:pt idx="75">
                  <c:v>0.8</c:v>
                </c:pt>
                <c:pt idx="76">
                  <c:v>0.81052599999999997</c:v>
                </c:pt>
                <c:pt idx="77">
                  <c:v>0.82105300000000003</c:v>
                </c:pt>
                <c:pt idx="78">
                  <c:v>0.83157899999999996</c:v>
                </c:pt>
                <c:pt idx="79">
                  <c:v>0.84210499999999999</c:v>
                </c:pt>
                <c:pt idx="80">
                  <c:v>0.85263199999999995</c:v>
                </c:pt>
                <c:pt idx="81">
                  <c:v>0.86315799999999998</c:v>
                </c:pt>
                <c:pt idx="82">
                  <c:v>0.87368400000000002</c:v>
                </c:pt>
                <c:pt idx="83">
                  <c:v>0.88421099999999997</c:v>
                </c:pt>
                <c:pt idx="84">
                  <c:v>0.894737</c:v>
                </c:pt>
                <c:pt idx="85">
                  <c:v>0.90526300000000004</c:v>
                </c:pt>
                <c:pt idx="86">
                  <c:v>0.91578899999999996</c:v>
                </c:pt>
                <c:pt idx="87">
                  <c:v>0.92631600000000003</c:v>
                </c:pt>
                <c:pt idx="88">
                  <c:v>0.93684199999999995</c:v>
                </c:pt>
                <c:pt idx="89">
                  <c:v>0.94736799999999999</c:v>
                </c:pt>
                <c:pt idx="90">
                  <c:v>0.95789500000000005</c:v>
                </c:pt>
                <c:pt idx="91">
                  <c:v>0.96842099999999998</c:v>
                </c:pt>
                <c:pt idx="92">
                  <c:v>0.97894700000000001</c:v>
                </c:pt>
                <c:pt idx="93">
                  <c:v>0.98947399999999996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2-4D84-AC94-82D96170D73F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DIC!$AO$4:$AO$98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DIC!$AP$4:$AP$98</c:f>
              <c:numCache>
                <c:formatCode>General</c:formatCode>
                <c:ptCount val="95"/>
                <c:pt idx="0">
                  <c:v>1.2999E-2</c:v>
                </c:pt>
                <c:pt idx="1">
                  <c:v>2.8954000000000001E-2</c:v>
                </c:pt>
                <c:pt idx="2">
                  <c:v>4.4387999999999997E-2</c:v>
                </c:pt>
                <c:pt idx="3">
                  <c:v>5.0116000000000001E-2</c:v>
                </c:pt>
                <c:pt idx="4">
                  <c:v>5.6111000000000001E-2</c:v>
                </c:pt>
                <c:pt idx="5">
                  <c:v>5.6111000000000001E-2</c:v>
                </c:pt>
                <c:pt idx="6">
                  <c:v>0.112105</c:v>
                </c:pt>
                <c:pt idx="7">
                  <c:v>0.112105</c:v>
                </c:pt>
                <c:pt idx="8">
                  <c:v>0.11992</c:v>
                </c:pt>
                <c:pt idx="9">
                  <c:v>0.11992</c:v>
                </c:pt>
                <c:pt idx="10">
                  <c:v>0.12787799999999999</c:v>
                </c:pt>
                <c:pt idx="11">
                  <c:v>0.13596800000000001</c:v>
                </c:pt>
                <c:pt idx="12">
                  <c:v>0.14418</c:v>
                </c:pt>
                <c:pt idx="13">
                  <c:v>0.14418</c:v>
                </c:pt>
                <c:pt idx="14">
                  <c:v>0.14418</c:v>
                </c:pt>
                <c:pt idx="15">
                  <c:v>0.152504</c:v>
                </c:pt>
                <c:pt idx="16">
                  <c:v>0.16092899999999999</c:v>
                </c:pt>
                <c:pt idx="17">
                  <c:v>0.16092899999999999</c:v>
                </c:pt>
                <c:pt idx="18">
                  <c:v>0.16944799999999999</c:v>
                </c:pt>
                <c:pt idx="19">
                  <c:v>0.16944799999999999</c:v>
                </c:pt>
                <c:pt idx="20">
                  <c:v>0.17805099999999999</c:v>
                </c:pt>
                <c:pt idx="21">
                  <c:v>0.18673000000000001</c:v>
                </c:pt>
                <c:pt idx="22">
                  <c:v>0.20427999999999999</c:v>
                </c:pt>
                <c:pt idx="23">
                  <c:v>0.20427999999999999</c:v>
                </c:pt>
                <c:pt idx="24">
                  <c:v>0.20427999999999999</c:v>
                </c:pt>
                <c:pt idx="25">
                  <c:v>0.20427999999999999</c:v>
                </c:pt>
                <c:pt idx="26">
                  <c:v>0.22203800000000001</c:v>
                </c:pt>
                <c:pt idx="27">
                  <c:v>0.23097500000000001</c:v>
                </c:pt>
                <c:pt idx="28">
                  <c:v>0.25794499999999998</c:v>
                </c:pt>
                <c:pt idx="29">
                  <c:v>0.26696599999999998</c:v>
                </c:pt>
                <c:pt idx="30">
                  <c:v>0.30305599999999999</c:v>
                </c:pt>
                <c:pt idx="31">
                  <c:v>0.30305599999999999</c:v>
                </c:pt>
                <c:pt idx="32">
                  <c:v>0.30305599999999999</c:v>
                </c:pt>
                <c:pt idx="33">
                  <c:v>0.32103300000000001</c:v>
                </c:pt>
                <c:pt idx="34">
                  <c:v>0.32998899999999998</c:v>
                </c:pt>
                <c:pt idx="35">
                  <c:v>0.35667500000000002</c:v>
                </c:pt>
                <c:pt idx="36">
                  <c:v>0.35667500000000002</c:v>
                </c:pt>
                <c:pt idx="37">
                  <c:v>0.38301400000000002</c:v>
                </c:pt>
                <c:pt idx="38">
                  <c:v>0.40891899999999998</c:v>
                </c:pt>
                <c:pt idx="39">
                  <c:v>0.42591200000000001</c:v>
                </c:pt>
                <c:pt idx="40">
                  <c:v>0.42591200000000001</c:v>
                </c:pt>
                <c:pt idx="41">
                  <c:v>0.45094000000000001</c:v>
                </c:pt>
                <c:pt idx="42">
                  <c:v>0.46729500000000002</c:v>
                </c:pt>
                <c:pt idx="43">
                  <c:v>0.47536699999999998</c:v>
                </c:pt>
                <c:pt idx="44">
                  <c:v>0.49915199999999998</c:v>
                </c:pt>
                <c:pt idx="45">
                  <c:v>0.50693100000000002</c:v>
                </c:pt>
                <c:pt idx="46">
                  <c:v>0.50693100000000002</c:v>
                </c:pt>
                <c:pt idx="47">
                  <c:v>0.51463300000000001</c:v>
                </c:pt>
                <c:pt idx="48">
                  <c:v>0.529806</c:v>
                </c:pt>
                <c:pt idx="49">
                  <c:v>0.529806</c:v>
                </c:pt>
                <c:pt idx="50">
                  <c:v>0.54466199999999998</c:v>
                </c:pt>
                <c:pt idx="51">
                  <c:v>0.55919799999999997</c:v>
                </c:pt>
                <c:pt idx="52">
                  <c:v>0.56634300000000004</c:v>
                </c:pt>
                <c:pt idx="53">
                  <c:v>0.57340800000000003</c:v>
                </c:pt>
                <c:pt idx="54">
                  <c:v>0.58038999999999996</c:v>
                </c:pt>
                <c:pt idx="55">
                  <c:v>0.58038999999999996</c:v>
                </c:pt>
                <c:pt idx="56">
                  <c:v>0.58728899999999995</c:v>
                </c:pt>
                <c:pt idx="57">
                  <c:v>0.59410700000000005</c:v>
                </c:pt>
                <c:pt idx="58">
                  <c:v>0.60084099999999996</c:v>
                </c:pt>
                <c:pt idx="59">
                  <c:v>0.60084099999999996</c:v>
                </c:pt>
                <c:pt idx="60">
                  <c:v>0.60749299999999995</c:v>
                </c:pt>
                <c:pt idx="61">
                  <c:v>0.63327199999999995</c:v>
                </c:pt>
                <c:pt idx="62">
                  <c:v>0.63327199999999995</c:v>
                </c:pt>
                <c:pt idx="63">
                  <c:v>0.65174100000000001</c:v>
                </c:pt>
                <c:pt idx="64">
                  <c:v>0.65174100000000001</c:v>
                </c:pt>
                <c:pt idx="65">
                  <c:v>0.65174100000000001</c:v>
                </c:pt>
                <c:pt idx="66">
                  <c:v>0.68647899999999995</c:v>
                </c:pt>
                <c:pt idx="67">
                  <c:v>0.69198800000000005</c:v>
                </c:pt>
                <c:pt idx="68">
                  <c:v>0.69741900000000001</c:v>
                </c:pt>
                <c:pt idx="69">
                  <c:v>0.70277000000000001</c:v>
                </c:pt>
                <c:pt idx="70">
                  <c:v>0.70804400000000001</c:v>
                </c:pt>
                <c:pt idx="71">
                  <c:v>0.72340400000000005</c:v>
                </c:pt>
                <c:pt idx="72">
                  <c:v>0.72340400000000005</c:v>
                </c:pt>
                <c:pt idx="73">
                  <c:v>0.73808399999999996</c:v>
                </c:pt>
                <c:pt idx="74">
                  <c:v>0.73808399999999996</c:v>
                </c:pt>
                <c:pt idx="75">
                  <c:v>0.769791</c:v>
                </c:pt>
                <c:pt idx="76">
                  <c:v>0.79036300000000004</c:v>
                </c:pt>
                <c:pt idx="77">
                  <c:v>0.80191999999999997</c:v>
                </c:pt>
                <c:pt idx="78">
                  <c:v>0.81993700000000003</c:v>
                </c:pt>
                <c:pt idx="79">
                  <c:v>0.83328599999999997</c:v>
                </c:pt>
                <c:pt idx="80">
                  <c:v>0.83962199999999998</c:v>
                </c:pt>
                <c:pt idx="81">
                  <c:v>0.85452399999999995</c:v>
                </c:pt>
                <c:pt idx="82">
                  <c:v>0.85734999999999995</c:v>
                </c:pt>
                <c:pt idx="83">
                  <c:v>0.87577099999999997</c:v>
                </c:pt>
                <c:pt idx="84">
                  <c:v>0.88061900000000004</c:v>
                </c:pt>
                <c:pt idx="85">
                  <c:v>0.88297700000000001</c:v>
                </c:pt>
                <c:pt idx="86">
                  <c:v>0.88979600000000003</c:v>
                </c:pt>
                <c:pt idx="87">
                  <c:v>0.89198699999999997</c:v>
                </c:pt>
                <c:pt idx="88">
                  <c:v>0.92814099999999999</c:v>
                </c:pt>
                <c:pt idx="89">
                  <c:v>0.94851300000000005</c:v>
                </c:pt>
                <c:pt idx="90">
                  <c:v>0.97398799999999996</c:v>
                </c:pt>
                <c:pt idx="91">
                  <c:v>0.97765199999999997</c:v>
                </c:pt>
                <c:pt idx="92">
                  <c:v>0.98619900000000005</c:v>
                </c:pt>
                <c:pt idx="93">
                  <c:v>0.99307900000000005</c:v>
                </c:pt>
                <c:pt idx="94">
                  <c:v>0.99891099999999999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2-4D84-AC94-82D96170D73F}"/>
            </c:ext>
          </c:extLst>
        </c:ser>
        <c:ser>
          <c:idx val="3"/>
          <c:order val="2"/>
          <c:tx>
            <c:v>labeled DIC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DIC!$A$3:$A$213</c:f>
              <c:numCache>
                <c:formatCode>General</c:formatCode>
                <c:ptCount val="211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95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105</c:v>
                </c:pt>
                <c:pt idx="12">
                  <c:v>115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140</c:v>
                </c:pt>
                <c:pt idx="24">
                  <c:v>150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170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200</c:v>
                </c:pt>
                <c:pt idx="45">
                  <c:v>200</c:v>
                </c:pt>
                <c:pt idx="46">
                  <c:v>205</c:v>
                </c:pt>
                <c:pt idx="47">
                  <c:v>210</c:v>
                </c:pt>
                <c:pt idx="48">
                  <c:v>210</c:v>
                </c:pt>
                <c:pt idx="49">
                  <c:v>215</c:v>
                </c:pt>
                <c:pt idx="50">
                  <c:v>215</c:v>
                </c:pt>
                <c:pt idx="51">
                  <c:v>220</c:v>
                </c:pt>
                <c:pt idx="52">
                  <c:v>220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250</c:v>
                </c:pt>
                <c:pt idx="64">
                  <c:v>255</c:v>
                </c:pt>
                <c:pt idx="65">
                  <c:v>255</c:v>
                </c:pt>
                <c:pt idx="66">
                  <c:v>260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275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295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320</c:v>
                </c:pt>
                <c:pt idx="89">
                  <c:v>320</c:v>
                </c:pt>
                <c:pt idx="90">
                  <c:v>325</c:v>
                </c:pt>
                <c:pt idx="91">
                  <c:v>325</c:v>
                </c:pt>
                <c:pt idx="92">
                  <c:v>330</c:v>
                </c:pt>
                <c:pt idx="93">
                  <c:v>330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345</c:v>
                </c:pt>
                <c:pt idx="100">
                  <c:v>345</c:v>
                </c:pt>
                <c:pt idx="101">
                  <c:v>350</c:v>
                </c:pt>
                <c:pt idx="102">
                  <c:v>360</c:v>
                </c:pt>
                <c:pt idx="103">
                  <c:v>360</c:v>
                </c:pt>
                <c:pt idx="104">
                  <c:v>365</c:v>
                </c:pt>
                <c:pt idx="105">
                  <c:v>365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380</c:v>
                </c:pt>
                <c:pt idx="110">
                  <c:v>380</c:v>
                </c:pt>
                <c:pt idx="111">
                  <c:v>385</c:v>
                </c:pt>
                <c:pt idx="112">
                  <c:v>385</c:v>
                </c:pt>
                <c:pt idx="113">
                  <c:v>390</c:v>
                </c:pt>
                <c:pt idx="114">
                  <c:v>390</c:v>
                </c:pt>
                <c:pt idx="115">
                  <c:v>395</c:v>
                </c:pt>
                <c:pt idx="116">
                  <c:v>395</c:v>
                </c:pt>
                <c:pt idx="117">
                  <c:v>400</c:v>
                </c:pt>
                <c:pt idx="118">
                  <c:v>400</c:v>
                </c:pt>
                <c:pt idx="119">
                  <c:v>410</c:v>
                </c:pt>
                <c:pt idx="120">
                  <c:v>415</c:v>
                </c:pt>
                <c:pt idx="121">
                  <c:v>415</c:v>
                </c:pt>
                <c:pt idx="122">
                  <c:v>420</c:v>
                </c:pt>
                <c:pt idx="123">
                  <c:v>425</c:v>
                </c:pt>
                <c:pt idx="124">
                  <c:v>435</c:v>
                </c:pt>
                <c:pt idx="125">
                  <c:v>440</c:v>
                </c:pt>
                <c:pt idx="126">
                  <c:v>440</c:v>
                </c:pt>
                <c:pt idx="127">
                  <c:v>445</c:v>
                </c:pt>
                <c:pt idx="128">
                  <c:v>465</c:v>
                </c:pt>
                <c:pt idx="129">
                  <c:v>465</c:v>
                </c:pt>
                <c:pt idx="130">
                  <c:v>470</c:v>
                </c:pt>
                <c:pt idx="131">
                  <c:v>475</c:v>
                </c:pt>
                <c:pt idx="132">
                  <c:v>480</c:v>
                </c:pt>
                <c:pt idx="133">
                  <c:v>490</c:v>
                </c:pt>
                <c:pt idx="134">
                  <c:v>490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505</c:v>
                </c:pt>
                <c:pt idx="139">
                  <c:v>510</c:v>
                </c:pt>
                <c:pt idx="140">
                  <c:v>520</c:v>
                </c:pt>
                <c:pt idx="141">
                  <c:v>520</c:v>
                </c:pt>
                <c:pt idx="142">
                  <c:v>525</c:v>
                </c:pt>
                <c:pt idx="143">
                  <c:v>525</c:v>
                </c:pt>
                <c:pt idx="144">
                  <c:v>530</c:v>
                </c:pt>
                <c:pt idx="145">
                  <c:v>535</c:v>
                </c:pt>
                <c:pt idx="146">
                  <c:v>540</c:v>
                </c:pt>
                <c:pt idx="147">
                  <c:v>540</c:v>
                </c:pt>
                <c:pt idx="148">
                  <c:v>545</c:v>
                </c:pt>
                <c:pt idx="149">
                  <c:v>550</c:v>
                </c:pt>
                <c:pt idx="150">
                  <c:v>550</c:v>
                </c:pt>
                <c:pt idx="151">
                  <c:v>560</c:v>
                </c:pt>
                <c:pt idx="152">
                  <c:v>575</c:v>
                </c:pt>
                <c:pt idx="153">
                  <c:v>585</c:v>
                </c:pt>
                <c:pt idx="154">
                  <c:v>585</c:v>
                </c:pt>
                <c:pt idx="155">
                  <c:v>595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610</c:v>
                </c:pt>
                <c:pt idx="163">
                  <c:v>620</c:v>
                </c:pt>
                <c:pt idx="164">
                  <c:v>625</c:v>
                </c:pt>
                <c:pt idx="165">
                  <c:v>635</c:v>
                </c:pt>
                <c:pt idx="166">
                  <c:v>635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650</c:v>
                </c:pt>
                <c:pt idx="171">
                  <c:v>650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705</c:v>
                </c:pt>
                <c:pt idx="178">
                  <c:v>705</c:v>
                </c:pt>
                <c:pt idx="179">
                  <c:v>710</c:v>
                </c:pt>
                <c:pt idx="180">
                  <c:v>735</c:v>
                </c:pt>
                <c:pt idx="181">
                  <c:v>745</c:v>
                </c:pt>
                <c:pt idx="182">
                  <c:v>745</c:v>
                </c:pt>
                <c:pt idx="183">
                  <c:v>765</c:v>
                </c:pt>
                <c:pt idx="184">
                  <c:v>770</c:v>
                </c:pt>
                <c:pt idx="185">
                  <c:v>770</c:v>
                </c:pt>
                <c:pt idx="186">
                  <c:v>800</c:v>
                </c:pt>
                <c:pt idx="187">
                  <c:v>800</c:v>
                </c:pt>
                <c:pt idx="188">
                  <c:v>820</c:v>
                </c:pt>
                <c:pt idx="189">
                  <c:v>835</c:v>
                </c:pt>
                <c:pt idx="190">
                  <c:v>850</c:v>
                </c:pt>
                <c:pt idx="191">
                  <c:v>860</c:v>
                </c:pt>
                <c:pt idx="192">
                  <c:v>860</c:v>
                </c:pt>
                <c:pt idx="193">
                  <c:v>875</c:v>
                </c:pt>
                <c:pt idx="194">
                  <c:v>885</c:v>
                </c:pt>
                <c:pt idx="195">
                  <c:v>885</c:v>
                </c:pt>
                <c:pt idx="196">
                  <c:v>890</c:v>
                </c:pt>
                <c:pt idx="197">
                  <c:v>910</c:v>
                </c:pt>
                <c:pt idx="198">
                  <c:v>955</c:v>
                </c:pt>
                <c:pt idx="199">
                  <c:v>980</c:v>
                </c:pt>
                <c:pt idx="200">
                  <c:v>1000</c:v>
                </c:pt>
                <c:pt idx="201">
                  <c:v>1010</c:v>
                </c:pt>
                <c:pt idx="202">
                  <c:v>1030</c:v>
                </c:pt>
                <c:pt idx="203">
                  <c:v>1095</c:v>
                </c:pt>
                <c:pt idx="204">
                  <c:v>1105</c:v>
                </c:pt>
                <c:pt idx="205">
                  <c:v>1180</c:v>
                </c:pt>
                <c:pt idx="206">
                  <c:v>1385</c:v>
                </c:pt>
                <c:pt idx="207">
                  <c:v>1415</c:v>
                </c:pt>
                <c:pt idx="208">
                  <c:v>1425</c:v>
                </c:pt>
                <c:pt idx="209">
                  <c:v>1530</c:v>
                </c:pt>
                <c:pt idx="210">
                  <c:v>1730</c:v>
                </c:pt>
              </c:numCache>
            </c:numRef>
          </c:xVal>
          <c:yVal>
            <c:numRef>
              <c:f>DIC!$B$3:$B$213</c:f>
              <c:numCache>
                <c:formatCode>General</c:formatCode>
                <c:ptCount val="211"/>
                <c:pt idx="0">
                  <c:v>4.7390000000000002E-3</c:v>
                </c:pt>
                <c:pt idx="1">
                  <c:v>9.4789999999999996E-3</c:v>
                </c:pt>
                <c:pt idx="2">
                  <c:v>1.4218E-2</c:v>
                </c:pt>
                <c:pt idx="3">
                  <c:v>1.8957000000000002E-2</c:v>
                </c:pt>
                <c:pt idx="4">
                  <c:v>2.3696999999999999E-2</c:v>
                </c:pt>
                <c:pt idx="5">
                  <c:v>2.8435999999999999E-2</c:v>
                </c:pt>
                <c:pt idx="6">
                  <c:v>3.3175000000000003E-2</c:v>
                </c:pt>
                <c:pt idx="7">
                  <c:v>3.7914999999999997E-2</c:v>
                </c:pt>
                <c:pt idx="8">
                  <c:v>4.2653999999999997E-2</c:v>
                </c:pt>
                <c:pt idx="9">
                  <c:v>4.7392999999999998E-2</c:v>
                </c:pt>
                <c:pt idx="10">
                  <c:v>5.2132999999999999E-2</c:v>
                </c:pt>
                <c:pt idx="11">
                  <c:v>5.6871999999999999E-2</c:v>
                </c:pt>
                <c:pt idx="12">
                  <c:v>6.1610999999999999E-2</c:v>
                </c:pt>
                <c:pt idx="13">
                  <c:v>6.6350999999999993E-2</c:v>
                </c:pt>
                <c:pt idx="14">
                  <c:v>7.109E-2</c:v>
                </c:pt>
                <c:pt idx="15">
                  <c:v>7.5828999999999994E-2</c:v>
                </c:pt>
                <c:pt idx="16">
                  <c:v>8.0569000000000002E-2</c:v>
                </c:pt>
                <c:pt idx="17">
                  <c:v>8.5307999999999995E-2</c:v>
                </c:pt>
                <c:pt idx="18">
                  <c:v>9.0047000000000002E-2</c:v>
                </c:pt>
                <c:pt idx="19">
                  <c:v>9.4786999999999996E-2</c:v>
                </c:pt>
                <c:pt idx="20">
                  <c:v>9.9526000000000003E-2</c:v>
                </c:pt>
                <c:pt idx="21">
                  <c:v>0.104265</c:v>
                </c:pt>
                <c:pt idx="22">
                  <c:v>0.109005</c:v>
                </c:pt>
                <c:pt idx="23">
                  <c:v>0.113744</c:v>
                </c:pt>
                <c:pt idx="24">
                  <c:v>0.118483</c:v>
                </c:pt>
                <c:pt idx="25">
                  <c:v>0.123223</c:v>
                </c:pt>
                <c:pt idx="26">
                  <c:v>0.12796199999999999</c:v>
                </c:pt>
                <c:pt idx="27">
                  <c:v>0.13270100000000001</c:v>
                </c:pt>
                <c:pt idx="28">
                  <c:v>0.13744100000000001</c:v>
                </c:pt>
                <c:pt idx="29">
                  <c:v>0.14218</c:v>
                </c:pt>
                <c:pt idx="30">
                  <c:v>0.14691899999999999</c:v>
                </c:pt>
                <c:pt idx="31">
                  <c:v>0.15165899999999999</c:v>
                </c:pt>
                <c:pt idx="32">
                  <c:v>0.15639800000000001</c:v>
                </c:pt>
                <c:pt idx="33">
                  <c:v>0.161137</c:v>
                </c:pt>
                <c:pt idx="34">
                  <c:v>0.165877</c:v>
                </c:pt>
                <c:pt idx="35">
                  <c:v>0.17061599999999999</c:v>
                </c:pt>
                <c:pt idx="36">
                  <c:v>0.17535500000000001</c:v>
                </c:pt>
                <c:pt idx="37">
                  <c:v>0.18009500000000001</c:v>
                </c:pt>
                <c:pt idx="38">
                  <c:v>0.184834</c:v>
                </c:pt>
                <c:pt idx="39">
                  <c:v>0.18957299999999999</c:v>
                </c:pt>
                <c:pt idx="40">
                  <c:v>0.19431300000000001</c:v>
                </c:pt>
                <c:pt idx="41">
                  <c:v>0.19905200000000001</c:v>
                </c:pt>
                <c:pt idx="42">
                  <c:v>0.203791</c:v>
                </c:pt>
                <c:pt idx="43">
                  <c:v>0.20853099999999999</c:v>
                </c:pt>
                <c:pt idx="44">
                  <c:v>0.21326999999999999</c:v>
                </c:pt>
                <c:pt idx="45">
                  <c:v>0.21800900000000001</c:v>
                </c:pt>
                <c:pt idx="46">
                  <c:v>0.222749</c:v>
                </c:pt>
                <c:pt idx="47">
                  <c:v>0.227488</c:v>
                </c:pt>
                <c:pt idx="48">
                  <c:v>0.23222699999999999</c:v>
                </c:pt>
                <c:pt idx="49">
                  <c:v>0.23696700000000001</c:v>
                </c:pt>
                <c:pt idx="50">
                  <c:v>0.241706</c:v>
                </c:pt>
                <c:pt idx="51">
                  <c:v>0.246445</c:v>
                </c:pt>
                <c:pt idx="52">
                  <c:v>0.25118499999999999</c:v>
                </c:pt>
                <c:pt idx="53">
                  <c:v>0.25592399999999998</c:v>
                </c:pt>
                <c:pt idx="54">
                  <c:v>0.26066400000000001</c:v>
                </c:pt>
                <c:pt idx="55">
                  <c:v>0.265403</c:v>
                </c:pt>
                <c:pt idx="56">
                  <c:v>0.27014199999999999</c:v>
                </c:pt>
                <c:pt idx="57">
                  <c:v>0.27488200000000002</c:v>
                </c:pt>
                <c:pt idx="58">
                  <c:v>0.27962100000000001</c:v>
                </c:pt>
                <c:pt idx="59">
                  <c:v>0.28436</c:v>
                </c:pt>
                <c:pt idx="60">
                  <c:v>0.28910000000000002</c:v>
                </c:pt>
                <c:pt idx="61">
                  <c:v>0.29383900000000002</c:v>
                </c:pt>
                <c:pt idx="62">
                  <c:v>0.29857800000000001</c:v>
                </c:pt>
                <c:pt idx="63">
                  <c:v>0.30331799999999998</c:v>
                </c:pt>
                <c:pt idx="64">
                  <c:v>0.30805700000000003</c:v>
                </c:pt>
                <c:pt idx="65">
                  <c:v>0.31279600000000002</c:v>
                </c:pt>
                <c:pt idx="66">
                  <c:v>0.31753599999999998</c:v>
                </c:pt>
                <c:pt idx="67">
                  <c:v>0.32227499999999998</c:v>
                </c:pt>
                <c:pt idx="68">
                  <c:v>0.32701400000000003</c:v>
                </c:pt>
                <c:pt idx="69">
                  <c:v>0.33175399999999999</c:v>
                </c:pt>
                <c:pt idx="70">
                  <c:v>0.33649299999999999</c:v>
                </c:pt>
                <c:pt idx="71">
                  <c:v>0.34123199999999998</c:v>
                </c:pt>
                <c:pt idx="72">
                  <c:v>0.345972</c:v>
                </c:pt>
                <c:pt idx="73">
                  <c:v>0.35071099999999999</c:v>
                </c:pt>
                <c:pt idx="74">
                  <c:v>0.35544999999999999</c:v>
                </c:pt>
                <c:pt idx="75">
                  <c:v>0.36019000000000001</c:v>
                </c:pt>
                <c:pt idx="76">
                  <c:v>0.364929</c:v>
                </c:pt>
                <c:pt idx="77">
                  <c:v>0.369668</c:v>
                </c:pt>
                <c:pt idx="78">
                  <c:v>0.37440800000000002</c:v>
                </c:pt>
                <c:pt idx="79">
                  <c:v>0.37914700000000001</c:v>
                </c:pt>
                <c:pt idx="80">
                  <c:v>0.38388600000000001</c:v>
                </c:pt>
                <c:pt idx="81">
                  <c:v>0.38862600000000003</c:v>
                </c:pt>
                <c:pt idx="82">
                  <c:v>0.39336500000000002</c:v>
                </c:pt>
                <c:pt idx="83">
                  <c:v>0.39810400000000001</c:v>
                </c:pt>
                <c:pt idx="84">
                  <c:v>0.40284399999999998</c:v>
                </c:pt>
                <c:pt idx="85">
                  <c:v>0.40758299999999997</c:v>
                </c:pt>
                <c:pt idx="86">
                  <c:v>0.41232200000000002</c:v>
                </c:pt>
                <c:pt idx="87">
                  <c:v>0.41706199999999999</c:v>
                </c:pt>
                <c:pt idx="88">
                  <c:v>0.42180099999999998</c:v>
                </c:pt>
                <c:pt idx="89">
                  <c:v>0.42653999999999997</c:v>
                </c:pt>
                <c:pt idx="90">
                  <c:v>0.43128</c:v>
                </c:pt>
                <c:pt idx="91">
                  <c:v>0.43601899999999999</c:v>
                </c:pt>
                <c:pt idx="92">
                  <c:v>0.44075799999999998</c:v>
                </c:pt>
                <c:pt idx="93">
                  <c:v>0.44549800000000001</c:v>
                </c:pt>
                <c:pt idx="94">
                  <c:v>0.450237</c:v>
                </c:pt>
                <c:pt idx="95">
                  <c:v>0.45497599999999999</c:v>
                </c:pt>
                <c:pt idx="96">
                  <c:v>0.45971600000000001</c:v>
                </c:pt>
                <c:pt idx="97">
                  <c:v>0.46445500000000001</c:v>
                </c:pt>
                <c:pt idx="98">
                  <c:v>0.469194</c:v>
                </c:pt>
                <c:pt idx="99">
                  <c:v>0.47393400000000002</c:v>
                </c:pt>
                <c:pt idx="100">
                  <c:v>0.47867300000000002</c:v>
                </c:pt>
                <c:pt idx="101">
                  <c:v>0.48341200000000001</c:v>
                </c:pt>
                <c:pt idx="102">
                  <c:v>0.48815199999999997</c:v>
                </c:pt>
                <c:pt idx="103">
                  <c:v>0.49289100000000002</c:v>
                </c:pt>
                <c:pt idx="104">
                  <c:v>0.49763000000000002</c:v>
                </c:pt>
                <c:pt idx="105">
                  <c:v>0.50236999999999998</c:v>
                </c:pt>
                <c:pt idx="106">
                  <c:v>0.50710900000000003</c:v>
                </c:pt>
                <c:pt idx="107">
                  <c:v>0.51184799999999997</c:v>
                </c:pt>
                <c:pt idx="108">
                  <c:v>0.51658800000000005</c:v>
                </c:pt>
                <c:pt idx="109">
                  <c:v>0.52132699999999998</c:v>
                </c:pt>
                <c:pt idx="110">
                  <c:v>0.52606600000000003</c:v>
                </c:pt>
                <c:pt idx="111">
                  <c:v>0.530806</c:v>
                </c:pt>
                <c:pt idx="112">
                  <c:v>0.53554500000000005</c:v>
                </c:pt>
                <c:pt idx="113">
                  <c:v>0.54028399999999999</c:v>
                </c:pt>
                <c:pt idx="114">
                  <c:v>0.54502399999999995</c:v>
                </c:pt>
                <c:pt idx="115">
                  <c:v>0.549763</c:v>
                </c:pt>
                <c:pt idx="116">
                  <c:v>0.55450200000000005</c:v>
                </c:pt>
                <c:pt idx="117">
                  <c:v>0.55924200000000002</c:v>
                </c:pt>
                <c:pt idx="118">
                  <c:v>0.56398099999999995</c:v>
                </c:pt>
                <c:pt idx="119">
                  <c:v>0.56872</c:v>
                </c:pt>
                <c:pt idx="120">
                  <c:v>0.57345999999999997</c:v>
                </c:pt>
                <c:pt idx="121">
                  <c:v>0.57819900000000002</c:v>
                </c:pt>
                <c:pt idx="122">
                  <c:v>0.58293799999999996</c:v>
                </c:pt>
                <c:pt idx="123">
                  <c:v>0.58767800000000003</c:v>
                </c:pt>
                <c:pt idx="124">
                  <c:v>0.59241699999999997</c:v>
                </c:pt>
                <c:pt idx="125">
                  <c:v>0.59715600000000002</c:v>
                </c:pt>
                <c:pt idx="126">
                  <c:v>0.60189599999999999</c:v>
                </c:pt>
                <c:pt idx="127">
                  <c:v>0.60663500000000004</c:v>
                </c:pt>
                <c:pt idx="128">
                  <c:v>0.61137399999999997</c:v>
                </c:pt>
                <c:pt idx="129">
                  <c:v>0.61611400000000005</c:v>
                </c:pt>
                <c:pt idx="130">
                  <c:v>0.62085299999999999</c:v>
                </c:pt>
                <c:pt idx="131">
                  <c:v>0.62559200000000004</c:v>
                </c:pt>
                <c:pt idx="132">
                  <c:v>0.630332</c:v>
                </c:pt>
                <c:pt idx="133">
                  <c:v>0.63507100000000005</c:v>
                </c:pt>
                <c:pt idx="134">
                  <c:v>0.63980999999999999</c:v>
                </c:pt>
                <c:pt idx="135">
                  <c:v>0.64454999999999996</c:v>
                </c:pt>
                <c:pt idx="136">
                  <c:v>0.64928900000000001</c:v>
                </c:pt>
                <c:pt idx="137">
                  <c:v>0.65402800000000005</c:v>
                </c:pt>
                <c:pt idx="138">
                  <c:v>0.65876800000000002</c:v>
                </c:pt>
                <c:pt idx="139">
                  <c:v>0.66350699999999996</c:v>
                </c:pt>
                <c:pt idx="140">
                  <c:v>0.66824600000000001</c:v>
                </c:pt>
                <c:pt idx="141">
                  <c:v>0.67298599999999997</c:v>
                </c:pt>
                <c:pt idx="142">
                  <c:v>0.67772500000000002</c:v>
                </c:pt>
                <c:pt idx="143">
                  <c:v>0.68246399999999996</c:v>
                </c:pt>
                <c:pt idx="144">
                  <c:v>0.68720400000000004</c:v>
                </c:pt>
                <c:pt idx="145">
                  <c:v>0.69194299999999997</c:v>
                </c:pt>
                <c:pt idx="146">
                  <c:v>0.69668200000000002</c:v>
                </c:pt>
                <c:pt idx="147">
                  <c:v>0.70142199999999999</c:v>
                </c:pt>
                <c:pt idx="148">
                  <c:v>0.70616100000000004</c:v>
                </c:pt>
                <c:pt idx="149">
                  <c:v>0.71089999999999998</c:v>
                </c:pt>
                <c:pt idx="150">
                  <c:v>0.71564000000000005</c:v>
                </c:pt>
                <c:pt idx="151">
                  <c:v>0.72037899999999999</c:v>
                </c:pt>
                <c:pt idx="152">
                  <c:v>0.72511800000000004</c:v>
                </c:pt>
                <c:pt idx="153">
                  <c:v>0.72985800000000001</c:v>
                </c:pt>
                <c:pt idx="154">
                  <c:v>0.73459700000000006</c:v>
                </c:pt>
                <c:pt idx="155">
                  <c:v>0.73933599999999999</c:v>
                </c:pt>
                <c:pt idx="156">
                  <c:v>0.74407599999999996</c:v>
                </c:pt>
                <c:pt idx="157">
                  <c:v>0.74881500000000001</c:v>
                </c:pt>
                <c:pt idx="158">
                  <c:v>0.75355499999999997</c:v>
                </c:pt>
                <c:pt idx="159">
                  <c:v>0.75829400000000002</c:v>
                </c:pt>
                <c:pt idx="160">
                  <c:v>0.76303299999999996</c:v>
                </c:pt>
                <c:pt idx="161">
                  <c:v>0.76777300000000004</c:v>
                </c:pt>
                <c:pt idx="162">
                  <c:v>0.77251199999999998</c:v>
                </c:pt>
                <c:pt idx="163">
                  <c:v>0.77725100000000003</c:v>
                </c:pt>
                <c:pt idx="164">
                  <c:v>0.78199099999999999</c:v>
                </c:pt>
                <c:pt idx="165">
                  <c:v>0.78673000000000004</c:v>
                </c:pt>
                <c:pt idx="166">
                  <c:v>0.79146899999999998</c:v>
                </c:pt>
                <c:pt idx="167">
                  <c:v>0.79620899999999994</c:v>
                </c:pt>
                <c:pt idx="168">
                  <c:v>0.80094799999999999</c:v>
                </c:pt>
                <c:pt idx="169">
                  <c:v>0.80568700000000004</c:v>
                </c:pt>
                <c:pt idx="170">
                  <c:v>0.81042700000000001</c:v>
                </c:pt>
                <c:pt idx="171">
                  <c:v>0.81516599999999995</c:v>
                </c:pt>
                <c:pt idx="172">
                  <c:v>0.81990499999999999</c:v>
                </c:pt>
                <c:pt idx="173">
                  <c:v>0.82464499999999996</c:v>
                </c:pt>
                <c:pt idx="174">
                  <c:v>0.82938400000000001</c:v>
                </c:pt>
                <c:pt idx="175">
                  <c:v>0.83412299999999995</c:v>
                </c:pt>
                <c:pt idx="176">
                  <c:v>0.83886300000000003</c:v>
                </c:pt>
                <c:pt idx="177">
                  <c:v>0.84360199999999996</c:v>
                </c:pt>
                <c:pt idx="178">
                  <c:v>0.84834100000000001</c:v>
                </c:pt>
                <c:pt idx="179">
                  <c:v>0.85308099999999998</c:v>
                </c:pt>
                <c:pt idx="180">
                  <c:v>0.85782000000000003</c:v>
                </c:pt>
                <c:pt idx="181">
                  <c:v>0.86255899999999996</c:v>
                </c:pt>
                <c:pt idx="182">
                  <c:v>0.86729900000000004</c:v>
                </c:pt>
                <c:pt idx="183">
                  <c:v>0.87203799999999998</c:v>
                </c:pt>
                <c:pt idx="184">
                  <c:v>0.87677700000000003</c:v>
                </c:pt>
                <c:pt idx="185">
                  <c:v>0.881517</c:v>
                </c:pt>
                <c:pt idx="186">
                  <c:v>0.88625600000000004</c:v>
                </c:pt>
                <c:pt idx="187">
                  <c:v>0.89099499999999998</c:v>
                </c:pt>
                <c:pt idx="188">
                  <c:v>0.89573499999999995</c:v>
                </c:pt>
                <c:pt idx="189">
                  <c:v>0.900474</c:v>
                </c:pt>
                <c:pt idx="190">
                  <c:v>0.90521300000000005</c:v>
                </c:pt>
                <c:pt idx="191">
                  <c:v>0.90995300000000001</c:v>
                </c:pt>
                <c:pt idx="192">
                  <c:v>0.91469199999999995</c:v>
                </c:pt>
                <c:pt idx="193">
                  <c:v>0.919431</c:v>
                </c:pt>
                <c:pt idx="194">
                  <c:v>0.92417099999999996</c:v>
                </c:pt>
                <c:pt idx="195">
                  <c:v>0.92891000000000001</c:v>
                </c:pt>
                <c:pt idx="196">
                  <c:v>0.93364899999999995</c:v>
                </c:pt>
                <c:pt idx="197">
                  <c:v>0.93838900000000003</c:v>
                </c:pt>
                <c:pt idx="198">
                  <c:v>0.94312799999999997</c:v>
                </c:pt>
                <c:pt idx="199">
                  <c:v>0.94786700000000002</c:v>
                </c:pt>
                <c:pt idx="200">
                  <c:v>0.95260699999999998</c:v>
                </c:pt>
                <c:pt idx="201">
                  <c:v>0.95734600000000003</c:v>
                </c:pt>
                <c:pt idx="202">
                  <c:v>0.96208499999999997</c:v>
                </c:pt>
                <c:pt idx="203">
                  <c:v>0.96682500000000005</c:v>
                </c:pt>
                <c:pt idx="204">
                  <c:v>0.97156399999999998</c:v>
                </c:pt>
                <c:pt idx="205">
                  <c:v>0.97630300000000003</c:v>
                </c:pt>
                <c:pt idx="206">
                  <c:v>0.981043</c:v>
                </c:pt>
                <c:pt idx="207">
                  <c:v>0.98578200000000005</c:v>
                </c:pt>
                <c:pt idx="208">
                  <c:v>0.99052099999999998</c:v>
                </c:pt>
                <c:pt idx="209">
                  <c:v>0.99526099999999995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2-4D84-AC94-82D96170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66336"/>
        <c:axId val="214768640"/>
      </c:scatterChart>
      <c:valAx>
        <c:axId val="21476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768640"/>
        <c:crosses val="autoZero"/>
        <c:crossBetween val="midCat"/>
        <c:majorUnit val="1000"/>
      </c:valAx>
      <c:valAx>
        <c:axId val="21476864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Distribution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766336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 sz="2000" b="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08154501655412"/>
          <c:y val="5.1400661873787522E-2"/>
          <c:w val="0.53430980977704456"/>
          <c:h val="0.56233904585456229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2AA-BDE2-EBA40DDC01F6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xVal>
            <c:numRef>
              <c:f>mult_concentrations_time!$J$10:$J$96</c:f>
              <c:numCache>
                <c:formatCode>General</c:formatCode>
                <c:ptCount val="87"/>
                <c:pt idx="0">
                  <c:v>64.075000000000003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70</c:v>
                </c:pt>
                <c:pt idx="6">
                  <c:v>71.763999999999996</c:v>
                </c:pt>
                <c:pt idx="7">
                  <c:v>75</c:v>
                </c:pt>
                <c:pt idx="8">
                  <c:v>75</c:v>
                </c:pt>
                <c:pt idx="9">
                  <c:v>78.903000000000006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92.268000000000001</c:v>
                </c:pt>
                <c:pt idx="22">
                  <c:v>94.831000000000003</c:v>
                </c:pt>
                <c:pt idx="23">
                  <c:v>95</c:v>
                </c:pt>
                <c:pt idx="24">
                  <c:v>95</c:v>
                </c:pt>
                <c:pt idx="25">
                  <c:v>100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110</c:v>
                </c:pt>
                <c:pt idx="30">
                  <c:v>110</c:v>
                </c:pt>
                <c:pt idx="31">
                  <c:v>112.77200000000001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117.15900000000001</c:v>
                </c:pt>
                <c:pt idx="37">
                  <c:v>117.15900000000001</c:v>
                </c:pt>
                <c:pt idx="38">
                  <c:v>117.898</c:v>
                </c:pt>
                <c:pt idx="39">
                  <c:v>120</c:v>
                </c:pt>
                <c:pt idx="40">
                  <c:v>120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125.587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131.505</c:v>
                </c:pt>
                <c:pt idx="57">
                  <c:v>133.27600000000001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138.40199999999999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140.965</c:v>
                </c:pt>
                <c:pt idx="69">
                  <c:v>143.52799999999999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145.851</c:v>
                </c:pt>
                <c:pt idx="75">
                  <c:v>150</c:v>
                </c:pt>
                <c:pt idx="76">
                  <c:v>150.63300000000001</c:v>
                </c:pt>
                <c:pt idx="77">
                  <c:v>153.78</c:v>
                </c:pt>
                <c:pt idx="78">
                  <c:v>155</c:v>
                </c:pt>
                <c:pt idx="79">
                  <c:v>155</c:v>
                </c:pt>
                <c:pt idx="80">
                  <c:v>155.41499999999999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</c:numCache>
            </c:numRef>
          </c:xVal>
          <c:yVal>
            <c:numRef>
              <c:f>mult_concentrations_time!$I$2:$I$693</c:f>
              <c:numCache>
                <c:formatCode>General</c:formatCode>
                <c:ptCount val="692"/>
                <c:pt idx="0">
                  <c:v>6.3582E-2</c:v>
                </c:pt>
                <c:pt idx="1">
                  <c:v>9.9774000000000002E-2</c:v>
                </c:pt>
                <c:pt idx="2">
                  <c:v>9.9774000000000002E-2</c:v>
                </c:pt>
                <c:pt idx="3">
                  <c:v>0.112526</c:v>
                </c:pt>
                <c:pt idx="4">
                  <c:v>0.123122</c:v>
                </c:pt>
                <c:pt idx="5">
                  <c:v>0.13456799999999999</c:v>
                </c:pt>
                <c:pt idx="6">
                  <c:v>0.137714</c:v>
                </c:pt>
                <c:pt idx="7">
                  <c:v>0.14586399999999999</c:v>
                </c:pt>
                <c:pt idx="8">
                  <c:v>0.14586399999999999</c:v>
                </c:pt>
                <c:pt idx="9">
                  <c:v>0.14586399999999999</c:v>
                </c:pt>
                <c:pt idx="10">
                  <c:v>0.14586399999999999</c:v>
                </c:pt>
                <c:pt idx="11">
                  <c:v>0.15496099999999999</c:v>
                </c:pt>
                <c:pt idx="12">
                  <c:v>0.15701300000000001</c:v>
                </c:pt>
                <c:pt idx="13">
                  <c:v>0.15701300000000001</c:v>
                </c:pt>
                <c:pt idx="14">
                  <c:v>0.15701300000000001</c:v>
                </c:pt>
                <c:pt idx="15">
                  <c:v>0.15701300000000001</c:v>
                </c:pt>
                <c:pt idx="16">
                  <c:v>0.168016</c:v>
                </c:pt>
                <c:pt idx="17">
                  <c:v>0.17186399999999999</c:v>
                </c:pt>
                <c:pt idx="18">
                  <c:v>0.17887600000000001</c:v>
                </c:pt>
                <c:pt idx="19">
                  <c:v>0.17887600000000001</c:v>
                </c:pt>
                <c:pt idx="20">
                  <c:v>0.187255</c:v>
                </c:pt>
                <c:pt idx="21">
                  <c:v>0.18959400000000001</c:v>
                </c:pt>
                <c:pt idx="22">
                  <c:v>0.18959400000000001</c:v>
                </c:pt>
                <c:pt idx="23">
                  <c:v>0.18959400000000001</c:v>
                </c:pt>
                <c:pt idx="24">
                  <c:v>0.20017199999999999</c:v>
                </c:pt>
                <c:pt idx="25">
                  <c:v>0.20017199999999999</c:v>
                </c:pt>
                <c:pt idx="26">
                  <c:v>0.20017199999999999</c:v>
                </c:pt>
                <c:pt idx="27">
                  <c:v>0.20017199999999999</c:v>
                </c:pt>
                <c:pt idx="28">
                  <c:v>0.20017199999999999</c:v>
                </c:pt>
                <c:pt idx="29">
                  <c:v>0.21061199999999999</c:v>
                </c:pt>
                <c:pt idx="30">
                  <c:v>0.21061199999999999</c:v>
                </c:pt>
                <c:pt idx="31">
                  <c:v>0.21061199999999999</c:v>
                </c:pt>
                <c:pt idx="32">
                  <c:v>0.21530299999999999</c:v>
                </c:pt>
                <c:pt idx="33">
                  <c:v>0.22056999999999999</c:v>
                </c:pt>
                <c:pt idx="34">
                  <c:v>0.220916</c:v>
                </c:pt>
                <c:pt idx="35">
                  <c:v>0.220916</c:v>
                </c:pt>
                <c:pt idx="36">
                  <c:v>0.23108500000000001</c:v>
                </c:pt>
                <c:pt idx="37">
                  <c:v>0.241122</c:v>
                </c:pt>
                <c:pt idx="38">
                  <c:v>0.241122</c:v>
                </c:pt>
                <c:pt idx="39">
                  <c:v>0.241122</c:v>
                </c:pt>
                <c:pt idx="40">
                  <c:v>0.251027</c:v>
                </c:pt>
                <c:pt idx="41">
                  <c:v>0.251027</c:v>
                </c:pt>
                <c:pt idx="42">
                  <c:v>0.256463</c:v>
                </c:pt>
                <c:pt idx="43">
                  <c:v>0.26080300000000001</c:v>
                </c:pt>
                <c:pt idx="44">
                  <c:v>0.26080300000000001</c:v>
                </c:pt>
                <c:pt idx="45">
                  <c:v>0.26080300000000001</c:v>
                </c:pt>
                <c:pt idx="46">
                  <c:v>0.26080300000000001</c:v>
                </c:pt>
                <c:pt idx="47">
                  <c:v>0.26498500000000003</c:v>
                </c:pt>
                <c:pt idx="48">
                  <c:v>0.26498500000000003</c:v>
                </c:pt>
                <c:pt idx="49">
                  <c:v>0.26641100000000001</c:v>
                </c:pt>
                <c:pt idx="50">
                  <c:v>0.27045200000000003</c:v>
                </c:pt>
                <c:pt idx="51">
                  <c:v>0.27045200000000003</c:v>
                </c:pt>
                <c:pt idx="52">
                  <c:v>0.27997499999999997</c:v>
                </c:pt>
                <c:pt idx="53">
                  <c:v>0.27997499999999997</c:v>
                </c:pt>
                <c:pt idx="54">
                  <c:v>0.27997499999999997</c:v>
                </c:pt>
                <c:pt idx="55">
                  <c:v>0.27997499999999997</c:v>
                </c:pt>
                <c:pt idx="56">
                  <c:v>0.27997499999999997</c:v>
                </c:pt>
                <c:pt idx="57">
                  <c:v>0.281084</c:v>
                </c:pt>
                <c:pt idx="58">
                  <c:v>0.28937299999999999</c:v>
                </c:pt>
                <c:pt idx="59">
                  <c:v>0.28937299999999999</c:v>
                </c:pt>
                <c:pt idx="60">
                  <c:v>0.28937299999999999</c:v>
                </c:pt>
                <c:pt idx="61">
                  <c:v>0.28937299999999999</c:v>
                </c:pt>
                <c:pt idx="62">
                  <c:v>0.28937299999999999</c:v>
                </c:pt>
                <c:pt idx="63">
                  <c:v>0.28937299999999999</c:v>
                </c:pt>
                <c:pt idx="64">
                  <c:v>0.28937299999999999</c:v>
                </c:pt>
                <c:pt idx="65">
                  <c:v>0.28937299999999999</c:v>
                </c:pt>
                <c:pt idx="66">
                  <c:v>0.28937299999999999</c:v>
                </c:pt>
                <c:pt idx="67">
                  <c:v>0.29217799999999999</c:v>
                </c:pt>
                <c:pt idx="68">
                  <c:v>0.295464</c:v>
                </c:pt>
                <c:pt idx="69">
                  <c:v>0.298649</c:v>
                </c:pt>
                <c:pt idx="70">
                  <c:v>0.298649</c:v>
                </c:pt>
                <c:pt idx="71">
                  <c:v>0.298649</c:v>
                </c:pt>
                <c:pt idx="72">
                  <c:v>0.298649</c:v>
                </c:pt>
                <c:pt idx="73">
                  <c:v>0.298649</c:v>
                </c:pt>
                <c:pt idx="74">
                  <c:v>0.30488999999999999</c:v>
                </c:pt>
                <c:pt idx="75">
                  <c:v>0.30780299999999999</c:v>
                </c:pt>
                <c:pt idx="76">
                  <c:v>0.30780299999999999</c:v>
                </c:pt>
                <c:pt idx="77">
                  <c:v>0.30780299999999999</c:v>
                </c:pt>
                <c:pt idx="78">
                  <c:v>0.30780299999999999</c:v>
                </c:pt>
                <c:pt idx="79">
                  <c:v>0.309556</c:v>
                </c:pt>
                <c:pt idx="80">
                  <c:v>0.314191</c:v>
                </c:pt>
                <c:pt idx="81">
                  <c:v>0.31683800000000001</c:v>
                </c:pt>
                <c:pt idx="82">
                  <c:v>0.31683800000000001</c:v>
                </c:pt>
                <c:pt idx="83">
                  <c:v>0.31683800000000001</c:v>
                </c:pt>
                <c:pt idx="84">
                  <c:v>0.31683800000000001</c:v>
                </c:pt>
                <c:pt idx="85">
                  <c:v>0.31836399999999998</c:v>
                </c:pt>
                <c:pt idx="86">
                  <c:v>0.32575500000000002</c:v>
                </c:pt>
                <c:pt idx="87">
                  <c:v>0.326876</c:v>
                </c:pt>
                <c:pt idx="88">
                  <c:v>0.33241999999999999</c:v>
                </c:pt>
                <c:pt idx="89">
                  <c:v>0.33455600000000002</c:v>
                </c:pt>
                <c:pt idx="90">
                  <c:v>0.33455600000000002</c:v>
                </c:pt>
                <c:pt idx="91">
                  <c:v>0.33528200000000002</c:v>
                </c:pt>
                <c:pt idx="92">
                  <c:v>0.34324199999999999</c:v>
                </c:pt>
                <c:pt idx="93">
                  <c:v>0.34324199999999999</c:v>
                </c:pt>
                <c:pt idx="94">
                  <c:v>0.34324199999999999</c:v>
                </c:pt>
                <c:pt idx="95">
                  <c:v>0.34324199999999999</c:v>
                </c:pt>
                <c:pt idx="96">
                  <c:v>0.34324199999999999</c:v>
                </c:pt>
                <c:pt idx="97">
                  <c:v>0.34324199999999999</c:v>
                </c:pt>
                <c:pt idx="98">
                  <c:v>0.35177900000000001</c:v>
                </c:pt>
                <c:pt idx="99">
                  <c:v>0.35177900000000001</c:v>
                </c:pt>
                <c:pt idx="100">
                  <c:v>0.35181499999999999</c:v>
                </c:pt>
                <c:pt idx="101">
                  <c:v>0.35181499999999999</c:v>
                </c:pt>
                <c:pt idx="102">
                  <c:v>0.35181499999999999</c:v>
                </c:pt>
                <c:pt idx="103">
                  <c:v>0.35181499999999999</c:v>
                </c:pt>
                <c:pt idx="104">
                  <c:v>0.35181499999999999</c:v>
                </c:pt>
                <c:pt idx="105">
                  <c:v>0.35181499999999999</c:v>
                </c:pt>
                <c:pt idx="106">
                  <c:v>0.35452600000000001</c:v>
                </c:pt>
                <c:pt idx="107">
                  <c:v>0.36027500000000001</c:v>
                </c:pt>
                <c:pt idx="108">
                  <c:v>0.36027500000000001</c:v>
                </c:pt>
                <c:pt idx="109">
                  <c:v>0.36027500000000001</c:v>
                </c:pt>
                <c:pt idx="110">
                  <c:v>0.36027500000000001</c:v>
                </c:pt>
                <c:pt idx="111">
                  <c:v>0.36027500000000001</c:v>
                </c:pt>
                <c:pt idx="112">
                  <c:v>0.36027500000000001</c:v>
                </c:pt>
                <c:pt idx="113">
                  <c:v>0.36027500000000001</c:v>
                </c:pt>
                <c:pt idx="114">
                  <c:v>0.36743700000000001</c:v>
                </c:pt>
                <c:pt idx="115">
                  <c:v>0.36862600000000001</c:v>
                </c:pt>
                <c:pt idx="116">
                  <c:v>0.36862600000000001</c:v>
                </c:pt>
                <c:pt idx="117">
                  <c:v>0.36862600000000001</c:v>
                </c:pt>
                <c:pt idx="118">
                  <c:v>0.36862600000000001</c:v>
                </c:pt>
                <c:pt idx="119">
                  <c:v>0.36862600000000001</c:v>
                </c:pt>
                <c:pt idx="120">
                  <c:v>0.36862600000000001</c:v>
                </c:pt>
                <c:pt idx="121">
                  <c:v>0.36862600000000001</c:v>
                </c:pt>
                <c:pt idx="122">
                  <c:v>0.37168200000000001</c:v>
                </c:pt>
                <c:pt idx="123">
                  <c:v>0.37575999999999998</c:v>
                </c:pt>
                <c:pt idx="124">
                  <c:v>0.37686700000000001</c:v>
                </c:pt>
                <c:pt idx="125">
                  <c:v>0.37686700000000001</c:v>
                </c:pt>
                <c:pt idx="126">
                  <c:v>0.37686700000000001</c:v>
                </c:pt>
                <c:pt idx="127">
                  <c:v>0.37967000000000001</c:v>
                </c:pt>
                <c:pt idx="128">
                  <c:v>0.38008900000000001</c:v>
                </c:pt>
                <c:pt idx="129">
                  <c:v>0.38008900000000001</c:v>
                </c:pt>
                <c:pt idx="130">
                  <c:v>0.38008900000000001</c:v>
                </c:pt>
                <c:pt idx="131">
                  <c:v>0.38424999999999998</c:v>
                </c:pt>
                <c:pt idx="132">
                  <c:v>0.38424999999999998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0.38741599999999998</c:v>
                </c:pt>
                <c:pt idx="136">
                  <c:v>0.39248899999999998</c:v>
                </c:pt>
                <c:pt idx="137">
                  <c:v>0.39248899999999998</c:v>
                </c:pt>
                <c:pt idx="138">
                  <c:v>0.39302799999999999</c:v>
                </c:pt>
                <c:pt idx="139">
                  <c:v>0.39302799999999999</c:v>
                </c:pt>
                <c:pt idx="140">
                  <c:v>0.39302799999999999</c:v>
                </c:pt>
                <c:pt idx="141">
                  <c:v>0.39302799999999999</c:v>
                </c:pt>
                <c:pt idx="142">
                  <c:v>0.39302799999999999</c:v>
                </c:pt>
                <c:pt idx="143">
                  <c:v>0.39302799999999999</c:v>
                </c:pt>
                <c:pt idx="144">
                  <c:v>0.39656599999999997</c:v>
                </c:pt>
                <c:pt idx="145">
                  <c:v>0.400617</c:v>
                </c:pt>
                <c:pt idx="146">
                  <c:v>0.400951</c:v>
                </c:pt>
                <c:pt idx="147">
                  <c:v>0.400951</c:v>
                </c:pt>
                <c:pt idx="148">
                  <c:v>0.400951</c:v>
                </c:pt>
                <c:pt idx="149">
                  <c:v>0.400951</c:v>
                </c:pt>
                <c:pt idx="150">
                  <c:v>0.400951</c:v>
                </c:pt>
                <c:pt idx="151">
                  <c:v>0.400951</c:v>
                </c:pt>
                <c:pt idx="152">
                  <c:v>0.40464</c:v>
                </c:pt>
                <c:pt idx="153">
                  <c:v>0.40464</c:v>
                </c:pt>
                <c:pt idx="154">
                  <c:v>0.408636</c:v>
                </c:pt>
                <c:pt idx="155">
                  <c:v>0.408636</c:v>
                </c:pt>
                <c:pt idx="156">
                  <c:v>0.408636</c:v>
                </c:pt>
                <c:pt idx="157">
                  <c:v>0.40877000000000002</c:v>
                </c:pt>
                <c:pt idx="158">
                  <c:v>0.40877000000000002</c:v>
                </c:pt>
                <c:pt idx="159">
                  <c:v>0.41008</c:v>
                </c:pt>
                <c:pt idx="160">
                  <c:v>0.416487</c:v>
                </c:pt>
                <c:pt idx="161">
                  <c:v>0.416487</c:v>
                </c:pt>
                <c:pt idx="162">
                  <c:v>0.416487</c:v>
                </c:pt>
                <c:pt idx="163">
                  <c:v>0.416487</c:v>
                </c:pt>
                <c:pt idx="164">
                  <c:v>0.41654799999999997</c:v>
                </c:pt>
                <c:pt idx="165">
                  <c:v>0.42046499999999998</c:v>
                </c:pt>
                <c:pt idx="166">
                  <c:v>0.42410399999999998</c:v>
                </c:pt>
                <c:pt idx="167">
                  <c:v>0.42821900000000002</c:v>
                </c:pt>
                <c:pt idx="168">
                  <c:v>0.42821900000000002</c:v>
                </c:pt>
                <c:pt idx="169">
                  <c:v>0.43162099999999998</c:v>
                </c:pt>
                <c:pt idx="170">
                  <c:v>0.43162099999999998</c:v>
                </c:pt>
                <c:pt idx="171">
                  <c:v>0.43205700000000002</c:v>
                </c:pt>
                <c:pt idx="172">
                  <c:v>0.43546200000000002</c:v>
                </c:pt>
                <c:pt idx="173">
                  <c:v>0.43903999999999999</c:v>
                </c:pt>
                <c:pt idx="174">
                  <c:v>0.43903999999999999</c:v>
                </c:pt>
                <c:pt idx="175">
                  <c:v>0.43903999999999999</c:v>
                </c:pt>
                <c:pt idx="176">
                  <c:v>0.43903999999999999</c:v>
                </c:pt>
                <c:pt idx="177">
                  <c:v>0.43965500000000002</c:v>
                </c:pt>
                <c:pt idx="178">
                  <c:v>0.43965500000000002</c:v>
                </c:pt>
                <c:pt idx="179">
                  <c:v>0.43965500000000002</c:v>
                </c:pt>
                <c:pt idx="180">
                  <c:v>0.44341700000000001</c:v>
                </c:pt>
                <c:pt idx="181">
                  <c:v>0.44636199999999998</c:v>
                </c:pt>
                <c:pt idx="182">
                  <c:v>0.44715300000000002</c:v>
                </c:pt>
                <c:pt idx="183">
                  <c:v>0.45292199999999999</c:v>
                </c:pt>
                <c:pt idx="184">
                  <c:v>0.45358799999999999</c:v>
                </c:pt>
                <c:pt idx="185">
                  <c:v>0.45821099999999998</c:v>
                </c:pt>
                <c:pt idx="186">
                  <c:v>0.45821099999999998</c:v>
                </c:pt>
                <c:pt idx="187">
                  <c:v>0.45821099999999998</c:v>
                </c:pt>
                <c:pt idx="188">
                  <c:v>0.45975300000000002</c:v>
                </c:pt>
                <c:pt idx="189">
                  <c:v>0.46072000000000002</c:v>
                </c:pt>
                <c:pt idx="190">
                  <c:v>0.46184700000000001</c:v>
                </c:pt>
                <c:pt idx="191">
                  <c:v>0.46545900000000001</c:v>
                </c:pt>
                <c:pt idx="192">
                  <c:v>0.46545900000000001</c:v>
                </c:pt>
                <c:pt idx="193">
                  <c:v>0.466499</c:v>
                </c:pt>
                <c:pt idx="194">
                  <c:v>0.46776000000000001</c:v>
                </c:pt>
                <c:pt idx="195">
                  <c:v>0.46776000000000001</c:v>
                </c:pt>
                <c:pt idx="196">
                  <c:v>0.46776000000000001</c:v>
                </c:pt>
                <c:pt idx="197">
                  <c:v>0.47470699999999999</c:v>
                </c:pt>
                <c:pt idx="198">
                  <c:v>0.47470699999999999</c:v>
                </c:pt>
                <c:pt idx="199">
                  <c:v>0.47470699999999999</c:v>
                </c:pt>
                <c:pt idx="200">
                  <c:v>0.47470699999999999</c:v>
                </c:pt>
                <c:pt idx="201">
                  <c:v>0.47470699999999999</c:v>
                </c:pt>
                <c:pt idx="202">
                  <c:v>0.47615099999999999</c:v>
                </c:pt>
                <c:pt idx="203">
                  <c:v>0.48156300000000002</c:v>
                </c:pt>
                <c:pt idx="204">
                  <c:v>0.48315999999999998</c:v>
                </c:pt>
                <c:pt idx="205">
                  <c:v>0.48832999999999999</c:v>
                </c:pt>
                <c:pt idx="206">
                  <c:v>0.48832999999999999</c:v>
                </c:pt>
                <c:pt idx="207">
                  <c:v>0.48832999999999999</c:v>
                </c:pt>
                <c:pt idx="208">
                  <c:v>0.48832999999999999</c:v>
                </c:pt>
                <c:pt idx="209">
                  <c:v>0.48832999999999999</c:v>
                </c:pt>
                <c:pt idx="210">
                  <c:v>0.49007499999999998</c:v>
                </c:pt>
                <c:pt idx="211">
                  <c:v>0.49007499999999998</c:v>
                </c:pt>
                <c:pt idx="212">
                  <c:v>0.49265199999999998</c:v>
                </c:pt>
                <c:pt idx="213">
                  <c:v>0.49500899999999998</c:v>
                </c:pt>
                <c:pt idx="214">
                  <c:v>0.49500899999999998</c:v>
                </c:pt>
                <c:pt idx="215">
                  <c:v>0.49500899999999998</c:v>
                </c:pt>
                <c:pt idx="216">
                  <c:v>0.49500899999999998</c:v>
                </c:pt>
                <c:pt idx="217">
                  <c:v>0.49500899999999998</c:v>
                </c:pt>
                <c:pt idx="218">
                  <c:v>0.49689800000000001</c:v>
                </c:pt>
                <c:pt idx="219">
                  <c:v>0.49689800000000001</c:v>
                </c:pt>
                <c:pt idx="220">
                  <c:v>0.49689800000000001</c:v>
                </c:pt>
                <c:pt idx="221">
                  <c:v>0.50160099999999996</c:v>
                </c:pt>
                <c:pt idx="222">
                  <c:v>0.50160099999999996</c:v>
                </c:pt>
                <c:pt idx="223">
                  <c:v>0.50160099999999996</c:v>
                </c:pt>
                <c:pt idx="224">
                  <c:v>0.50160099999999996</c:v>
                </c:pt>
                <c:pt idx="225">
                  <c:v>0.50160099999999996</c:v>
                </c:pt>
                <c:pt idx="226">
                  <c:v>0.50362899999999999</c:v>
                </c:pt>
                <c:pt idx="227">
                  <c:v>0.50362899999999999</c:v>
                </c:pt>
                <c:pt idx="228">
                  <c:v>0.50696099999999999</c:v>
                </c:pt>
                <c:pt idx="229">
                  <c:v>0.50696099999999999</c:v>
                </c:pt>
                <c:pt idx="230">
                  <c:v>0.50810599999999995</c:v>
                </c:pt>
                <c:pt idx="231">
                  <c:v>0.50810599999999995</c:v>
                </c:pt>
                <c:pt idx="232">
                  <c:v>0.50810599999999995</c:v>
                </c:pt>
                <c:pt idx="233">
                  <c:v>0.50810599999999995</c:v>
                </c:pt>
                <c:pt idx="234">
                  <c:v>0.50810599999999995</c:v>
                </c:pt>
                <c:pt idx="235">
                  <c:v>0.50810599999999995</c:v>
                </c:pt>
                <c:pt idx="236">
                  <c:v>0.50810599999999995</c:v>
                </c:pt>
                <c:pt idx="237">
                  <c:v>0.51027</c:v>
                </c:pt>
                <c:pt idx="238">
                  <c:v>0.51355799999999996</c:v>
                </c:pt>
                <c:pt idx="239">
                  <c:v>0.51452699999999996</c:v>
                </c:pt>
                <c:pt idx="240">
                  <c:v>0.51452699999999996</c:v>
                </c:pt>
                <c:pt idx="241">
                  <c:v>0.51452699999999996</c:v>
                </c:pt>
                <c:pt idx="242">
                  <c:v>0.51452699999999996</c:v>
                </c:pt>
                <c:pt idx="243">
                  <c:v>0.51452699999999996</c:v>
                </c:pt>
                <c:pt idx="244">
                  <c:v>0.51682300000000003</c:v>
                </c:pt>
                <c:pt idx="245">
                  <c:v>0.52006600000000003</c:v>
                </c:pt>
                <c:pt idx="246">
                  <c:v>0.52086399999999999</c:v>
                </c:pt>
                <c:pt idx="247">
                  <c:v>0.52086399999999999</c:v>
                </c:pt>
                <c:pt idx="248">
                  <c:v>0.52086399999999999</c:v>
                </c:pt>
                <c:pt idx="249">
                  <c:v>0.52086399999999999</c:v>
                </c:pt>
                <c:pt idx="250">
                  <c:v>0.52086399999999999</c:v>
                </c:pt>
                <c:pt idx="251">
                  <c:v>0.52086399999999999</c:v>
                </c:pt>
                <c:pt idx="252">
                  <c:v>0.52086399999999999</c:v>
                </c:pt>
                <c:pt idx="253">
                  <c:v>0.52086399999999999</c:v>
                </c:pt>
                <c:pt idx="254">
                  <c:v>0.52711799999999998</c:v>
                </c:pt>
                <c:pt idx="255">
                  <c:v>0.52711799999999998</c:v>
                </c:pt>
                <c:pt idx="256">
                  <c:v>0.52711799999999998</c:v>
                </c:pt>
                <c:pt idx="257">
                  <c:v>0.52711799999999998</c:v>
                </c:pt>
                <c:pt idx="258">
                  <c:v>0.52966599999999997</c:v>
                </c:pt>
                <c:pt idx="259">
                  <c:v>0.53282300000000005</c:v>
                </c:pt>
                <c:pt idx="260">
                  <c:v>0.53329000000000004</c:v>
                </c:pt>
                <c:pt idx="261">
                  <c:v>0.53595800000000005</c:v>
                </c:pt>
                <c:pt idx="262">
                  <c:v>0.53595800000000005</c:v>
                </c:pt>
                <c:pt idx="263">
                  <c:v>0.53595800000000005</c:v>
                </c:pt>
                <c:pt idx="264">
                  <c:v>0.53595800000000005</c:v>
                </c:pt>
                <c:pt idx="265">
                  <c:v>0.53907300000000002</c:v>
                </c:pt>
                <c:pt idx="266">
                  <c:v>0.53938200000000003</c:v>
                </c:pt>
                <c:pt idx="267">
                  <c:v>0.54523999999999995</c:v>
                </c:pt>
                <c:pt idx="268">
                  <c:v>0.54539400000000005</c:v>
                </c:pt>
                <c:pt idx="269">
                  <c:v>0.54539400000000005</c:v>
                </c:pt>
                <c:pt idx="270">
                  <c:v>0.54539400000000005</c:v>
                </c:pt>
                <c:pt idx="271">
                  <c:v>0.54539400000000005</c:v>
                </c:pt>
                <c:pt idx="272">
                  <c:v>0.54539400000000005</c:v>
                </c:pt>
                <c:pt idx="273">
                  <c:v>0.54539400000000005</c:v>
                </c:pt>
                <c:pt idx="274">
                  <c:v>0.54539400000000005</c:v>
                </c:pt>
                <c:pt idx="275">
                  <c:v>0.54829300000000003</c:v>
                </c:pt>
                <c:pt idx="276">
                  <c:v>0.55132800000000004</c:v>
                </c:pt>
                <c:pt idx="277">
                  <c:v>0.55132800000000004</c:v>
                </c:pt>
                <c:pt idx="278">
                  <c:v>0.55132800000000004</c:v>
                </c:pt>
                <c:pt idx="279">
                  <c:v>0.55132800000000004</c:v>
                </c:pt>
                <c:pt idx="280">
                  <c:v>0.55433600000000005</c:v>
                </c:pt>
                <c:pt idx="281">
                  <c:v>0.55718500000000004</c:v>
                </c:pt>
                <c:pt idx="282">
                  <c:v>0.55718500000000004</c:v>
                </c:pt>
                <c:pt idx="283">
                  <c:v>0.55718500000000004</c:v>
                </c:pt>
                <c:pt idx="284">
                  <c:v>0.55718500000000004</c:v>
                </c:pt>
                <c:pt idx="285">
                  <c:v>0.55718500000000004</c:v>
                </c:pt>
                <c:pt idx="286">
                  <c:v>0.55718500000000004</c:v>
                </c:pt>
                <c:pt idx="287">
                  <c:v>0.56029899999999999</c:v>
                </c:pt>
                <c:pt idx="288">
                  <c:v>0.56296500000000005</c:v>
                </c:pt>
                <c:pt idx="289">
                  <c:v>0.56296500000000005</c:v>
                </c:pt>
                <c:pt idx="290">
                  <c:v>0.56325000000000003</c:v>
                </c:pt>
                <c:pt idx="291">
                  <c:v>0.56325000000000003</c:v>
                </c:pt>
                <c:pt idx="292">
                  <c:v>0.56325000000000003</c:v>
                </c:pt>
                <c:pt idx="293">
                  <c:v>0.56325000000000003</c:v>
                </c:pt>
                <c:pt idx="294">
                  <c:v>0.56618199999999996</c:v>
                </c:pt>
                <c:pt idx="295">
                  <c:v>0.56640000000000001</c:v>
                </c:pt>
                <c:pt idx="296">
                  <c:v>0.56866899999999998</c:v>
                </c:pt>
                <c:pt idx="297">
                  <c:v>0.56866899999999998</c:v>
                </c:pt>
                <c:pt idx="298">
                  <c:v>0.56866899999999998</c:v>
                </c:pt>
                <c:pt idx="299">
                  <c:v>0.56866899999999998</c:v>
                </c:pt>
                <c:pt idx="300">
                  <c:v>0.56866899999999998</c:v>
                </c:pt>
                <c:pt idx="301">
                  <c:v>0.56866899999999998</c:v>
                </c:pt>
                <c:pt idx="302">
                  <c:v>0.56866899999999998</c:v>
                </c:pt>
                <c:pt idx="303">
                  <c:v>0.56866899999999998</c:v>
                </c:pt>
                <c:pt idx="304">
                  <c:v>0.56866899999999998</c:v>
                </c:pt>
                <c:pt idx="305">
                  <c:v>0.56866899999999998</c:v>
                </c:pt>
                <c:pt idx="306">
                  <c:v>0.56909399999999999</c:v>
                </c:pt>
                <c:pt idx="307">
                  <c:v>0.56911500000000004</c:v>
                </c:pt>
                <c:pt idx="308">
                  <c:v>0.57198599999999999</c:v>
                </c:pt>
                <c:pt idx="309">
                  <c:v>0.57980900000000002</c:v>
                </c:pt>
                <c:pt idx="310">
                  <c:v>0.57985600000000004</c:v>
                </c:pt>
                <c:pt idx="311">
                  <c:v>0.57985600000000004</c:v>
                </c:pt>
                <c:pt idx="312">
                  <c:v>0.57985600000000004</c:v>
                </c:pt>
                <c:pt idx="313">
                  <c:v>0.57985600000000004</c:v>
                </c:pt>
                <c:pt idx="314">
                  <c:v>0.57985600000000004</c:v>
                </c:pt>
                <c:pt idx="315">
                  <c:v>0.57985600000000004</c:v>
                </c:pt>
                <c:pt idx="316">
                  <c:v>0.57985600000000004</c:v>
                </c:pt>
                <c:pt idx="317">
                  <c:v>0.58244099999999999</c:v>
                </c:pt>
                <c:pt idx="318">
                  <c:v>0.58336299999999996</c:v>
                </c:pt>
                <c:pt idx="319">
                  <c:v>0.58336299999999996</c:v>
                </c:pt>
                <c:pt idx="320">
                  <c:v>0.58533999999999997</c:v>
                </c:pt>
                <c:pt idx="321">
                  <c:v>0.58533999999999997</c:v>
                </c:pt>
                <c:pt idx="322">
                  <c:v>0.58533999999999997</c:v>
                </c:pt>
                <c:pt idx="323">
                  <c:v>0.58533999999999997</c:v>
                </c:pt>
                <c:pt idx="324">
                  <c:v>0.58616000000000001</c:v>
                </c:pt>
                <c:pt idx="325">
                  <c:v>0.58893700000000004</c:v>
                </c:pt>
                <c:pt idx="326">
                  <c:v>0.58893700000000004</c:v>
                </c:pt>
                <c:pt idx="327">
                  <c:v>0.59075200000000005</c:v>
                </c:pt>
                <c:pt idx="328">
                  <c:v>0.59075200000000005</c:v>
                </c:pt>
                <c:pt idx="329">
                  <c:v>0.59075200000000005</c:v>
                </c:pt>
                <c:pt idx="330">
                  <c:v>0.59075200000000005</c:v>
                </c:pt>
                <c:pt idx="331">
                  <c:v>0.59075200000000005</c:v>
                </c:pt>
                <c:pt idx="332">
                  <c:v>0.59169700000000003</c:v>
                </c:pt>
                <c:pt idx="333">
                  <c:v>0.59169700000000003</c:v>
                </c:pt>
                <c:pt idx="334">
                  <c:v>0.59609400000000001</c:v>
                </c:pt>
                <c:pt idx="335">
                  <c:v>0.59609400000000001</c:v>
                </c:pt>
                <c:pt idx="336">
                  <c:v>0.59609400000000001</c:v>
                </c:pt>
                <c:pt idx="337">
                  <c:v>0.59609400000000001</c:v>
                </c:pt>
                <c:pt idx="338">
                  <c:v>0.59609400000000001</c:v>
                </c:pt>
                <c:pt idx="339">
                  <c:v>0.59609400000000001</c:v>
                </c:pt>
                <c:pt idx="340">
                  <c:v>0.59609400000000001</c:v>
                </c:pt>
                <c:pt idx="341">
                  <c:v>0.59609400000000001</c:v>
                </c:pt>
                <c:pt idx="342">
                  <c:v>0.597159</c:v>
                </c:pt>
                <c:pt idx="343">
                  <c:v>0.59986300000000004</c:v>
                </c:pt>
                <c:pt idx="344">
                  <c:v>0.59986300000000004</c:v>
                </c:pt>
                <c:pt idx="345">
                  <c:v>0.59986300000000004</c:v>
                </c:pt>
                <c:pt idx="346">
                  <c:v>0.59986300000000004</c:v>
                </c:pt>
                <c:pt idx="347">
                  <c:v>0.60040800000000005</c:v>
                </c:pt>
                <c:pt idx="348">
                  <c:v>0.60136599999999996</c:v>
                </c:pt>
                <c:pt idx="349">
                  <c:v>0.60136599999999996</c:v>
                </c:pt>
                <c:pt idx="350">
                  <c:v>0.60136599999999996</c:v>
                </c:pt>
                <c:pt idx="351">
                  <c:v>0.60136599999999996</c:v>
                </c:pt>
                <c:pt idx="352">
                  <c:v>0.602549</c:v>
                </c:pt>
                <c:pt idx="353">
                  <c:v>0.602549</c:v>
                </c:pt>
                <c:pt idx="354">
                  <c:v>0.602549</c:v>
                </c:pt>
                <c:pt idx="355">
                  <c:v>0.605217</c:v>
                </c:pt>
                <c:pt idx="356">
                  <c:v>0.60657000000000005</c:v>
                </c:pt>
                <c:pt idx="357">
                  <c:v>0.60657000000000005</c:v>
                </c:pt>
                <c:pt idx="358">
                  <c:v>0.60657000000000005</c:v>
                </c:pt>
                <c:pt idx="359">
                  <c:v>0.60657000000000005</c:v>
                </c:pt>
                <c:pt idx="360">
                  <c:v>0.60657000000000005</c:v>
                </c:pt>
                <c:pt idx="361">
                  <c:v>0.60657000000000005</c:v>
                </c:pt>
                <c:pt idx="362">
                  <c:v>0.60657000000000005</c:v>
                </c:pt>
                <c:pt idx="363">
                  <c:v>0.60657000000000005</c:v>
                </c:pt>
                <c:pt idx="364">
                  <c:v>0.60786899999999999</c:v>
                </c:pt>
                <c:pt idx="365">
                  <c:v>0.61032500000000001</c:v>
                </c:pt>
                <c:pt idx="366">
                  <c:v>0.61049900000000001</c:v>
                </c:pt>
                <c:pt idx="367">
                  <c:v>0.61170500000000005</c:v>
                </c:pt>
                <c:pt idx="368">
                  <c:v>0.61170500000000005</c:v>
                </c:pt>
                <c:pt idx="369">
                  <c:v>0.61170500000000005</c:v>
                </c:pt>
                <c:pt idx="370">
                  <c:v>0.61170500000000005</c:v>
                </c:pt>
                <c:pt idx="371">
                  <c:v>0.61170500000000005</c:v>
                </c:pt>
                <c:pt idx="372">
                  <c:v>0.61170500000000005</c:v>
                </c:pt>
                <c:pt idx="373">
                  <c:v>0.61519100000000004</c:v>
                </c:pt>
                <c:pt idx="374">
                  <c:v>0.61677300000000002</c:v>
                </c:pt>
                <c:pt idx="375">
                  <c:v>0.61677300000000002</c:v>
                </c:pt>
                <c:pt idx="376">
                  <c:v>0.61677300000000002</c:v>
                </c:pt>
                <c:pt idx="377">
                  <c:v>0.61677300000000002</c:v>
                </c:pt>
                <c:pt idx="378">
                  <c:v>0.61677300000000002</c:v>
                </c:pt>
                <c:pt idx="379">
                  <c:v>0.61677300000000002</c:v>
                </c:pt>
                <c:pt idx="380">
                  <c:v>0.61677300000000002</c:v>
                </c:pt>
                <c:pt idx="381">
                  <c:v>0.61677300000000002</c:v>
                </c:pt>
                <c:pt idx="382">
                  <c:v>0.61760099999999996</c:v>
                </c:pt>
                <c:pt idx="383">
                  <c:v>0.61829000000000001</c:v>
                </c:pt>
                <c:pt idx="384">
                  <c:v>0.61829000000000001</c:v>
                </c:pt>
                <c:pt idx="385">
                  <c:v>0.62085199999999996</c:v>
                </c:pt>
                <c:pt idx="386">
                  <c:v>0.62085199999999996</c:v>
                </c:pt>
                <c:pt idx="387">
                  <c:v>0.62177499999999997</c:v>
                </c:pt>
                <c:pt idx="388">
                  <c:v>0.62177499999999997</c:v>
                </c:pt>
                <c:pt idx="389">
                  <c:v>0.62177499999999997</c:v>
                </c:pt>
                <c:pt idx="390">
                  <c:v>0.62177499999999997</c:v>
                </c:pt>
                <c:pt idx="391">
                  <c:v>0.62177499999999997</c:v>
                </c:pt>
                <c:pt idx="392">
                  <c:v>0.62237600000000004</c:v>
                </c:pt>
                <c:pt idx="393">
                  <c:v>0.62237600000000004</c:v>
                </c:pt>
                <c:pt idx="394">
                  <c:v>0.62339699999999998</c:v>
                </c:pt>
                <c:pt idx="395">
                  <c:v>0.62592499999999995</c:v>
                </c:pt>
                <c:pt idx="396">
                  <c:v>0.62671200000000005</c:v>
                </c:pt>
                <c:pt idx="397">
                  <c:v>0.62671200000000005</c:v>
                </c:pt>
                <c:pt idx="398">
                  <c:v>0.62671200000000005</c:v>
                </c:pt>
                <c:pt idx="399">
                  <c:v>0.62671200000000005</c:v>
                </c:pt>
                <c:pt idx="400">
                  <c:v>0.62843599999999999</c:v>
                </c:pt>
                <c:pt idx="401">
                  <c:v>0.62843599999999999</c:v>
                </c:pt>
                <c:pt idx="402">
                  <c:v>0.62942699999999996</c:v>
                </c:pt>
                <c:pt idx="403">
                  <c:v>0.63158499999999995</c:v>
                </c:pt>
                <c:pt idx="404">
                  <c:v>0.63158499999999995</c:v>
                </c:pt>
                <c:pt idx="405">
                  <c:v>0.63158499999999995</c:v>
                </c:pt>
                <c:pt idx="406">
                  <c:v>0.63158499999999995</c:v>
                </c:pt>
                <c:pt idx="407">
                  <c:v>0.63174799999999998</c:v>
                </c:pt>
                <c:pt idx="408">
                  <c:v>0.63340700000000005</c:v>
                </c:pt>
                <c:pt idx="409">
                  <c:v>0.63586799999999999</c:v>
                </c:pt>
                <c:pt idx="410">
                  <c:v>0.63586799999999999</c:v>
                </c:pt>
                <c:pt idx="411">
                  <c:v>0.63639400000000002</c:v>
                </c:pt>
                <c:pt idx="412">
                  <c:v>0.63639400000000002</c:v>
                </c:pt>
                <c:pt idx="413">
                  <c:v>0.63639400000000002</c:v>
                </c:pt>
                <c:pt idx="414">
                  <c:v>0.63639400000000002</c:v>
                </c:pt>
                <c:pt idx="415">
                  <c:v>0.64114000000000004</c:v>
                </c:pt>
                <c:pt idx="416">
                  <c:v>0.64114000000000004</c:v>
                </c:pt>
                <c:pt idx="417">
                  <c:v>0.64114000000000004</c:v>
                </c:pt>
                <c:pt idx="418">
                  <c:v>0.64114000000000004</c:v>
                </c:pt>
                <c:pt idx="419">
                  <c:v>0.64114000000000004</c:v>
                </c:pt>
                <c:pt idx="420">
                  <c:v>0.64313699999999996</c:v>
                </c:pt>
                <c:pt idx="421">
                  <c:v>0.64582399999999995</c:v>
                </c:pt>
                <c:pt idx="422">
                  <c:v>0.64582399999999995</c:v>
                </c:pt>
                <c:pt idx="423">
                  <c:v>0.64582399999999995</c:v>
                </c:pt>
                <c:pt idx="424">
                  <c:v>0.64582399999999995</c:v>
                </c:pt>
                <c:pt idx="425">
                  <c:v>0.65028900000000001</c:v>
                </c:pt>
                <c:pt idx="426">
                  <c:v>0.65028900000000001</c:v>
                </c:pt>
                <c:pt idx="427">
                  <c:v>0.65028900000000001</c:v>
                </c:pt>
                <c:pt idx="428">
                  <c:v>0.650447</c:v>
                </c:pt>
                <c:pt idx="429">
                  <c:v>0.65263599999999999</c:v>
                </c:pt>
                <c:pt idx="430">
                  <c:v>0.65500999999999998</c:v>
                </c:pt>
                <c:pt idx="431">
                  <c:v>0.65500999999999998</c:v>
                </c:pt>
                <c:pt idx="432">
                  <c:v>0.65500999999999998</c:v>
                </c:pt>
                <c:pt idx="433">
                  <c:v>0.65634000000000003</c:v>
                </c:pt>
                <c:pt idx="434">
                  <c:v>0.65634000000000003</c:v>
                </c:pt>
                <c:pt idx="435">
                  <c:v>0.65951300000000002</c:v>
                </c:pt>
                <c:pt idx="436">
                  <c:v>0.65951300000000002</c:v>
                </c:pt>
                <c:pt idx="437">
                  <c:v>0.65951300000000002</c:v>
                </c:pt>
                <c:pt idx="438">
                  <c:v>0.65951300000000002</c:v>
                </c:pt>
                <c:pt idx="439">
                  <c:v>0.65951300000000002</c:v>
                </c:pt>
                <c:pt idx="440">
                  <c:v>0.65951300000000002</c:v>
                </c:pt>
                <c:pt idx="441">
                  <c:v>0.66186900000000004</c:v>
                </c:pt>
                <c:pt idx="442">
                  <c:v>0.66395700000000002</c:v>
                </c:pt>
                <c:pt idx="443">
                  <c:v>0.66413900000000003</c:v>
                </c:pt>
                <c:pt idx="444">
                  <c:v>0.66413900000000003</c:v>
                </c:pt>
                <c:pt idx="445">
                  <c:v>0.66413900000000003</c:v>
                </c:pt>
                <c:pt idx="446">
                  <c:v>0.66413900000000003</c:v>
                </c:pt>
                <c:pt idx="447">
                  <c:v>0.66486900000000004</c:v>
                </c:pt>
                <c:pt idx="448">
                  <c:v>0.66639300000000001</c:v>
                </c:pt>
                <c:pt idx="449">
                  <c:v>0.66834300000000002</c:v>
                </c:pt>
                <c:pt idx="450">
                  <c:v>0.66834300000000002</c:v>
                </c:pt>
                <c:pt idx="451">
                  <c:v>0.66834300000000002</c:v>
                </c:pt>
                <c:pt idx="452">
                  <c:v>0.668632</c:v>
                </c:pt>
                <c:pt idx="453">
                  <c:v>0.668632</c:v>
                </c:pt>
                <c:pt idx="454">
                  <c:v>0.67085700000000004</c:v>
                </c:pt>
                <c:pt idx="455">
                  <c:v>0.67267200000000005</c:v>
                </c:pt>
                <c:pt idx="456">
                  <c:v>0.67306600000000005</c:v>
                </c:pt>
                <c:pt idx="457">
                  <c:v>0.67306600000000005</c:v>
                </c:pt>
                <c:pt idx="458">
                  <c:v>0.67525999999999997</c:v>
                </c:pt>
                <c:pt idx="459">
                  <c:v>0.67525999999999997</c:v>
                </c:pt>
                <c:pt idx="460">
                  <c:v>0.67525999999999997</c:v>
                </c:pt>
                <c:pt idx="461">
                  <c:v>0.67694500000000002</c:v>
                </c:pt>
                <c:pt idx="462">
                  <c:v>0.67694500000000002</c:v>
                </c:pt>
                <c:pt idx="463">
                  <c:v>0.67694500000000002</c:v>
                </c:pt>
                <c:pt idx="464">
                  <c:v>0.67960500000000001</c:v>
                </c:pt>
                <c:pt idx="465">
                  <c:v>0.68116200000000005</c:v>
                </c:pt>
                <c:pt idx="466">
                  <c:v>0.68116200000000005</c:v>
                </c:pt>
                <c:pt idx="467">
                  <c:v>0.68116200000000005</c:v>
                </c:pt>
                <c:pt idx="468">
                  <c:v>0.68116200000000005</c:v>
                </c:pt>
                <c:pt idx="469">
                  <c:v>0.68389200000000006</c:v>
                </c:pt>
                <c:pt idx="470">
                  <c:v>0.68532300000000002</c:v>
                </c:pt>
                <c:pt idx="471">
                  <c:v>0.68532300000000002</c:v>
                </c:pt>
                <c:pt idx="472">
                  <c:v>0.68532300000000002</c:v>
                </c:pt>
                <c:pt idx="473">
                  <c:v>0.68532300000000002</c:v>
                </c:pt>
                <c:pt idx="474">
                  <c:v>0.68532300000000002</c:v>
                </c:pt>
                <c:pt idx="475">
                  <c:v>0.68532300000000002</c:v>
                </c:pt>
                <c:pt idx="476">
                  <c:v>0.68532300000000002</c:v>
                </c:pt>
                <c:pt idx="477">
                  <c:v>0.68532300000000002</c:v>
                </c:pt>
                <c:pt idx="478">
                  <c:v>0.68601400000000001</c:v>
                </c:pt>
                <c:pt idx="479">
                  <c:v>0.68601400000000001</c:v>
                </c:pt>
                <c:pt idx="480">
                  <c:v>0.68812099999999998</c:v>
                </c:pt>
                <c:pt idx="481">
                  <c:v>0.68943100000000002</c:v>
                </c:pt>
                <c:pt idx="482">
                  <c:v>0.68943100000000002</c:v>
                </c:pt>
                <c:pt idx="483">
                  <c:v>0.68943100000000002</c:v>
                </c:pt>
                <c:pt idx="484">
                  <c:v>0.69229399999999996</c:v>
                </c:pt>
                <c:pt idx="485">
                  <c:v>0.69229399999999996</c:v>
                </c:pt>
                <c:pt idx="486">
                  <c:v>0.69308800000000004</c:v>
                </c:pt>
                <c:pt idx="487">
                  <c:v>0.69348500000000002</c:v>
                </c:pt>
                <c:pt idx="488">
                  <c:v>0.69348500000000002</c:v>
                </c:pt>
                <c:pt idx="489">
                  <c:v>0.69348500000000002</c:v>
                </c:pt>
                <c:pt idx="490">
                  <c:v>0.69435999999999998</c:v>
                </c:pt>
                <c:pt idx="491">
                  <c:v>0.69435999999999998</c:v>
                </c:pt>
                <c:pt idx="492">
                  <c:v>0.696411</c:v>
                </c:pt>
                <c:pt idx="493">
                  <c:v>0.696411</c:v>
                </c:pt>
                <c:pt idx="494">
                  <c:v>0.69748500000000002</c:v>
                </c:pt>
                <c:pt idx="495">
                  <c:v>0.69844899999999999</c:v>
                </c:pt>
                <c:pt idx="496">
                  <c:v>0.69844899999999999</c:v>
                </c:pt>
                <c:pt idx="497">
                  <c:v>0.701434</c:v>
                </c:pt>
                <c:pt idx="498">
                  <c:v>0.701434</c:v>
                </c:pt>
                <c:pt idx="499">
                  <c:v>0.70257999999999998</c:v>
                </c:pt>
                <c:pt idx="500">
                  <c:v>0.70444300000000004</c:v>
                </c:pt>
                <c:pt idx="501">
                  <c:v>0.70444300000000004</c:v>
                </c:pt>
                <c:pt idx="502">
                  <c:v>0.70448100000000002</c:v>
                </c:pt>
                <c:pt idx="503">
                  <c:v>0.70533100000000004</c:v>
                </c:pt>
                <c:pt idx="504">
                  <c:v>0.70533100000000004</c:v>
                </c:pt>
                <c:pt idx="505">
                  <c:v>0.70646399999999998</c:v>
                </c:pt>
                <c:pt idx="506">
                  <c:v>0.70843500000000004</c:v>
                </c:pt>
                <c:pt idx="507">
                  <c:v>0.70917799999999998</c:v>
                </c:pt>
                <c:pt idx="508">
                  <c:v>0.71039200000000002</c:v>
                </c:pt>
                <c:pt idx="509">
                  <c:v>0.71039200000000002</c:v>
                </c:pt>
                <c:pt idx="510">
                  <c:v>0.712974</c:v>
                </c:pt>
                <c:pt idx="511">
                  <c:v>0.71537700000000004</c:v>
                </c:pt>
                <c:pt idx="512">
                  <c:v>0.71618400000000004</c:v>
                </c:pt>
                <c:pt idx="513">
                  <c:v>0.71672000000000002</c:v>
                </c:pt>
                <c:pt idx="514">
                  <c:v>0.71672000000000002</c:v>
                </c:pt>
                <c:pt idx="515">
                  <c:v>0.71672000000000002</c:v>
                </c:pt>
                <c:pt idx="516">
                  <c:v>0.71672000000000002</c:v>
                </c:pt>
                <c:pt idx="517">
                  <c:v>0.71808899999999998</c:v>
                </c:pt>
                <c:pt idx="518">
                  <c:v>0.71893099999999999</c:v>
                </c:pt>
                <c:pt idx="519">
                  <c:v>0.720418</c:v>
                </c:pt>
                <c:pt idx="520">
                  <c:v>0.720418</c:v>
                </c:pt>
                <c:pt idx="521">
                  <c:v>0.72186099999999997</c:v>
                </c:pt>
                <c:pt idx="522">
                  <c:v>0.72186099999999997</c:v>
                </c:pt>
                <c:pt idx="523">
                  <c:v>0.72186099999999997</c:v>
                </c:pt>
                <c:pt idx="524">
                  <c:v>0.72406700000000002</c:v>
                </c:pt>
                <c:pt idx="525">
                  <c:v>0.72417900000000002</c:v>
                </c:pt>
                <c:pt idx="526">
                  <c:v>0.72742499999999999</c:v>
                </c:pt>
                <c:pt idx="527">
                  <c:v>0.72742499999999999</c:v>
                </c:pt>
                <c:pt idx="528">
                  <c:v>0.72766900000000001</c:v>
                </c:pt>
                <c:pt idx="529">
                  <c:v>0.72925399999999996</c:v>
                </c:pt>
                <c:pt idx="530">
                  <c:v>0.72925399999999996</c:v>
                </c:pt>
                <c:pt idx="531">
                  <c:v>0.73122299999999996</c:v>
                </c:pt>
                <c:pt idx="532">
                  <c:v>0.73122299999999996</c:v>
                </c:pt>
                <c:pt idx="533">
                  <c:v>0.73122299999999996</c:v>
                </c:pt>
                <c:pt idx="534">
                  <c:v>0.73467000000000005</c:v>
                </c:pt>
                <c:pt idx="535">
                  <c:v>0.73467000000000005</c:v>
                </c:pt>
                <c:pt idx="536">
                  <c:v>0.73473200000000005</c:v>
                </c:pt>
                <c:pt idx="537">
                  <c:v>0.73473200000000005</c:v>
                </c:pt>
                <c:pt idx="538">
                  <c:v>0.73473200000000005</c:v>
                </c:pt>
                <c:pt idx="539">
                  <c:v>0.73473200000000005</c:v>
                </c:pt>
                <c:pt idx="540">
                  <c:v>0.73604700000000001</c:v>
                </c:pt>
                <c:pt idx="541">
                  <c:v>0.73645099999999997</c:v>
                </c:pt>
                <c:pt idx="542">
                  <c:v>0.73819400000000002</c:v>
                </c:pt>
                <c:pt idx="543">
                  <c:v>0.73819400000000002</c:v>
                </c:pt>
                <c:pt idx="544">
                  <c:v>0.73934299999999997</c:v>
                </c:pt>
                <c:pt idx="545">
                  <c:v>0.739977</c:v>
                </c:pt>
                <c:pt idx="546">
                  <c:v>0.74161100000000002</c:v>
                </c:pt>
                <c:pt idx="547">
                  <c:v>0.74161100000000002</c:v>
                </c:pt>
                <c:pt idx="548">
                  <c:v>0.74172199999999999</c:v>
                </c:pt>
                <c:pt idx="549">
                  <c:v>0.74172199999999999</c:v>
                </c:pt>
                <c:pt idx="550">
                  <c:v>0.74172199999999999</c:v>
                </c:pt>
                <c:pt idx="551">
                  <c:v>0.74345600000000001</c:v>
                </c:pt>
                <c:pt idx="552">
                  <c:v>0.74498399999999998</c:v>
                </c:pt>
                <c:pt idx="553">
                  <c:v>0.74498399999999998</c:v>
                </c:pt>
                <c:pt idx="554">
                  <c:v>0.74498399999999998</c:v>
                </c:pt>
                <c:pt idx="555">
                  <c:v>0.748587</c:v>
                </c:pt>
                <c:pt idx="556">
                  <c:v>0.75159799999999999</c:v>
                </c:pt>
                <c:pt idx="557">
                  <c:v>0.75159799999999999</c:v>
                </c:pt>
                <c:pt idx="558">
                  <c:v>0.75159799999999999</c:v>
                </c:pt>
                <c:pt idx="559">
                  <c:v>0.75159799999999999</c:v>
                </c:pt>
                <c:pt idx="560">
                  <c:v>0.75159799999999999</c:v>
                </c:pt>
                <c:pt idx="561">
                  <c:v>0.75361599999999995</c:v>
                </c:pt>
                <c:pt idx="562">
                  <c:v>0.75483999999999996</c:v>
                </c:pt>
                <c:pt idx="563">
                  <c:v>0.75483999999999996</c:v>
                </c:pt>
                <c:pt idx="564">
                  <c:v>0.75527</c:v>
                </c:pt>
                <c:pt idx="565">
                  <c:v>0.75691200000000003</c:v>
                </c:pt>
                <c:pt idx="566">
                  <c:v>0.76016499999999998</c:v>
                </c:pt>
                <c:pt idx="567">
                  <c:v>0.76016499999999998</c:v>
                </c:pt>
                <c:pt idx="568">
                  <c:v>0.76119899999999996</c:v>
                </c:pt>
                <c:pt idx="569">
                  <c:v>0.76119899999999996</c:v>
                </c:pt>
                <c:pt idx="570">
                  <c:v>0.76119899999999996</c:v>
                </c:pt>
                <c:pt idx="571">
                  <c:v>0.76119899999999996</c:v>
                </c:pt>
                <c:pt idx="572">
                  <c:v>0.763374</c:v>
                </c:pt>
                <c:pt idx="573">
                  <c:v>0.764316</c:v>
                </c:pt>
                <c:pt idx="574">
                  <c:v>0.764316</c:v>
                </c:pt>
                <c:pt idx="575">
                  <c:v>0.76739199999999996</c:v>
                </c:pt>
                <c:pt idx="576">
                  <c:v>0.76739199999999996</c:v>
                </c:pt>
                <c:pt idx="577">
                  <c:v>0.76739199999999996</c:v>
                </c:pt>
                <c:pt idx="578">
                  <c:v>0.76739199999999996</c:v>
                </c:pt>
                <c:pt idx="579">
                  <c:v>0.76810699999999998</c:v>
                </c:pt>
                <c:pt idx="580">
                  <c:v>0.76810699999999998</c:v>
                </c:pt>
                <c:pt idx="581">
                  <c:v>0.76810699999999998</c:v>
                </c:pt>
                <c:pt idx="582">
                  <c:v>0.76966299999999999</c:v>
                </c:pt>
                <c:pt idx="583">
                  <c:v>0.770428</c:v>
                </c:pt>
                <c:pt idx="584">
                  <c:v>0.770428</c:v>
                </c:pt>
                <c:pt idx="585">
                  <c:v>0.770428</c:v>
                </c:pt>
                <c:pt idx="586">
                  <c:v>0.77342500000000003</c:v>
                </c:pt>
                <c:pt idx="587">
                  <c:v>0.77342500000000003</c:v>
                </c:pt>
                <c:pt idx="588">
                  <c:v>0.77342500000000003</c:v>
                </c:pt>
                <c:pt idx="589">
                  <c:v>0.77342500000000003</c:v>
                </c:pt>
                <c:pt idx="590">
                  <c:v>0.77427000000000001</c:v>
                </c:pt>
                <c:pt idx="591">
                  <c:v>0.77638200000000002</c:v>
                </c:pt>
                <c:pt idx="592">
                  <c:v>0.77729099999999995</c:v>
                </c:pt>
                <c:pt idx="593">
                  <c:v>0.77878499999999995</c:v>
                </c:pt>
                <c:pt idx="594">
                  <c:v>0.77878499999999995</c:v>
                </c:pt>
                <c:pt idx="595">
                  <c:v>0.77878499999999995</c:v>
                </c:pt>
                <c:pt idx="596">
                  <c:v>0.77930100000000002</c:v>
                </c:pt>
                <c:pt idx="597">
                  <c:v>0.77930100000000002</c:v>
                </c:pt>
                <c:pt idx="598">
                  <c:v>0.78218200000000004</c:v>
                </c:pt>
                <c:pt idx="599">
                  <c:v>0.78502499999999997</c:v>
                </c:pt>
                <c:pt idx="600">
                  <c:v>0.78681699999999999</c:v>
                </c:pt>
                <c:pt idx="601">
                  <c:v>0.78754599999999997</c:v>
                </c:pt>
                <c:pt idx="602">
                  <c:v>0.78783099999999995</c:v>
                </c:pt>
                <c:pt idx="603">
                  <c:v>0.79038900000000001</c:v>
                </c:pt>
                <c:pt idx="604">
                  <c:v>0.79059999999999997</c:v>
                </c:pt>
                <c:pt idx="605">
                  <c:v>0.79333399999999998</c:v>
                </c:pt>
                <c:pt idx="606">
                  <c:v>0.79470399999999997</c:v>
                </c:pt>
                <c:pt idx="607">
                  <c:v>0.79603100000000004</c:v>
                </c:pt>
                <c:pt idx="608">
                  <c:v>0.79603100000000004</c:v>
                </c:pt>
                <c:pt idx="609">
                  <c:v>0.79603100000000004</c:v>
                </c:pt>
                <c:pt idx="610">
                  <c:v>0.79869400000000002</c:v>
                </c:pt>
                <c:pt idx="611">
                  <c:v>0.79869400000000002</c:v>
                </c:pt>
                <c:pt idx="612">
                  <c:v>0.80132099999999995</c:v>
                </c:pt>
                <c:pt idx="613">
                  <c:v>0.80132099999999995</c:v>
                </c:pt>
                <c:pt idx="614">
                  <c:v>0.80138399999999999</c:v>
                </c:pt>
                <c:pt idx="615">
                  <c:v>0.80391500000000005</c:v>
                </c:pt>
                <c:pt idx="616">
                  <c:v>0.80391500000000005</c:v>
                </c:pt>
                <c:pt idx="617">
                  <c:v>0.80666300000000002</c:v>
                </c:pt>
                <c:pt idx="618">
                  <c:v>0.80841300000000005</c:v>
                </c:pt>
                <c:pt idx="619">
                  <c:v>0.80925000000000002</c:v>
                </c:pt>
                <c:pt idx="620">
                  <c:v>0.81052999999999997</c:v>
                </c:pt>
                <c:pt idx="621">
                  <c:v>0.81149300000000002</c:v>
                </c:pt>
                <c:pt idx="622">
                  <c:v>0.81180200000000002</c:v>
                </c:pt>
                <c:pt idx="623">
                  <c:v>0.81395399999999996</c:v>
                </c:pt>
                <c:pt idx="624">
                  <c:v>0.81395399999999996</c:v>
                </c:pt>
                <c:pt idx="625">
                  <c:v>0.81556600000000001</c:v>
                </c:pt>
                <c:pt idx="626">
                  <c:v>0.81803400000000004</c:v>
                </c:pt>
                <c:pt idx="627">
                  <c:v>0.81877900000000003</c:v>
                </c:pt>
                <c:pt idx="628">
                  <c:v>0.81894599999999995</c:v>
                </c:pt>
                <c:pt idx="629">
                  <c:v>0.82347899999999996</c:v>
                </c:pt>
                <c:pt idx="630">
                  <c:v>0.82578300000000004</c:v>
                </c:pt>
                <c:pt idx="631">
                  <c:v>0.82805700000000004</c:v>
                </c:pt>
                <c:pt idx="632">
                  <c:v>0.82988600000000001</c:v>
                </c:pt>
                <c:pt idx="633">
                  <c:v>0.83030099999999996</c:v>
                </c:pt>
                <c:pt idx="634">
                  <c:v>0.83030099999999996</c:v>
                </c:pt>
                <c:pt idx="635">
                  <c:v>0.83440700000000001</c:v>
                </c:pt>
                <c:pt idx="636">
                  <c:v>0.83470200000000006</c:v>
                </c:pt>
                <c:pt idx="637">
                  <c:v>0.83470200000000006</c:v>
                </c:pt>
                <c:pt idx="638">
                  <c:v>0.83686000000000005</c:v>
                </c:pt>
                <c:pt idx="639">
                  <c:v>0.83771899999999999</c:v>
                </c:pt>
                <c:pt idx="640">
                  <c:v>0.84096499999999996</c:v>
                </c:pt>
                <c:pt idx="641">
                  <c:v>0.84109100000000003</c:v>
                </c:pt>
                <c:pt idx="642">
                  <c:v>0.84316500000000005</c:v>
                </c:pt>
                <c:pt idx="643">
                  <c:v>0.84623199999999998</c:v>
                </c:pt>
                <c:pt idx="644">
                  <c:v>0.85132399999999997</c:v>
                </c:pt>
                <c:pt idx="645">
                  <c:v>0.85313700000000003</c:v>
                </c:pt>
                <c:pt idx="646">
                  <c:v>0.85331299999999999</c:v>
                </c:pt>
                <c:pt idx="647">
                  <c:v>0.85331299999999999</c:v>
                </c:pt>
                <c:pt idx="648">
                  <c:v>0.85881300000000005</c:v>
                </c:pt>
                <c:pt idx="649">
                  <c:v>0.86604199999999998</c:v>
                </c:pt>
                <c:pt idx="650">
                  <c:v>0.86651199999999995</c:v>
                </c:pt>
                <c:pt idx="651">
                  <c:v>0.86778999999999995</c:v>
                </c:pt>
                <c:pt idx="652">
                  <c:v>0.87121899999999997</c:v>
                </c:pt>
                <c:pt idx="653">
                  <c:v>0.87121899999999997</c:v>
                </c:pt>
                <c:pt idx="654">
                  <c:v>0.87290000000000001</c:v>
                </c:pt>
                <c:pt idx="655">
                  <c:v>0.87290000000000001</c:v>
                </c:pt>
                <c:pt idx="656">
                  <c:v>0.87940799999999997</c:v>
                </c:pt>
                <c:pt idx="657">
                  <c:v>0.87940799999999997</c:v>
                </c:pt>
                <c:pt idx="658">
                  <c:v>0.88098200000000004</c:v>
                </c:pt>
                <c:pt idx="659">
                  <c:v>0.88406799999999996</c:v>
                </c:pt>
                <c:pt idx="660">
                  <c:v>0.88854900000000003</c:v>
                </c:pt>
                <c:pt idx="661">
                  <c:v>0.89425500000000002</c:v>
                </c:pt>
                <c:pt idx="662">
                  <c:v>0.89699799999999996</c:v>
                </c:pt>
                <c:pt idx="663">
                  <c:v>0.89966900000000005</c:v>
                </c:pt>
                <c:pt idx="664">
                  <c:v>0.89966900000000005</c:v>
                </c:pt>
                <c:pt idx="665">
                  <c:v>0.90227100000000005</c:v>
                </c:pt>
                <c:pt idx="666">
                  <c:v>0.90227100000000005</c:v>
                </c:pt>
                <c:pt idx="667">
                  <c:v>0.90848499999999999</c:v>
                </c:pt>
                <c:pt idx="668">
                  <c:v>0.91542199999999996</c:v>
                </c:pt>
                <c:pt idx="669">
                  <c:v>0.91652599999999995</c:v>
                </c:pt>
                <c:pt idx="670">
                  <c:v>0.91761599999999999</c:v>
                </c:pt>
                <c:pt idx="671">
                  <c:v>0.91761599999999999</c:v>
                </c:pt>
                <c:pt idx="672">
                  <c:v>0.91761599999999999</c:v>
                </c:pt>
                <c:pt idx="673">
                  <c:v>0.91869100000000004</c:v>
                </c:pt>
                <c:pt idx="674">
                  <c:v>0.91975200000000001</c:v>
                </c:pt>
                <c:pt idx="675">
                  <c:v>0.91975200000000001</c:v>
                </c:pt>
                <c:pt idx="676">
                  <c:v>0.92079999999999995</c:v>
                </c:pt>
                <c:pt idx="677">
                  <c:v>0.92079999999999995</c:v>
                </c:pt>
                <c:pt idx="678">
                  <c:v>0.92386100000000004</c:v>
                </c:pt>
                <c:pt idx="679">
                  <c:v>0.92816299999999996</c:v>
                </c:pt>
                <c:pt idx="680">
                  <c:v>0.93747999999999998</c:v>
                </c:pt>
                <c:pt idx="681">
                  <c:v>0.94371799999999995</c:v>
                </c:pt>
                <c:pt idx="682">
                  <c:v>0.95317499999999999</c:v>
                </c:pt>
                <c:pt idx="683">
                  <c:v>0.96052700000000002</c:v>
                </c:pt>
                <c:pt idx="684">
                  <c:v>0.96155000000000002</c:v>
                </c:pt>
                <c:pt idx="685">
                  <c:v>0.965839</c:v>
                </c:pt>
                <c:pt idx="686">
                  <c:v>0.96884000000000003</c:v>
                </c:pt>
                <c:pt idx="687">
                  <c:v>0.97004500000000005</c:v>
                </c:pt>
                <c:pt idx="688">
                  <c:v>0.97980299999999998</c:v>
                </c:pt>
                <c:pt idx="689">
                  <c:v>0.98083699999999996</c:v>
                </c:pt>
                <c:pt idx="690">
                  <c:v>0.98157700000000003</c:v>
                </c:pt>
                <c:pt idx="691">
                  <c:v>0.99081799999999998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3-42AA-BDE2-EBA40DDC01F6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none"/>
          </c:marker>
          <c:trendline>
            <c:spPr>
              <a:ln w="63500">
                <a:solidFill>
                  <a:srgbClr val="FF0000"/>
                </a:solidFill>
              </a:ln>
            </c:spPr>
            <c:trendlineType val="linear"/>
            <c:backward val="25"/>
            <c:dispRSqr val="0"/>
            <c:dispEq val="0"/>
          </c:trendline>
          <c:xVal>
            <c:numRef>
              <c:f>mult_concentrations_time!$J$15:$J$85</c:f>
              <c:numCache>
                <c:formatCode>General</c:formatCode>
                <c:ptCount val="71"/>
                <c:pt idx="0">
                  <c:v>70</c:v>
                </c:pt>
                <c:pt idx="1">
                  <c:v>71.763999999999996</c:v>
                </c:pt>
                <c:pt idx="2">
                  <c:v>75</c:v>
                </c:pt>
                <c:pt idx="3">
                  <c:v>75</c:v>
                </c:pt>
                <c:pt idx="4">
                  <c:v>78.903000000000006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92.268000000000001</c:v>
                </c:pt>
                <c:pt idx="17">
                  <c:v>94.831000000000003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105</c:v>
                </c:pt>
                <c:pt idx="23">
                  <c:v>105</c:v>
                </c:pt>
                <c:pt idx="24">
                  <c:v>110</c:v>
                </c:pt>
                <c:pt idx="25">
                  <c:v>110</c:v>
                </c:pt>
                <c:pt idx="26">
                  <c:v>112.77200000000001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117.15900000000001</c:v>
                </c:pt>
                <c:pt idx="32">
                  <c:v>117.15900000000001</c:v>
                </c:pt>
                <c:pt idx="33">
                  <c:v>117.898</c:v>
                </c:pt>
                <c:pt idx="34">
                  <c:v>120</c:v>
                </c:pt>
                <c:pt idx="35">
                  <c:v>120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125.587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131.505</c:v>
                </c:pt>
                <c:pt idx="52">
                  <c:v>133.27600000000001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138.40199999999999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140.965</c:v>
                </c:pt>
                <c:pt idx="64">
                  <c:v>143.52799999999999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145.851</c:v>
                </c:pt>
                <c:pt idx="70">
                  <c:v>150</c:v>
                </c:pt>
              </c:numCache>
            </c:numRef>
          </c:xVal>
          <c:yVal>
            <c:numRef>
              <c:f>mult_concentrations_time!$I$3:$I$58</c:f>
              <c:numCache>
                <c:formatCode>General</c:formatCode>
                <c:ptCount val="56"/>
                <c:pt idx="0">
                  <c:v>9.9774000000000002E-2</c:v>
                </c:pt>
                <c:pt idx="1">
                  <c:v>9.9774000000000002E-2</c:v>
                </c:pt>
                <c:pt idx="2">
                  <c:v>0.112526</c:v>
                </c:pt>
                <c:pt idx="3">
                  <c:v>0.123122</c:v>
                </c:pt>
                <c:pt idx="4">
                  <c:v>0.13456799999999999</c:v>
                </c:pt>
                <c:pt idx="5">
                  <c:v>0.137714</c:v>
                </c:pt>
                <c:pt idx="6">
                  <c:v>0.14586399999999999</c:v>
                </c:pt>
                <c:pt idx="7">
                  <c:v>0.14586399999999999</c:v>
                </c:pt>
                <c:pt idx="8">
                  <c:v>0.14586399999999999</c:v>
                </c:pt>
                <c:pt idx="9">
                  <c:v>0.14586399999999999</c:v>
                </c:pt>
                <c:pt idx="10">
                  <c:v>0.15496099999999999</c:v>
                </c:pt>
                <c:pt idx="11">
                  <c:v>0.15701300000000001</c:v>
                </c:pt>
                <c:pt idx="12">
                  <c:v>0.15701300000000001</c:v>
                </c:pt>
                <c:pt idx="13">
                  <c:v>0.15701300000000001</c:v>
                </c:pt>
                <c:pt idx="14">
                  <c:v>0.15701300000000001</c:v>
                </c:pt>
                <c:pt idx="15">
                  <c:v>0.168016</c:v>
                </c:pt>
                <c:pt idx="16">
                  <c:v>0.17186399999999999</c:v>
                </c:pt>
                <c:pt idx="17">
                  <c:v>0.17887600000000001</c:v>
                </c:pt>
                <c:pt idx="18">
                  <c:v>0.17887600000000001</c:v>
                </c:pt>
                <c:pt idx="19">
                  <c:v>0.187255</c:v>
                </c:pt>
                <c:pt idx="20">
                  <c:v>0.18959400000000001</c:v>
                </c:pt>
                <c:pt idx="21">
                  <c:v>0.18959400000000001</c:v>
                </c:pt>
                <c:pt idx="22">
                  <c:v>0.18959400000000001</c:v>
                </c:pt>
                <c:pt idx="23">
                  <c:v>0.20017199999999999</c:v>
                </c:pt>
                <c:pt idx="24">
                  <c:v>0.20017199999999999</c:v>
                </c:pt>
                <c:pt idx="25">
                  <c:v>0.20017199999999999</c:v>
                </c:pt>
                <c:pt idx="26">
                  <c:v>0.20017199999999999</c:v>
                </c:pt>
                <c:pt idx="27">
                  <c:v>0.20017199999999999</c:v>
                </c:pt>
                <c:pt idx="28">
                  <c:v>0.21061199999999999</c:v>
                </c:pt>
                <c:pt idx="29">
                  <c:v>0.21061199999999999</c:v>
                </c:pt>
                <c:pt idx="30">
                  <c:v>0.21061199999999999</c:v>
                </c:pt>
                <c:pt idx="31">
                  <c:v>0.21530299999999999</c:v>
                </c:pt>
                <c:pt idx="32">
                  <c:v>0.22056999999999999</c:v>
                </c:pt>
                <c:pt idx="33">
                  <c:v>0.220916</c:v>
                </c:pt>
                <c:pt idx="34">
                  <c:v>0.220916</c:v>
                </c:pt>
                <c:pt idx="35">
                  <c:v>0.23108500000000001</c:v>
                </c:pt>
                <c:pt idx="36">
                  <c:v>0.241122</c:v>
                </c:pt>
                <c:pt idx="37">
                  <c:v>0.241122</c:v>
                </c:pt>
                <c:pt idx="38">
                  <c:v>0.241122</c:v>
                </c:pt>
                <c:pt idx="39">
                  <c:v>0.251027</c:v>
                </c:pt>
                <c:pt idx="40">
                  <c:v>0.251027</c:v>
                </c:pt>
                <c:pt idx="41">
                  <c:v>0.256463</c:v>
                </c:pt>
                <c:pt idx="42">
                  <c:v>0.26080300000000001</c:v>
                </c:pt>
                <c:pt idx="43">
                  <c:v>0.26080300000000001</c:v>
                </c:pt>
                <c:pt idx="44">
                  <c:v>0.26080300000000001</c:v>
                </c:pt>
                <c:pt idx="45">
                  <c:v>0.26080300000000001</c:v>
                </c:pt>
                <c:pt idx="46">
                  <c:v>0.26498500000000003</c:v>
                </c:pt>
                <c:pt idx="47">
                  <c:v>0.26498500000000003</c:v>
                </c:pt>
                <c:pt idx="48">
                  <c:v>0.26641100000000001</c:v>
                </c:pt>
                <c:pt idx="49">
                  <c:v>0.27045200000000003</c:v>
                </c:pt>
                <c:pt idx="50">
                  <c:v>0.27045200000000003</c:v>
                </c:pt>
                <c:pt idx="51">
                  <c:v>0.27997499999999997</c:v>
                </c:pt>
                <c:pt idx="52">
                  <c:v>0.27997499999999997</c:v>
                </c:pt>
                <c:pt idx="53">
                  <c:v>0.27997499999999997</c:v>
                </c:pt>
                <c:pt idx="54">
                  <c:v>0.27997499999999997</c:v>
                </c:pt>
                <c:pt idx="55">
                  <c:v>0.27997499999999997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3-42AA-BDE2-EBA40DDC0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03968"/>
        <c:axId val="214805888"/>
      </c:scatterChart>
      <c:valAx>
        <c:axId val="214803968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805888"/>
        <c:crosses val="autoZero"/>
        <c:crossBetween val="midCat"/>
        <c:majorUnit val="100"/>
      </c:valAx>
      <c:valAx>
        <c:axId val="214805888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dirty="0" smtClean="0"/>
                  <a:t>Cum.</a:t>
                </a:r>
                <a:r>
                  <a:rPr lang="en-US" baseline="0" dirty="0" smtClean="0"/>
                  <a:t> Dist.</a:t>
                </a:r>
                <a:endParaRPr lang="en-US" dirty="0"/>
              </a:p>
            </c:rich>
          </c:tx>
          <c:layout>
            <c:manualLayout>
              <c:xMode val="edge"/>
              <c:yMode val="edge"/>
              <c:x val="0"/>
              <c:y val="9.367154446534624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48039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3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6140397697991"/>
          <c:y val="5.1400554097404488E-2"/>
          <c:w val="0.66455183789129102"/>
          <c:h val="0.66364631276043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E-42E1-A370-73D386C83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41984"/>
        <c:axId val="214844544"/>
      </c:scatterChart>
      <c:valAx>
        <c:axId val="21484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4844544"/>
        <c:crosses val="autoZero"/>
        <c:crossBetween val="midCat"/>
      </c:valAx>
      <c:valAx>
        <c:axId val="2148445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dirty="0"/>
                  <a:t>Cumulative distribution</a:t>
                </a:r>
              </a:p>
            </c:rich>
          </c:tx>
          <c:layout>
            <c:manualLayout>
              <c:xMode val="edge"/>
              <c:yMode val="edge"/>
              <c:x val="1.8695780095349921E-3"/>
              <c:y val="6.9246492197885534E-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484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9350416008141988"/>
          <c:y val="0.52224953816049058"/>
          <c:w val="0.62764813024921751"/>
          <c:h val="0.12233301660973835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20366731267025"/>
          <c:y val="5.9321315075738137E-2"/>
          <c:w val="0.74227601067939208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v>Unlabeled Tubulin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noFill/>
              </a:ln>
            </c:spPr>
          </c:marker>
          <c:xVal>
            <c:numRef>
              <c:f>DIC!$AK$4:$AK$98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DIC!$AL$4:$AL$98</c:f>
              <c:numCache>
                <c:formatCode>General</c:formatCode>
                <c:ptCount val="95"/>
                <c:pt idx="0">
                  <c:v>1.0526000000000001E-2</c:v>
                </c:pt>
                <c:pt idx="1">
                  <c:v>2.1052999999999999E-2</c:v>
                </c:pt>
                <c:pt idx="2">
                  <c:v>3.1579000000000003E-2</c:v>
                </c:pt>
                <c:pt idx="3">
                  <c:v>4.2104999999999997E-2</c:v>
                </c:pt>
                <c:pt idx="4">
                  <c:v>5.2631999999999998E-2</c:v>
                </c:pt>
                <c:pt idx="5">
                  <c:v>6.3158000000000006E-2</c:v>
                </c:pt>
                <c:pt idx="6">
                  <c:v>7.3683999999999999E-2</c:v>
                </c:pt>
                <c:pt idx="7">
                  <c:v>8.4210999999999994E-2</c:v>
                </c:pt>
                <c:pt idx="8">
                  <c:v>9.4737000000000002E-2</c:v>
                </c:pt>
                <c:pt idx="9">
                  <c:v>0.105263</c:v>
                </c:pt>
                <c:pt idx="10">
                  <c:v>0.115789</c:v>
                </c:pt>
                <c:pt idx="11">
                  <c:v>0.12631600000000001</c:v>
                </c:pt>
                <c:pt idx="12">
                  <c:v>0.13684199999999999</c:v>
                </c:pt>
                <c:pt idx="13">
                  <c:v>0.147368</c:v>
                </c:pt>
                <c:pt idx="14">
                  <c:v>0.15789500000000001</c:v>
                </c:pt>
                <c:pt idx="15">
                  <c:v>0.16842099999999999</c:v>
                </c:pt>
                <c:pt idx="16">
                  <c:v>0.17894699999999999</c:v>
                </c:pt>
                <c:pt idx="17">
                  <c:v>0.189474</c:v>
                </c:pt>
                <c:pt idx="18">
                  <c:v>0.2</c:v>
                </c:pt>
                <c:pt idx="19">
                  <c:v>0.21052599999999999</c:v>
                </c:pt>
                <c:pt idx="20">
                  <c:v>0.221053</c:v>
                </c:pt>
                <c:pt idx="21">
                  <c:v>0.23157900000000001</c:v>
                </c:pt>
                <c:pt idx="22">
                  <c:v>0.24210499999999999</c:v>
                </c:pt>
                <c:pt idx="23">
                  <c:v>0.25263200000000002</c:v>
                </c:pt>
                <c:pt idx="24">
                  <c:v>0.263158</c:v>
                </c:pt>
                <c:pt idx="25">
                  <c:v>0.27368399999999998</c:v>
                </c:pt>
                <c:pt idx="26">
                  <c:v>0.28421099999999999</c:v>
                </c:pt>
                <c:pt idx="27">
                  <c:v>0.29473700000000003</c:v>
                </c:pt>
                <c:pt idx="28">
                  <c:v>0.30526300000000001</c:v>
                </c:pt>
                <c:pt idx="29">
                  <c:v>0.31578899999999999</c:v>
                </c:pt>
                <c:pt idx="30">
                  <c:v>0.32631599999999999</c:v>
                </c:pt>
                <c:pt idx="31">
                  <c:v>0.33684199999999997</c:v>
                </c:pt>
                <c:pt idx="32">
                  <c:v>0.34736800000000001</c:v>
                </c:pt>
                <c:pt idx="33">
                  <c:v>0.35789500000000002</c:v>
                </c:pt>
                <c:pt idx="34">
                  <c:v>0.368421</c:v>
                </c:pt>
                <c:pt idx="35">
                  <c:v>0.37894699999999998</c:v>
                </c:pt>
                <c:pt idx="36">
                  <c:v>0.38947399999999999</c:v>
                </c:pt>
                <c:pt idx="37">
                  <c:v>0.4</c:v>
                </c:pt>
                <c:pt idx="38">
                  <c:v>0.410526</c:v>
                </c:pt>
                <c:pt idx="39">
                  <c:v>0.42105300000000001</c:v>
                </c:pt>
                <c:pt idx="40">
                  <c:v>0.43157899999999999</c:v>
                </c:pt>
                <c:pt idx="41">
                  <c:v>0.44210500000000003</c:v>
                </c:pt>
                <c:pt idx="42">
                  <c:v>0.45263199999999998</c:v>
                </c:pt>
                <c:pt idx="43">
                  <c:v>0.46315800000000001</c:v>
                </c:pt>
                <c:pt idx="44">
                  <c:v>0.47368399999999999</c:v>
                </c:pt>
                <c:pt idx="45">
                  <c:v>0.484211</c:v>
                </c:pt>
                <c:pt idx="46">
                  <c:v>0.49473699999999998</c:v>
                </c:pt>
                <c:pt idx="47">
                  <c:v>0.50526300000000002</c:v>
                </c:pt>
                <c:pt idx="48">
                  <c:v>0.51578900000000005</c:v>
                </c:pt>
                <c:pt idx="49">
                  <c:v>0.52631600000000001</c:v>
                </c:pt>
                <c:pt idx="50">
                  <c:v>0.53684200000000004</c:v>
                </c:pt>
                <c:pt idx="51">
                  <c:v>0.54736799999999997</c:v>
                </c:pt>
                <c:pt idx="52">
                  <c:v>0.55789500000000003</c:v>
                </c:pt>
                <c:pt idx="53">
                  <c:v>0.56842099999999995</c:v>
                </c:pt>
                <c:pt idx="54">
                  <c:v>0.57894699999999999</c:v>
                </c:pt>
                <c:pt idx="55">
                  <c:v>0.58947400000000005</c:v>
                </c:pt>
                <c:pt idx="56">
                  <c:v>0.6</c:v>
                </c:pt>
                <c:pt idx="57">
                  <c:v>0.61052600000000001</c:v>
                </c:pt>
                <c:pt idx="58">
                  <c:v>0.62105299999999997</c:v>
                </c:pt>
                <c:pt idx="59">
                  <c:v>0.631579</c:v>
                </c:pt>
                <c:pt idx="60">
                  <c:v>0.64210500000000004</c:v>
                </c:pt>
                <c:pt idx="61">
                  <c:v>0.65263199999999999</c:v>
                </c:pt>
                <c:pt idx="62">
                  <c:v>0.66315800000000003</c:v>
                </c:pt>
                <c:pt idx="63">
                  <c:v>0.67368399999999995</c:v>
                </c:pt>
                <c:pt idx="64">
                  <c:v>0.68421100000000001</c:v>
                </c:pt>
                <c:pt idx="65">
                  <c:v>0.69473700000000005</c:v>
                </c:pt>
                <c:pt idx="66">
                  <c:v>0.70526299999999997</c:v>
                </c:pt>
                <c:pt idx="67">
                  <c:v>0.71578900000000001</c:v>
                </c:pt>
                <c:pt idx="68">
                  <c:v>0.72631599999999996</c:v>
                </c:pt>
                <c:pt idx="69">
                  <c:v>0.736842</c:v>
                </c:pt>
                <c:pt idx="70">
                  <c:v>0.74736800000000003</c:v>
                </c:pt>
                <c:pt idx="71">
                  <c:v>0.75789499999999999</c:v>
                </c:pt>
                <c:pt idx="72">
                  <c:v>0.76842100000000002</c:v>
                </c:pt>
                <c:pt idx="73">
                  <c:v>0.77894699999999994</c:v>
                </c:pt>
                <c:pt idx="74">
                  <c:v>0.78947400000000001</c:v>
                </c:pt>
                <c:pt idx="75">
                  <c:v>0.8</c:v>
                </c:pt>
                <c:pt idx="76">
                  <c:v>0.81052599999999997</c:v>
                </c:pt>
                <c:pt idx="77">
                  <c:v>0.82105300000000003</c:v>
                </c:pt>
                <c:pt idx="78">
                  <c:v>0.83157899999999996</c:v>
                </c:pt>
                <c:pt idx="79">
                  <c:v>0.84210499999999999</c:v>
                </c:pt>
                <c:pt idx="80">
                  <c:v>0.85263199999999995</c:v>
                </c:pt>
                <c:pt idx="81">
                  <c:v>0.86315799999999998</c:v>
                </c:pt>
                <c:pt idx="82">
                  <c:v>0.87368400000000002</c:v>
                </c:pt>
                <c:pt idx="83">
                  <c:v>0.88421099999999997</c:v>
                </c:pt>
                <c:pt idx="84">
                  <c:v>0.894737</c:v>
                </c:pt>
                <c:pt idx="85">
                  <c:v>0.90526300000000004</c:v>
                </c:pt>
                <c:pt idx="86">
                  <c:v>0.91578899999999996</c:v>
                </c:pt>
                <c:pt idx="87">
                  <c:v>0.92631600000000003</c:v>
                </c:pt>
                <c:pt idx="88">
                  <c:v>0.93684199999999995</c:v>
                </c:pt>
                <c:pt idx="89">
                  <c:v>0.94736799999999999</c:v>
                </c:pt>
                <c:pt idx="90">
                  <c:v>0.95789500000000005</c:v>
                </c:pt>
                <c:pt idx="91">
                  <c:v>0.96842099999999998</c:v>
                </c:pt>
                <c:pt idx="92">
                  <c:v>0.97894700000000001</c:v>
                </c:pt>
                <c:pt idx="93">
                  <c:v>0.98947399999999996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3-4DDF-BC5C-23CAC99D2AEC}"/>
            </c:ext>
          </c:extLst>
        </c:ser>
        <c:ser>
          <c:idx val="3"/>
          <c:order val="1"/>
          <c:tx>
            <c:v>Labeled Tubulin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noFill/>
              </a:ln>
            </c:spPr>
          </c:marker>
          <c:xVal>
            <c:numRef>
              <c:f>DIC!$A$3:$A$213</c:f>
              <c:numCache>
                <c:formatCode>General</c:formatCode>
                <c:ptCount val="211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65</c:v>
                </c:pt>
                <c:pt idx="4">
                  <c:v>75</c:v>
                </c:pt>
                <c:pt idx="5">
                  <c:v>80</c:v>
                </c:pt>
                <c:pt idx="6">
                  <c:v>80</c:v>
                </c:pt>
                <c:pt idx="7">
                  <c:v>95</c:v>
                </c:pt>
                <c:pt idx="8">
                  <c:v>95</c:v>
                </c:pt>
                <c:pt idx="9">
                  <c:v>100</c:v>
                </c:pt>
                <c:pt idx="10">
                  <c:v>105</c:v>
                </c:pt>
                <c:pt idx="11">
                  <c:v>105</c:v>
                </c:pt>
                <c:pt idx="12">
                  <c:v>115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140</c:v>
                </c:pt>
                <c:pt idx="24">
                  <c:v>150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170</c:v>
                </c:pt>
                <c:pt idx="31">
                  <c:v>170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195</c:v>
                </c:pt>
                <c:pt idx="43">
                  <c:v>195</c:v>
                </c:pt>
                <c:pt idx="44">
                  <c:v>200</c:v>
                </c:pt>
                <c:pt idx="45">
                  <c:v>200</c:v>
                </c:pt>
                <c:pt idx="46">
                  <c:v>205</c:v>
                </c:pt>
                <c:pt idx="47">
                  <c:v>210</c:v>
                </c:pt>
                <c:pt idx="48">
                  <c:v>210</c:v>
                </c:pt>
                <c:pt idx="49">
                  <c:v>215</c:v>
                </c:pt>
                <c:pt idx="50">
                  <c:v>215</c:v>
                </c:pt>
                <c:pt idx="51">
                  <c:v>220</c:v>
                </c:pt>
                <c:pt idx="52">
                  <c:v>220</c:v>
                </c:pt>
                <c:pt idx="53">
                  <c:v>225</c:v>
                </c:pt>
                <c:pt idx="54">
                  <c:v>225</c:v>
                </c:pt>
                <c:pt idx="55">
                  <c:v>225</c:v>
                </c:pt>
                <c:pt idx="56">
                  <c:v>225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245</c:v>
                </c:pt>
                <c:pt idx="63">
                  <c:v>250</c:v>
                </c:pt>
                <c:pt idx="64">
                  <c:v>255</c:v>
                </c:pt>
                <c:pt idx="65">
                  <c:v>255</c:v>
                </c:pt>
                <c:pt idx="66">
                  <c:v>260</c:v>
                </c:pt>
                <c:pt idx="67">
                  <c:v>270</c:v>
                </c:pt>
                <c:pt idx="68">
                  <c:v>270</c:v>
                </c:pt>
                <c:pt idx="69">
                  <c:v>270</c:v>
                </c:pt>
                <c:pt idx="70">
                  <c:v>275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285</c:v>
                </c:pt>
                <c:pt idx="77">
                  <c:v>285</c:v>
                </c:pt>
                <c:pt idx="78">
                  <c:v>285</c:v>
                </c:pt>
                <c:pt idx="79">
                  <c:v>290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290</c:v>
                </c:pt>
                <c:pt idx="84">
                  <c:v>295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320</c:v>
                </c:pt>
                <c:pt idx="89">
                  <c:v>320</c:v>
                </c:pt>
                <c:pt idx="90">
                  <c:v>325</c:v>
                </c:pt>
                <c:pt idx="91">
                  <c:v>325</c:v>
                </c:pt>
                <c:pt idx="92">
                  <c:v>330</c:v>
                </c:pt>
                <c:pt idx="93">
                  <c:v>330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345</c:v>
                </c:pt>
                <c:pt idx="100">
                  <c:v>345</c:v>
                </c:pt>
                <c:pt idx="101">
                  <c:v>350</c:v>
                </c:pt>
                <c:pt idx="102">
                  <c:v>360</c:v>
                </c:pt>
                <c:pt idx="103">
                  <c:v>360</c:v>
                </c:pt>
                <c:pt idx="104">
                  <c:v>365</c:v>
                </c:pt>
                <c:pt idx="105">
                  <c:v>365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380</c:v>
                </c:pt>
                <c:pt idx="110">
                  <c:v>380</c:v>
                </c:pt>
                <c:pt idx="111">
                  <c:v>385</c:v>
                </c:pt>
                <c:pt idx="112">
                  <c:v>385</c:v>
                </c:pt>
                <c:pt idx="113">
                  <c:v>390</c:v>
                </c:pt>
                <c:pt idx="114">
                  <c:v>390</c:v>
                </c:pt>
                <c:pt idx="115">
                  <c:v>395</c:v>
                </c:pt>
                <c:pt idx="116">
                  <c:v>395</c:v>
                </c:pt>
                <c:pt idx="117">
                  <c:v>400</c:v>
                </c:pt>
                <c:pt idx="118">
                  <c:v>400</c:v>
                </c:pt>
                <c:pt idx="119">
                  <c:v>410</c:v>
                </c:pt>
                <c:pt idx="120">
                  <c:v>415</c:v>
                </c:pt>
                <c:pt idx="121">
                  <c:v>415</c:v>
                </c:pt>
                <c:pt idx="122">
                  <c:v>420</c:v>
                </c:pt>
                <c:pt idx="123">
                  <c:v>425</c:v>
                </c:pt>
                <c:pt idx="124">
                  <c:v>435</c:v>
                </c:pt>
                <c:pt idx="125">
                  <c:v>440</c:v>
                </c:pt>
                <c:pt idx="126">
                  <c:v>440</c:v>
                </c:pt>
                <c:pt idx="127">
                  <c:v>445</c:v>
                </c:pt>
                <c:pt idx="128">
                  <c:v>465</c:v>
                </c:pt>
                <c:pt idx="129">
                  <c:v>465</c:v>
                </c:pt>
                <c:pt idx="130">
                  <c:v>470</c:v>
                </c:pt>
                <c:pt idx="131">
                  <c:v>475</c:v>
                </c:pt>
                <c:pt idx="132">
                  <c:v>480</c:v>
                </c:pt>
                <c:pt idx="133">
                  <c:v>490</c:v>
                </c:pt>
                <c:pt idx="134">
                  <c:v>490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505</c:v>
                </c:pt>
                <c:pt idx="139">
                  <c:v>510</c:v>
                </c:pt>
                <c:pt idx="140">
                  <c:v>520</c:v>
                </c:pt>
                <c:pt idx="141">
                  <c:v>520</c:v>
                </c:pt>
                <c:pt idx="142">
                  <c:v>525</c:v>
                </c:pt>
                <c:pt idx="143">
                  <c:v>525</c:v>
                </c:pt>
                <c:pt idx="144">
                  <c:v>530</c:v>
                </c:pt>
                <c:pt idx="145">
                  <c:v>535</c:v>
                </c:pt>
                <c:pt idx="146">
                  <c:v>540</c:v>
                </c:pt>
                <c:pt idx="147">
                  <c:v>540</c:v>
                </c:pt>
                <c:pt idx="148">
                  <c:v>545</c:v>
                </c:pt>
                <c:pt idx="149">
                  <c:v>550</c:v>
                </c:pt>
                <c:pt idx="150">
                  <c:v>550</c:v>
                </c:pt>
                <c:pt idx="151">
                  <c:v>560</c:v>
                </c:pt>
                <c:pt idx="152">
                  <c:v>575</c:v>
                </c:pt>
                <c:pt idx="153">
                  <c:v>585</c:v>
                </c:pt>
                <c:pt idx="154">
                  <c:v>585</c:v>
                </c:pt>
                <c:pt idx="155">
                  <c:v>595</c:v>
                </c:pt>
                <c:pt idx="156">
                  <c:v>600</c:v>
                </c:pt>
                <c:pt idx="157">
                  <c:v>600</c:v>
                </c:pt>
                <c:pt idx="158">
                  <c:v>600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610</c:v>
                </c:pt>
                <c:pt idx="163">
                  <c:v>620</c:v>
                </c:pt>
                <c:pt idx="164">
                  <c:v>625</c:v>
                </c:pt>
                <c:pt idx="165">
                  <c:v>635</c:v>
                </c:pt>
                <c:pt idx="166">
                  <c:v>635</c:v>
                </c:pt>
                <c:pt idx="167">
                  <c:v>640</c:v>
                </c:pt>
                <c:pt idx="168">
                  <c:v>640</c:v>
                </c:pt>
                <c:pt idx="169">
                  <c:v>640</c:v>
                </c:pt>
                <c:pt idx="170">
                  <c:v>650</c:v>
                </c:pt>
                <c:pt idx="171">
                  <c:v>650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705</c:v>
                </c:pt>
                <c:pt idx="178">
                  <c:v>705</c:v>
                </c:pt>
                <c:pt idx="179">
                  <c:v>710</c:v>
                </c:pt>
                <c:pt idx="180">
                  <c:v>735</c:v>
                </c:pt>
                <c:pt idx="181">
                  <c:v>745</c:v>
                </c:pt>
                <c:pt idx="182">
                  <c:v>745</c:v>
                </c:pt>
                <c:pt idx="183">
                  <c:v>765</c:v>
                </c:pt>
                <c:pt idx="184">
                  <c:v>770</c:v>
                </c:pt>
                <c:pt idx="185">
                  <c:v>770</c:v>
                </c:pt>
                <c:pt idx="186">
                  <c:v>800</c:v>
                </c:pt>
                <c:pt idx="187">
                  <c:v>800</c:v>
                </c:pt>
                <c:pt idx="188">
                  <c:v>820</c:v>
                </c:pt>
                <c:pt idx="189">
                  <c:v>835</c:v>
                </c:pt>
                <c:pt idx="190">
                  <c:v>850</c:v>
                </c:pt>
                <c:pt idx="191">
                  <c:v>860</c:v>
                </c:pt>
                <c:pt idx="192">
                  <c:v>860</c:v>
                </c:pt>
                <c:pt idx="193">
                  <c:v>875</c:v>
                </c:pt>
                <c:pt idx="194">
                  <c:v>885</c:v>
                </c:pt>
                <c:pt idx="195">
                  <c:v>885</c:v>
                </c:pt>
                <c:pt idx="196">
                  <c:v>890</c:v>
                </c:pt>
                <c:pt idx="197">
                  <c:v>910</c:v>
                </c:pt>
                <c:pt idx="198">
                  <c:v>955</c:v>
                </c:pt>
                <c:pt idx="199">
                  <c:v>980</c:v>
                </c:pt>
                <c:pt idx="200">
                  <c:v>1000</c:v>
                </c:pt>
                <c:pt idx="201">
                  <c:v>1010</c:v>
                </c:pt>
                <c:pt idx="202">
                  <c:v>1030</c:v>
                </c:pt>
                <c:pt idx="203">
                  <c:v>1095</c:v>
                </c:pt>
                <c:pt idx="204">
                  <c:v>1105</c:v>
                </c:pt>
                <c:pt idx="205">
                  <c:v>1180</c:v>
                </c:pt>
                <c:pt idx="206">
                  <c:v>1385</c:v>
                </c:pt>
                <c:pt idx="207">
                  <c:v>1415</c:v>
                </c:pt>
                <c:pt idx="208">
                  <c:v>1425</c:v>
                </c:pt>
                <c:pt idx="209">
                  <c:v>1530</c:v>
                </c:pt>
                <c:pt idx="210">
                  <c:v>1730</c:v>
                </c:pt>
              </c:numCache>
            </c:numRef>
          </c:xVal>
          <c:yVal>
            <c:numRef>
              <c:f>DIC!$B$3:$B$213</c:f>
              <c:numCache>
                <c:formatCode>General</c:formatCode>
                <c:ptCount val="211"/>
                <c:pt idx="0">
                  <c:v>4.7390000000000002E-3</c:v>
                </c:pt>
                <c:pt idx="1">
                  <c:v>9.4789999999999996E-3</c:v>
                </c:pt>
                <c:pt idx="2">
                  <c:v>1.4218E-2</c:v>
                </c:pt>
                <c:pt idx="3">
                  <c:v>1.8957000000000002E-2</c:v>
                </c:pt>
                <c:pt idx="4">
                  <c:v>2.3696999999999999E-2</c:v>
                </c:pt>
                <c:pt idx="5">
                  <c:v>2.8435999999999999E-2</c:v>
                </c:pt>
                <c:pt idx="6">
                  <c:v>3.3175000000000003E-2</c:v>
                </c:pt>
                <c:pt idx="7">
                  <c:v>3.7914999999999997E-2</c:v>
                </c:pt>
                <c:pt idx="8">
                  <c:v>4.2653999999999997E-2</c:v>
                </c:pt>
                <c:pt idx="9">
                  <c:v>4.7392999999999998E-2</c:v>
                </c:pt>
                <c:pt idx="10">
                  <c:v>5.2132999999999999E-2</c:v>
                </c:pt>
                <c:pt idx="11">
                  <c:v>5.6871999999999999E-2</c:v>
                </c:pt>
                <c:pt idx="12">
                  <c:v>6.1610999999999999E-2</c:v>
                </c:pt>
                <c:pt idx="13">
                  <c:v>6.6350999999999993E-2</c:v>
                </c:pt>
                <c:pt idx="14">
                  <c:v>7.109E-2</c:v>
                </c:pt>
                <c:pt idx="15">
                  <c:v>7.5828999999999994E-2</c:v>
                </c:pt>
                <c:pt idx="16">
                  <c:v>8.0569000000000002E-2</c:v>
                </c:pt>
                <c:pt idx="17">
                  <c:v>8.5307999999999995E-2</c:v>
                </c:pt>
                <c:pt idx="18">
                  <c:v>9.0047000000000002E-2</c:v>
                </c:pt>
                <c:pt idx="19">
                  <c:v>9.4786999999999996E-2</c:v>
                </c:pt>
                <c:pt idx="20">
                  <c:v>9.9526000000000003E-2</c:v>
                </c:pt>
                <c:pt idx="21">
                  <c:v>0.104265</c:v>
                </c:pt>
                <c:pt idx="22">
                  <c:v>0.109005</c:v>
                </c:pt>
                <c:pt idx="23">
                  <c:v>0.113744</c:v>
                </c:pt>
                <c:pt idx="24">
                  <c:v>0.118483</c:v>
                </c:pt>
                <c:pt idx="25">
                  <c:v>0.123223</c:v>
                </c:pt>
                <c:pt idx="26">
                  <c:v>0.12796199999999999</c:v>
                </c:pt>
                <c:pt idx="27">
                  <c:v>0.13270100000000001</c:v>
                </c:pt>
                <c:pt idx="28">
                  <c:v>0.13744100000000001</c:v>
                </c:pt>
                <c:pt idx="29">
                  <c:v>0.14218</c:v>
                </c:pt>
                <c:pt idx="30">
                  <c:v>0.14691899999999999</c:v>
                </c:pt>
                <c:pt idx="31">
                  <c:v>0.15165899999999999</c:v>
                </c:pt>
                <c:pt idx="32">
                  <c:v>0.15639800000000001</c:v>
                </c:pt>
                <c:pt idx="33">
                  <c:v>0.161137</c:v>
                </c:pt>
                <c:pt idx="34">
                  <c:v>0.165877</c:v>
                </c:pt>
                <c:pt idx="35">
                  <c:v>0.17061599999999999</c:v>
                </c:pt>
                <c:pt idx="36">
                  <c:v>0.17535500000000001</c:v>
                </c:pt>
                <c:pt idx="37">
                  <c:v>0.18009500000000001</c:v>
                </c:pt>
                <c:pt idx="38">
                  <c:v>0.184834</c:v>
                </c:pt>
                <c:pt idx="39">
                  <c:v>0.18957299999999999</c:v>
                </c:pt>
                <c:pt idx="40">
                  <c:v>0.19431300000000001</c:v>
                </c:pt>
                <c:pt idx="41">
                  <c:v>0.19905200000000001</c:v>
                </c:pt>
                <c:pt idx="42">
                  <c:v>0.203791</c:v>
                </c:pt>
                <c:pt idx="43">
                  <c:v>0.20853099999999999</c:v>
                </c:pt>
                <c:pt idx="44">
                  <c:v>0.21326999999999999</c:v>
                </c:pt>
                <c:pt idx="45">
                  <c:v>0.21800900000000001</c:v>
                </c:pt>
                <c:pt idx="46">
                  <c:v>0.222749</c:v>
                </c:pt>
                <c:pt idx="47">
                  <c:v>0.227488</c:v>
                </c:pt>
                <c:pt idx="48">
                  <c:v>0.23222699999999999</c:v>
                </c:pt>
                <c:pt idx="49">
                  <c:v>0.23696700000000001</c:v>
                </c:pt>
                <c:pt idx="50">
                  <c:v>0.241706</c:v>
                </c:pt>
                <c:pt idx="51">
                  <c:v>0.246445</c:v>
                </c:pt>
                <c:pt idx="52">
                  <c:v>0.25118499999999999</c:v>
                </c:pt>
                <c:pt idx="53">
                  <c:v>0.25592399999999998</c:v>
                </c:pt>
                <c:pt idx="54">
                  <c:v>0.26066400000000001</c:v>
                </c:pt>
                <c:pt idx="55">
                  <c:v>0.265403</c:v>
                </c:pt>
                <c:pt idx="56">
                  <c:v>0.27014199999999999</c:v>
                </c:pt>
                <c:pt idx="57">
                  <c:v>0.27488200000000002</c:v>
                </c:pt>
                <c:pt idx="58">
                  <c:v>0.27962100000000001</c:v>
                </c:pt>
                <c:pt idx="59">
                  <c:v>0.28436</c:v>
                </c:pt>
                <c:pt idx="60">
                  <c:v>0.28910000000000002</c:v>
                </c:pt>
                <c:pt idx="61">
                  <c:v>0.29383900000000002</c:v>
                </c:pt>
                <c:pt idx="62">
                  <c:v>0.29857800000000001</c:v>
                </c:pt>
                <c:pt idx="63">
                  <c:v>0.30331799999999998</c:v>
                </c:pt>
                <c:pt idx="64">
                  <c:v>0.30805700000000003</c:v>
                </c:pt>
                <c:pt idx="65">
                  <c:v>0.31279600000000002</c:v>
                </c:pt>
                <c:pt idx="66">
                  <c:v>0.31753599999999998</c:v>
                </c:pt>
                <c:pt idx="67">
                  <c:v>0.32227499999999998</c:v>
                </c:pt>
                <c:pt idx="68">
                  <c:v>0.32701400000000003</c:v>
                </c:pt>
                <c:pt idx="69">
                  <c:v>0.33175399999999999</c:v>
                </c:pt>
                <c:pt idx="70">
                  <c:v>0.33649299999999999</c:v>
                </c:pt>
                <c:pt idx="71">
                  <c:v>0.34123199999999998</c:v>
                </c:pt>
                <c:pt idx="72">
                  <c:v>0.345972</c:v>
                </c:pt>
                <c:pt idx="73">
                  <c:v>0.35071099999999999</c:v>
                </c:pt>
                <c:pt idx="74">
                  <c:v>0.35544999999999999</c:v>
                </c:pt>
                <c:pt idx="75">
                  <c:v>0.36019000000000001</c:v>
                </c:pt>
                <c:pt idx="76">
                  <c:v>0.364929</c:v>
                </c:pt>
                <c:pt idx="77">
                  <c:v>0.369668</c:v>
                </c:pt>
                <c:pt idx="78">
                  <c:v>0.37440800000000002</c:v>
                </c:pt>
                <c:pt idx="79">
                  <c:v>0.37914700000000001</c:v>
                </c:pt>
                <c:pt idx="80">
                  <c:v>0.38388600000000001</c:v>
                </c:pt>
                <c:pt idx="81">
                  <c:v>0.38862600000000003</c:v>
                </c:pt>
                <c:pt idx="82">
                  <c:v>0.39336500000000002</c:v>
                </c:pt>
                <c:pt idx="83">
                  <c:v>0.39810400000000001</c:v>
                </c:pt>
                <c:pt idx="84">
                  <c:v>0.40284399999999998</c:v>
                </c:pt>
                <c:pt idx="85">
                  <c:v>0.40758299999999997</c:v>
                </c:pt>
                <c:pt idx="86">
                  <c:v>0.41232200000000002</c:v>
                </c:pt>
                <c:pt idx="87">
                  <c:v>0.41706199999999999</c:v>
                </c:pt>
                <c:pt idx="88">
                  <c:v>0.42180099999999998</c:v>
                </c:pt>
                <c:pt idx="89">
                  <c:v>0.42653999999999997</c:v>
                </c:pt>
                <c:pt idx="90">
                  <c:v>0.43128</c:v>
                </c:pt>
                <c:pt idx="91">
                  <c:v>0.43601899999999999</c:v>
                </c:pt>
                <c:pt idx="92">
                  <c:v>0.44075799999999998</c:v>
                </c:pt>
                <c:pt idx="93">
                  <c:v>0.44549800000000001</c:v>
                </c:pt>
                <c:pt idx="94">
                  <c:v>0.450237</c:v>
                </c:pt>
                <c:pt idx="95">
                  <c:v>0.45497599999999999</c:v>
                </c:pt>
                <c:pt idx="96">
                  <c:v>0.45971600000000001</c:v>
                </c:pt>
                <c:pt idx="97">
                  <c:v>0.46445500000000001</c:v>
                </c:pt>
                <c:pt idx="98">
                  <c:v>0.469194</c:v>
                </c:pt>
                <c:pt idx="99">
                  <c:v>0.47393400000000002</c:v>
                </c:pt>
                <c:pt idx="100">
                  <c:v>0.47867300000000002</c:v>
                </c:pt>
                <c:pt idx="101">
                  <c:v>0.48341200000000001</c:v>
                </c:pt>
                <c:pt idx="102">
                  <c:v>0.48815199999999997</c:v>
                </c:pt>
                <c:pt idx="103">
                  <c:v>0.49289100000000002</c:v>
                </c:pt>
                <c:pt idx="104">
                  <c:v>0.49763000000000002</c:v>
                </c:pt>
                <c:pt idx="105">
                  <c:v>0.50236999999999998</c:v>
                </c:pt>
                <c:pt idx="106">
                  <c:v>0.50710900000000003</c:v>
                </c:pt>
                <c:pt idx="107">
                  <c:v>0.51184799999999997</c:v>
                </c:pt>
                <c:pt idx="108">
                  <c:v>0.51658800000000005</c:v>
                </c:pt>
                <c:pt idx="109">
                  <c:v>0.52132699999999998</c:v>
                </c:pt>
                <c:pt idx="110">
                  <c:v>0.52606600000000003</c:v>
                </c:pt>
                <c:pt idx="111">
                  <c:v>0.530806</c:v>
                </c:pt>
                <c:pt idx="112">
                  <c:v>0.53554500000000005</c:v>
                </c:pt>
                <c:pt idx="113">
                  <c:v>0.54028399999999999</c:v>
                </c:pt>
                <c:pt idx="114">
                  <c:v>0.54502399999999995</c:v>
                </c:pt>
                <c:pt idx="115">
                  <c:v>0.549763</c:v>
                </c:pt>
                <c:pt idx="116">
                  <c:v>0.55450200000000005</c:v>
                </c:pt>
                <c:pt idx="117">
                  <c:v>0.55924200000000002</c:v>
                </c:pt>
                <c:pt idx="118">
                  <c:v>0.56398099999999995</c:v>
                </c:pt>
                <c:pt idx="119">
                  <c:v>0.56872</c:v>
                </c:pt>
                <c:pt idx="120">
                  <c:v>0.57345999999999997</c:v>
                </c:pt>
                <c:pt idx="121">
                  <c:v>0.57819900000000002</c:v>
                </c:pt>
                <c:pt idx="122">
                  <c:v>0.58293799999999996</c:v>
                </c:pt>
                <c:pt idx="123">
                  <c:v>0.58767800000000003</c:v>
                </c:pt>
                <c:pt idx="124">
                  <c:v>0.59241699999999997</c:v>
                </c:pt>
                <c:pt idx="125">
                  <c:v>0.59715600000000002</c:v>
                </c:pt>
                <c:pt idx="126">
                  <c:v>0.60189599999999999</c:v>
                </c:pt>
                <c:pt idx="127">
                  <c:v>0.60663500000000004</c:v>
                </c:pt>
                <c:pt idx="128">
                  <c:v>0.61137399999999997</c:v>
                </c:pt>
                <c:pt idx="129">
                  <c:v>0.61611400000000005</c:v>
                </c:pt>
                <c:pt idx="130">
                  <c:v>0.62085299999999999</c:v>
                </c:pt>
                <c:pt idx="131">
                  <c:v>0.62559200000000004</c:v>
                </c:pt>
                <c:pt idx="132">
                  <c:v>0.630332</c:v>
                </c:pt>
                <c:pt idx="133">
                  <c:v>0.63507100000000005</c:v>
                </c:pt>
                <c:pt idx="134">
                  <c:v>0.63980999999999999</c:v>
                </c:pt>
                <c:pt idx="135">
                  <c:v>0.64454999999999996</c:v>
                </c:pt>
                <c:pt idx="136">
                  <c:v>0.64928900000000001</c:v>
                </c:pt>
                <c:pt idx="137">
                  <c:v>0.65402800000000005</c:v>
                </c:pt>
                <c:pt idx="138">
                  <c:v>0.65876800000000002</c:v>
                </c:pt>
                <c:pt idx="139">
                  <c:v>0.66350699999999996</c:v>
                </c:pt>
                <c:pt idx="140">
                  <c:v>0.66824600000000001</c:v>
                </c:pt>
                <c:pt idx="141">
                  <c:v>0.67298599999999997</c:v>
                </c:pt>
                <c:pt idx="142">
                  <c:v>0.67772500000000002</c:v>
                </c:pt>
                <c:pt idx="143">
                  <c:v>0.68246399999999996</c:v>
                </c:pt>
                <c:pt idx="144">
                  <c:v>0.68720400000000004</c:v>
                </c:pt>
                <c:pt idx="145">
                  <c:v>0.69194299999999997</c:v>
                </c:pt>
                <c:pt idx="146">
                  <c:v>0.69668200000000002</c:v>
                </c:pt>
                <c:pt idx="147">
                  <c:v>0.70142199999999999</c:v>
                </c:pt>
                <c:pt idx="148">
                  <c:v>0.70616100000000004</c:v>
                </c:pt>
                <c:pt idx="149">
                  <c:v>0.71089999999999998</c:v>
                </c:pt>
                <c:pt idx="150">
                  <c:v>0.71564000000000005</c:v>
                </c:pt>
                <c:pt idx="151">
                  <c:v>0.72037899999999999</c:v>
                </c:pt>
                <c:pt idx="152">
                  <c:v>0.72511800000000004</c:v>
                </c:pt>
                <c:pt idx="153">
                  <c:v>0.72985800000000001</c:v>
                </c:pt>
                <c:pt idx="154">
                  <c:v>0.73459700000000006</c:v>
                </c:pt>
                <c:pt idx="155">
                  <c:v>0.73933599999999999</c:v>
                </c:pt>
                <c:pt idx="156">
                  <c:v>0.74407599999999996</c:v>
                </c:pt>
                <c:pt idx="157">
                  <c:v>0.74881500000000001</c:v>
                </c:pt>
                <c:pt idx="158">
                  <c:v>0.75355499999999997</c:v>
                </c:pt>
                <c:pt idx="159">
                  <c:v>0.75829400000000002</c:v>
                </c:pt>
                <c:pt idx="160">
                  <c:v>0.76303299999999996</c:v>
                </c:pt>
                <c:pt idx="161">
                  <c:v>0.76777300000000004</c:v>
                </c:pt>
                <c:pt idx="162">
                  <c:v>0.77251199999999998</c:v>
                </c:pt>
                <c:pt idx="163">
                  <c:v>0.77725100000000003</c:v>
                </c:pt>
                <c:pt idx="164">
                  <c:v>0.78199099999999999</c:v>
                </c:pt>
                <c:pt idx="165">
                  <c:v>0.78673000000000004</c:v>
                </c:pt>
                <c:pt idx="166">
                  <c:v>0.79146899999999998</c:v>
                </c:pt>
                <c:pt idx="167">
                  <c:v>0.79620899999999994</c:v>
                </c:pt>
                <c:pt idx="168">
                  <c:v>0.80094799999999999</c:v>
                </c:pt>
                <c:pt idx="169">
                  <c:v>0.80568700000000004</c:v>
                </c:pt>
                <c:pt idx="170">
                  <c:v>0.81042700000000001</c:v>
                </c:pt>
                <c:pt idx="171">
                  <c:v>0.81516599999999995</c:v>
                </c:pt>
                <c:pt idx="172">
                  <c:v>0.81990499999999999</c:v>
                </c:pt>
                <c:pt idx="173">
                  <c:v>0.82464499999999996</c:v>
                </c:pt>
                <c:pt idx="174">
                  <c:v>0.82938400000000001</c:v>
                </c:pt>
                <c:pt idx="175">
                  <c:v>0.83412299999999995</c:v>
                </c:pt>
                <c:pt idx="176">
                  <c:v>0.83886300000000003</c:v>
                </c:pt>
                <c:pt idx="177">
                  <c:v>0.84360199999999996</c:v>
                </c:pt>
                <c:pt idx="178">
                  <c:v>0.84834100000000001</c:v>
                </c:pt>
                <c:pt idx="179">
                  <c:v>0.85308099999999998</c:v>
                </c:pt>
                <c:pt idx="180">
                  <c:v>0.85782000000000003</c:v>
                </c:pt>
                <c:pt idx="181">
                  <c:v>0.86255899999999996</c:v>
                </c:pt>
                <c:pt idx="182">
                  <c:v>0.86729900000000004</c:v>
                </c:pt>
                <c:pt idx="183">
                  <c:v>0.87203799999999998</c:v>
                </c:pt>
                <c:pt idx="184">
                  <c:v>0.87677700000000003</c:v>
                </c:pt>
                <c:pt idx="185">
                  <c:v>0.881517</c:v>
                </c:pt>
                <c:pt idx="186">
                  <c:v>0.88625600000000004</c:v>
                </c:pt>
                <c:pt idx="187">
                  <c:v>0.89099499999999998</c:v>
                </c:pt>
                <c:pt idx="188">
                  <c:v>0.89573499999999995</c:v>
                </c:pt>
                <c:pt idx="189">
                  <c:v>0.900474</c:v>
                </c:pt>
                <c:pt idx="190">
                  <c:v>0.90521300000000005</c:v>
                </c:pt>
                <c:pt idx="191">
                  <c:v>0.90995300000000001</c:v>
                </c:pt>
                <c:pt idx="192">
                  <c:v>0.91469199999999995</c:v>
                </c:pt>
                <c:pt idx="193">
                  <c:v>0.919431</c:v>
                </c:pt>
                <c:pt idx="194">
                  <c:v>0.92417099999999996</c:v>
                </c:pt>
                <c:pt idx="195">
                  <c:v>0.92891000000000001</c:v>
                </c:pt>
                <c:pt idx="196">
                  <c:v>0.93364899999999995</c:v>
                </c:pt>
                <c:pt idx="197">
                  <c:v>0.93838900000000003</c:v>
                </c:pt>
                <c:pt idx="198">
                  <c:v>0.94312799999999997</c:v>
                </c:pt>
                <c:pt idx="199">
                  <c:v>0.94786700000000002</c:v>
                </c:pt>
                <c:pt idx="200">
                  <c:v>0.95260699999999998</c:v>
                </c:pt>
                <c:pt idx="201">
                  <c:v>0.95734600000000003</c:v>
                </c:pt>
                <c:pt idx="202">
                  <c:v>0.96208499999999997</c:v>
                </c:pt>
                <c:pt idx="203">
                  <c:v>0.96682500000000005</c:v>
                </c:pt>
                <c:pt idx="204">
                  <c:v>0.97156399999999998</c:v>
                </c:pt>
                <c:pt idx="205">
                  <c:v>0.97630300000000003</c:v>
                </c:pt>
                <c:pt idx="206">
                  <c:v>0.981043</c:v>
                </c:pt>
                <c:pt idx="207">
                  <c:v>0.98578200000000005</c:v>
                </c:pt>
                <c:pt idx="208">
                  <c:v>0.99052099999999998</c:v>
                </c:pt>
                <c:pt idx="209">
                  <c:v>0.99526099999999995</c:v>
                </c:pt>
                <c:pt idx="2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3-4DDF-BC5C-23CAC99D2AEC}"/>
            </c:ext>
          </c:extLst>
        </c:ser>
        <c:ser>
          <c:idx val="1"/>
          <c:order val="2"/>
          <c:tx>
            <c:v>Gamma Fit</c:v>
          </c:tx>
          <c:spPr>
            <a:ln w="476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DIC!$AO$4:$AO$98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DIC!$AP$4:$AP$98</c:f>
              <c:numCache>
                <c:formatCode>General</c:formatCode>
                <c:ptCount val="95"/>
                <c:pt idx="0">
                  <c:v>1.2999E-2</c:v>
                </c:pt>
                <c:pt idx="1">
                  <c:v>2.8954000000000001E-2</c:v>
                </c:pt>
                <c:pt idx="2">
                  <c:v>4.4387999999999997E-2</c:v>
                </c:pt>
                <c:pt idx="3">
                  <c:v>5.0116000000000001E-2</c:v>
                </c:pt>
                <c:pt idx="4">
                  <c:v>5.6111000000000001E-2</c:v>
                </c:pt>
                <c:pt idx="5">
                  <c:v>5.6111000000000001E-2</c:v>
                </c:pt>
                <c:pt idx="6">
                  <c:v>0.112105</c:v>
                </c:pt>
                <c:pt idx="7">
                  <c:v>0.112105</c:v>
                </c:pt>
                <c:pt idx="8">
                  <c:v>0.11992</c:v>
                </c:pt>
                <c:pt idx="9">
                  <c:v>0.11992</c:v>
                </c:pt>
                <c:pt idx="10">
                  <c:v>0.12787799999999999</c:v>
                </c:pt>
                <c:pt idx="11">
                  <c:v>0.13596800000000001</c:v>
                </c:pt>
                <c:pt idx="12">
                  <c:v>0.14418</c:v>
                </c:pt>
                <c:pt idx="13">
                  <c:v>0.14418</c:v>
                </c:pt>
                <c:pt idx="14">
                  <c:v>0.14418</c:v>
                </c:pt>
                <c:pt idx="15">
                  <c:v>0.152504</c:v>
                </c:pt>
                <c:pt idx="16">
                  <c:v>0.16092899999999999</c:v>
                </c:pt>
                <c:pt idx="17">
                  <c:v>0.16092899999999999</c:v>
                </c:pt>
                <c:pt idx="18">
                  <c:v>0.16944799999999999</c:v>
                </c:pt>
                <c:pt idx="19">
                  <c:v>0.16944799999999999</c:v>
                </c:pt>
                <c:pt idx="20">
                  <c:v>0.17805099999999999</c:v>
                </c:pt>
                <c:pt idx="21">
                  <c:v>0.18673000000000001</c:v>
                </c:pt>
                <c:pt idx="22">
                  <c:v>0.20427999999999999</c:v>
                </c:pt>
                <c:pt idx="23">
                  <c:v>0.20427999999999999</c:v>
                </c:pt>
                <c:pt idx="24">
                  <c:v>0.20427999999999999</c:v>
                </c:pt>
                <c:pt idx="25">
                  <c:v>0.20427999999999999</c:v>
                </c:pt>
                <c:pt idx="26">
                  <c:v>0.22203800000000001</c:v>
                </c:pt>
                <c:pt idx="27">
                  <c:v>0.23097500000000001</c:v>
                </c:pt>
                <c:pt idx="28">
                  <c:v>0.25794499999999998</c:v>
                </c:pt>
                <c:pt idx="29">
                  <c:v>0.26696599999999998</c:v>
                </c:pt>
                <c:pt idx="30">
                  <c:v>0.30305599999999999</c:v>
                </c:pt>
                <c:pt idx="31">
                  <c:v>0.30305599999999999</c:v>
                </c:pt>
                <c:pt idx="32">
                  <c:v>0.30305599999999999</c:v>
                </c:pt>
                <c:pt idx="33">
                  <c:v>0.32103300000000001</c:v>
                </c:pt>
                <c:pt idx="34">
                  <c:v>0.32998899999999998</c:v>
                </c:pt>
                <c:pt idx="35">
                  <c:v>0.35667500000000002</c:v>
                </c:pt>
                <c:pt idx="36">
                  <c:v>0.35667500000000002</c:v>
                </c:pt>
                <c:pt idx="37">
                  <c:v>0.38301400000000002</c:v>
                </c:pt>
                <c:pt idx="38">
                  <c:v>0.40891899999999998</c:v>
                </c:pt>
                <c:pt idx="39">
                  <c:v>0.42591200000000001</c:v>
                </c:pt>
                <c:pt idx="40">
                  <c:v>0.42591200000000001</c:v>
                </c:pt>
                <c:pt idx="41">
                  <c:v>0.45094000000000001</c:v>
                </c:pt>
                <c:pt idx="42">
                  <c:v>0.46729500000000002</c:v>
                </c:pt>
                <c:pt idx="43">
                  <c:v>0.47536699999999998</c:v>
                </c:pt>
                <c:pt idx="44">
                  <c:v>0.49915199999999998</c:v>
                </c:pt>
                <c:pt idx="45">
                  <c:v>0.50693100000000002</c:v>
                </c:pt>
                <c:pt idx="46">
                  <c:v>0.50693100000000002</c:v>
                </c:pt>
                <c:pt idx="47">
                  <c:v>0.51463300000000001</c:v>
                </c:pt>
                <c:pt idx="48">
                  <c:v>0.529806</c:v>
                </c:pt>
                <c:pt idx="49">
                  <c:v>0.529806</c:v>
                </c:pt>
                <c:pt idx="50">
                  <c:v>0.54466199999999998</c:v>
                </c:pt>
                <c:pt idx="51">
                  <c:v>0.55919799999999997</c:v>
                </c:pt>
                <c:pt idx="52">
                  <c:v>0.56634300000000004</c:v>
                </c:pt>
                <c:pt idx="53">
                  <c:v>0.57340800000000003</c:v>
                </c:pt>
                <c:pt idx="54">
                  <c:v>0.58038999999999996</c:v>
                </c:pt>
                <c:pt idx="55">
                  <c:v>0.58038999999999996</c:v>
                </c:pt>
                <c:pt idx="56">
                  <c:v>0.58728899999999995</c:v>
                </c:pt>
                <c:pt idx="57">
                  <c:v>0.59410700000000005</c:v>
                </c:pt>
                <c:pt idx="58">
                  <c:v>0.60084099999999996</c:v>
                </c:pt>
                <c:pt idx="59">
                  <c:v>0.60084099999999996</c:v>
                </c:pt>
                <c:pt idx="60">
                  <c:v>0.60749299999999995</c:v>
                </c:pt>
                <c:pt idx="61">
                  <c:v>0.63327199999999995</c:v>
                </c:pt>
                <c:pt idx="62">
                  <c:v>0.63327199999999995</c:v>
                </c:pt>
                <c:pt idx="63">
                  <c:v>0.65174100000000001</c:v>
                </c:pt>
                <c:pt idx="64">
                  <c:v>0.65174100000000001</c:v>
                </c:pt>
                <c:pt idx="65">
                  <c:v>0.65174100000000001</c:v>
                </c:pt>
                <c:pt idx="66">
                  <c:v>0.68647899999999995</c:v>
                </c:pt>
                <c:pt idx="67">
                  <c:v>0.69198800000000005</c:v>
                </c:pt>
                <c:pt idx="68">
                  <c:v>0.69741900000000001</c:v>
                </c:pt>
                <c:pt idx="69">
                  <c:v>0.70277000000000001</c:v>
                </c:pt>
                <c:pt idx="70">
                  <c:v>0.70804400000000001</c:v>
                </c:pt>
                <c:pt idx="71">
                  <c:v>0.72340400000000005</c:v>
                </c:pt>
                <c:pt idx="72">
                  <c:v>0.72340400000000005</c:v>
                </c:pt>
                <c:pt idx="73">
                  <c:v>0.73808399999999996</c:v>
                </c:pt>
                <c:pt idx="74">
                  <c:v>0.73808399999999996</c:v>
                </c:pt>
                <c:pt idx="75">
                  <c:v>0.769791</c:v>
                </c:pt>
                <c:pt idx="76">
                  <c:v>0.79036300000000004</c:v>
                </c:pt>
                <c:pt idx="77">
                  <c:v>0.80191999999999997</c:v>
                </c:pt>
                <c:pt idx="78">
                  <c:v>0.81993700000000003</c:v>
                </c:pt>
                <c:pt idx="79">
                  <c:v>0.83328599999999997</c:v>
                </c:pt>
                <c:pt idx="80">
                  <c:v>0.83962199999999998</c:v>
                </c:pt>
                <c:pt idx="81">
                  <c:v>0.85452399999999995</c:v>
                </c:pt>
                <c:pt idx="82">
                  <c:v>0.85734999999999995</c:v>
                </c:pt>
                <c:pt idx="83">
                  <c:v>0.87577099999999997</c:v>
                </c:pt>
                <c:pt idx="84">
                  <c:v>0.88061900000000004</c:v>
                </c:pt>
                <c:pt idx="85">
                  <c:v>0.88297700000000001</c:v>
                </c:pt>
                <c:pt idx="86">
                  <c:v>0.88979600000000003</c:v>
                </c:pt>
                <c:pt idx="87">
                  <c:v>0.89198699999999997</c:v>
                </c:pt>
                <c:pt idx="88">
                  <c:v>0.92814099999999999</c:v>
                </c:pt>
                <c:pt idx="89">
                  <c:v>0.94851300000000005</c:v>
                </c:pt>
                <c:pt idx="90">
                  <c:v>0.97398799999999996</c:v>
                </c:pt>
                <c:pt idx="91">
                  <c:v>0.97765199999999997</c:v>
                </c:pt>
                <c:pt idx="92">
                  <c:v>0.98619900000000005</c:v>
                </c:pt>
                <c:pt idx="93">
                  <c:v>0.99307900000000005</c:v>
                </c:pt>
                <c:pt idx="94">
                  <c:v>0.99891099999999999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3-4DDF-BC5C-23CAC99D2AEC}"/>
            </c:ext>
          </c:extLst>
        </c:ser>
        <c:ser>
          <c:idx val="2"/>
          <c:order val="3"/>
          <c:tx>
            <c:v>Exponential Fit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DIC!$AS$4:$AS$98</c:f>
              <c:numCache>
                <c:formatCode>General</c:formatCode>
                <c:ptCount val="95"/>
                <c:pt idx="0">
                  <c:v>40</c:v>
                </c:pt>
                <c:pt idx="1">
                  <c:v>60</c:v>
                </c:pt>
                <c:pt idx="2">
                  <c:v>75</c:v>
                </c:pt>
                <c:pt idx="3">
                  <c:v>80</c:v>
                </c:pt>
                <c:pt idx="4">
                  <c:v>85</c:v>
                </c:pt>
                <c:pt idx="5">
                  <c:v>85</c:v>
                </c:pt>
                <c:pt idx="6">
                  <c:v>125</c:v>
                </c:pt>
                <c:pt idx="7">
                  <c:v>125</c:v>
                </c:pt>
                <c:pt idx="8">
                  <c:v>130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145</c:v>
                </c:pt>
                <c:pt idx="14">
                  <c:v>145</c:v>
                </c:pt>
                <c:pt idx="15">
                  <c:v>150</c:v>
                </c:pt>
                <c:pt idx="16">
                  <c:v>155</c:v>
                </c:pt>
                <c:pt idx="17">
                  <c:v>155</c:v>
                </c:pt>
                <c:pt idx="18">
                  <c:v>160</c:v>
                </c:pt>
                <c:pt idx="19">
                  <c:v>160</c:v>
                </c:pt>
                <c:pt idx="20">
                  <c:v>165</c:v>
                </c:pt>
                <c:pt idx="21">
                  <c:v>170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210</c:v>
                </c:pt>
                <c:pt idx="29">
                  <c:v>215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245</c:v>
                </c:pt>
                <c:pt idx="34">
                  <c:v>250</c:v>
                </c:pt>
                <c:pt idx="35">
                  <c:v>265</c:v>
                </c:pt>
                <c:pt idx="36">
                  <c:v>265</c:v>
                </c:pt>
                <c:pt idx="37">
                  <c:v>280</c:v>
                </c:pt>
                <c:pt idx="38">
                  <c:v>295</c:v>
                </c:pt>
                <c:pt idx="39">
                  <c:v>305</c:v>
                </c:pt>
                <c:pt idx="40">
                  <c:v>305</c:v>
                </c:pt>
                <c:pt idx="41">
                  <c:v>320</c:v>
                </c:pt>
                <c:pt idx="42">
                  <c:v>330</c:v>
                </c:pt>
                <c:pt idx="43">
                  <c:v>335</c:v>
                </c:pt>
                <c:pt idx="44">
                  <c:v>350</c:v>
                </c:pt>
                <c:pt idx="45">
                  <c:v>355</c:v>
                </c:pt>
                <c:pt idx="46">
                  <c:v>355</c:v>
                </c:pt>
                <c:pt idx="47">
                  <c:v>360</c:v>
                </c:pt>
                <c:pt idx="48">
                  <c:v>370</c:v>
                </c:pt>
                <c:pt idx="49">
                  <c:v>370</c:v>
                </c:pt>
                <c:pt idx="50">
                  <c:v>380</c:v>
                </c:pt>
                <c:pt idx="51">
                  <c:v>390</c:v>
                </c:pt>
                <c:pt idx="52">
                  <c:v>395</c:v>
                </c:pt>
                <c:pt idx="53">
                  <c:v>400</c:v>
                </c:pt>
                <c:pt idx="54">
                  <c:v>405</c:v>
                </c:pt>
                <c:pt idx="55">
                  <c:v>405</c:v>
                </c:pt>
                <c:pt idx="56">
                  <c:v>410</c:v>
                </c:pt>
                <c:pt idx="57">
                  <c:v>415</c:v>
                </c:pt>
                <c:pt idx="58">
                  <c:v>420</c:v>
                </c:pt>
                <c:pt idx="59">
                  <c:v>420</c:v>
                </c:pt>
                <c:pt idx="60">
                  <c:v>425</c:v>
                </c:pt>
                <c:pt idx="61">
                  <c:v>445</c:v>
                </c:pt>
                <c:pt idx="62">
                  <c:v>445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  <c:pt idx="69">
                  <c:v>505</c:v>
                </c:pt>
                <c:pt idx="70">
                  <c:v>510</c:v>
                </c:pt>
                <c:pt idx="71">
                  <c:v>525</c:v>
                </c:pt>
                <c:pt idx="72">
                  <c:v>525</c:v>
                </c:pt>
                <c:pt idx="73">
                  <c:v>540</c:v>
                </c:pt>
                <c:pt idx="74">
                  <c:v>540</c:v>
                </c:pt>
                <c:pt idx="75">
                  <c:v>575</c:v>
                </c:pt>
                <c:pt idx="76">
                  <c:v>600</c:v>
                </c:pt>
                <c:pt idx="77">
                  <c:v>615</c:v>
                </c:pt>
                <c:pt idx="78">
                  <c:v>640</c:v>
                </c:pt>
                <c:pt idx="79">
                  <c:v>660</c:v>
                </c:pt>
                <c:pt idx="80">
                  <c:v>670</c:v>
                </c:pt>
                <c:pt idx="81">
                  <c:v>695</c:v>
                </c:pt>
                <c:pt idx="82">
                  <c:v>700</c:v>
                </c:pt>
                <c:pt idx="83">
                  <c:v>735</c:v>
                </c:pt>
                <c:pt idx="84">
                  <c:v>745</c:v>
                </c:pt>
                <c:pt idx="85">
                  <c:v>750</c:v>
                </c:pt>
                <c:pt idx="86">
                  <c:v>765</c:v>
                </c:pt>
                <c:pt idx="87">
                  <c:v>770</c:v>
                </c:pt>
                <c:pt idx="88">
                  <c:v>870</c:v>
                </c:pt>
                <c:pt idx="89">
                  <c:v>950</c:v>
                </c:pt>
                <c:pt idx="90">
                  <c:v>1110</c:v>
                </c:pt>
                <c:pt idx="91">
                  <c:v>1145</c:v>
                </c:pt>
                <c:pt idx="92">
                  <c:v>1255</c:v>
                </c:pt>
                <c:pt idx="93">
                  <c:v>1410</c:v>
                </c:pt>
                <c:pt idx="94">
                  <c:v>1815</c:v>
                </c:pt>
              </c:numCache>
            </c:numRef>
          </c:xVal>
          <c:yVal>
            <c:numRef>
              <c:f>DIC!$AT$4:$AT$98</c:f>
              <c:numCache>
                <c:formatCode>General</c:formatCode>
                <c:ptCount val="95"/>
                <c:pt idx="0">
                  <c:v>9.2410999999999993E-2</c:v>
                </c:pt>
                <c:pt idx="1">
                  <c:v>0.13536300000000001</c:v>
                </c:pt>
                <c:pt idx="2">
                  <c:v>0.166237</c:v>
                </c:pt>
                <c:pt idx="3">
                  <c:v>0.17628199999999999</c:v>
                </c:pt>
                <c:pt idx="4">
                  <c:v>0.18620600000000001</c:v>
                </c:pt>
                <c:pt idx="5">
                  <c:v>0.18620600000000001</c:v>
                </c:pt>
                <c:pt idx="6">
                  <c:v>0.261409</c:v>
                </c:pt>
                <c:pt idx="7">
                  <c:v>0.261409</c:v>
                </c:pt>
                <c:pt idx="8">
                  <c:v>0.27030700000000002</c:v>
                </c:pt>
                <c:pt idx="9">
                  <c:v>0.27030700000000002</c:v>
                </c:pt>
                <c:pt idx="10">
                  <c:v>0.27909800000000001</c:v>
                </c:pt>
                <c:pt idx="11">
                  <c:v>0.28778300000000001</c:v>
                </c:pt>
                <c:pt idx="12">
                  <c:v>0.29636299999999999</c:v>
                </c:pt>
                <c:pt idx="13">
                  <c:v>0.29636299999999999</c:v>
                </c:pt>
                <c:pt idx="14">
                  <c:v>0.29636299999999999</c:v>
                </c:pt>
                <c:pt idx="15">
                  <c:v>0.30484</c:v>
                </c:pt>
                <c:pt idx="16">
                  <c:v>0.31321500000000002</c:v>
                </c:pt>
                <c:pt idx="17">
                  <c:v>0.31321500000000002</c:v>
                </c:pt>
                <c:pt idx="18">
                  <c:v>0.32148900000000002</c:v>
                </c:pt>
                <c:pt idx="19">
                  <c:v>0.32148900000000002</c:v>
                </c:pt>
                <c:pt idx="20">
                  <c:v>0.32966299999999998</c:v>
                </c:pt>
                <c:pt idx="21">
                  <c:v>0.33773900000000001</c:v>
                </c:pt>
                <c:pt idx="22">
                  <c:v>0.353599</c:v>
                </c:pt>
                <c:pt idx="23">
                  <c:v>0.353599</c:v>
                </c:pt>
                <c:pt idx="24">
                  <c:v>0.353599</c:v>
                </c:pt>
                <c:pt idx="25">
                  <c:v>0.353599</c:v>
                </c:pt>
                <c:pt idx="26">
                  <c:v>0.36908000000000002</c:v>
                </c:pt>
                <c:pt idx="27">
                  <c:v>0.37668099999999999</c:v>
                </c:pt>
                <c:pt idx="28">
                  <c:v>0.39893899999999999</c:v>
                </c:pt>
                <c:pt idx="29">
                  <c:v>0.40617999999999999</c:v>
                </c:pt>
                <c:pt idx="30">
                  <c:v>0.43428299999999997</c:v>
                </c:pt>
                <c:pt idx="31">
                  <c:v>0.43428299999999997</c:v>
                </c:pt>
                <c:pt idx="32">
                  <c:v>0.43428299999999997</c:v>
                </c:pt>
                <c:pt idx="33">
                  <c:v>0.44783099999999998</c:v>
                </c:pt>
                <c:pt idx="34">
                  <c:v>0.45448300000000003</c:v>
                </c:pt>
                <c:pt idx="35">
                  <c:v>0.47396300000000002</c:v>
                </c:pt>
                <c:pt idx="36">
                  <c:v>0.47396300000000002</c:v>
                </c:pt>
                <c:pt idx="37">
                  <c:v>0.49274699999999999</c:v>
                </c:pt>
                <c:pt idx="38">
                  <c:v>0.51085999999999998</c:v>
                </c:pt>
                <c:pt idx="39">
                  <c:v>0.52257399999999998</c:v>
                </c:pt>
                <c:pt idx="40">
                  <c:v>0.52257399999999998</c:v>
                </c:pt>
                <c:pt idx="41">
                  <c:v>0.53962200000000005</c:v>
                </c:pt>
                <c:pt idx="42">
                  <c:v>0.55064800000000003</c:v>
                </c:pt>
                <c:pt idx="43">
                  <c:v>0.55606199999999995</c:v>
                </c:pt>
                <c:pt idx="44">
                  <c:v>0.57191400000000003</c:v>
                </c:pt>
                <c:pt idx="45">
                  <c:v>0.577071</c:v>
                </c:pt>
                <c:pt idx="46">
                  <c:v>0.577071</c:v>
                </c:pt>
                <c:pt idx="47">
                  <c:v>0.58216599999999996</c:v>
                </c:pt>
                <c:pt idx="48">
                  <c:v>0.59217299999999995</c:v>
                </c:pt>
                <c:pt idx="49">
                  <c:v>0.59217299999999995</c:v>
                </c:pt>
                <c:pt idx="50">
                  <c:v>0.60194000000000003</c:v>
                </c:pt>
                <c:pt idx="51">
                  <c:v>0.61147399999999996</c:v>
                </c:pt>
                <c:pt idx="52">
                  <c:v>0.61615399999999998</c:v>
                </c:pt>
                <c:pt idx="53">
                  <c:v>0.62077899999999997</c:v>
                </c:pt>
                <c:pt idx="54">
                  <c:v>0.62534699999999999</c:v>
                </c:pt>
                <c:pt idx="55">
                  <c:v>0.62534699999999999</c:v>
                </c:pt>
                <c:pt idx="56">
                  <c:v>0.629861</c:v>
                </c:pt>
                <c:pt idx="57">
                  <c:v>0.63431999999999999</c:v>
                </c:pt>
                <c:pt idx="58">
                  <c:v>0.63872499999999999</c:v>
                </c:pt>
                <c:pt idx="59">
                  <c:v>0.63872499999999999</c:v>
                </c:pt>
                <c:pt idx="60">
                  <c:v>0.64307800000000004</c:v>
                </c:pt>
                <c:pt idx="61">
                  <c:v>0.65996900000000003</c:v>
                </c:pt>
                <c:pt idx="62">
                  <c:v>0.65996900000000003</c:v>
                </c:pt>
                <c:pt idx="63">
                  <c:v>0.67211100000000001</c:v>
                </c:pt>
                <c:pt idx="64">
                  <c:v>0.67211100000000001</c:v>
                </c:pt>
                <c:pt idx="65">
                  <c:v>0.67211100000000001</c:v>
                </c:pt>
                <c:pt idx="66">
                  <c:v>0.69511000000000001</c:v>
                </c:pt>
                <c:pt idx="67">
                  <c:v>0.69878300000000004</c:v>
                </c:pt>
                <c:pt idx="68">
                  <c:v>0.70241200000000004</c:v>
                </c:pt>
                <c:pt idx="69">
                  <c:v>0.70599699999999999</c:v>
                </c:pt>
                <c:pt idx="70">
                  <c:v>0.70953900000000003</c:v>
                </c:pt>
                <c:pt idx="71">
                  <c:v>0.71991000000000005</c:v>
                </c:pt>
                <c:pt idx="72">
                  <c:v>0.71991000000000005</c:v>
                </c:pt>
                <c:pt idx="73">
                  <c:v>0.72991200000000001</c:v>
                </c:pt>
                <c:pt idx="74">
                  <c:v>0.72991200000000001</c:v>
                </c:pt>
                <c:pt idx="75">
                  <c:v>0.75188200000000005</c:v>
                </c:pt>
                <c:pt idx="76">
                  <c:v>0.76647200000000004</c:v>
                </c:pt>
                <c:pt idx="77">
                  <c:v>0.77481100000000003</c:v>
                </c:pt>
                <c:pt idx="78">
                  <c:v>0.78805199999999997</c:v>
                </c:pt>
                <c:pt idx="79">
                  <c:v>0.79808299999999999</c:v>
                </c:pt>
                <c:pt idx="80">
                  <c:v>0.80291900000000005</c:v>
                </c:pt>
                <c:pt idx="81">
                  <c:v>0.81450800000000001</c:v>
                </c:pt>
                <c:pt idx="82">
                  <c:v>0.81674199999999997</c:v>
                </c:pt>
                <c:pt idx="83">
                  <c:v>0.83164899999999997</c:v>
                </c:pt>
                <c:pt idx="84">
                  <c:v>0.83568100000000001</c:v>
                </c:pt>
                <c:pt idx="85">
                  <c:v>0.83766099999999999</c:v>
                </c:pt>
                <c:pt idx="86">
                  <c:v>0.84345700000000001</c:v>
                </c:pt>
                <c:pt idx="87">
                  <c:v>0.84534299999999996</c:v>
                </c:pt>
                <c:pt idx="88">
                  <c:v>0.87863500000000005</c:v>
                </c:pt>
                <c:pt idx="89">
                  <c:v>0.90003</c:v>
                </c:pt>
                <c:pt idx="90">
                  <c:v>0.93216900000000003</c:v>
                </c:pt>
                <c:pt idx="91">
                  <c:v>0.93768700000000005</c:v>
                </c:pt>
                <c:pt idx="92">
                  <c:v>0.95227200000000001</c:v>
                </c:pt>
                <c:pt idx="93">
                  <c:v>0.967221</c:v>
                </c:pt>
                <c:pt idx="94">
                  <c:v>0.98771900000000001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3-4DDF-BC5C-23CAC99D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78080"/>
        <c:axId val="215158784"/>
      </c:scatterChart>
      <c:valAx>
        <c:axId val="214878080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158784"/>
        <c:crosses val="autoZero"/>
        <c:crossBetween val="midCat"/>
        <c:majorUnit val="300"/>
      </c:valAx>
      <c:valAx>
        <c:axId val="215158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distribution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878080"/>
        <c:crosses val="autoZero"/>
        <c:crossBetween val="midCat"/>
        <c:majorUnit val="0.2"/>
      </c:valAx>
    </c:plotArea>
    <c:legend>
      <c:legendPos val="r"/>
      <c:layout>
        <c:manualLayout>
          <c:xMode val="edge"/>
          <c:yMode val="edge"/>
          <c:x val="0.4336174845614178"/>
          <c:y val="0.4772561051415285"/>
          <c:w val="0.56244433301259034"/>
          <c:h val="0.3062422897030140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 b="0"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68601599218702"/>
          <c:y val="5.1400661873787522E-2"/>
          <c:w val="0.77860412797237555"/>
          <c:h val="0.79026124641396567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9-4A24-92E0-83DF290528C3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missed_event_analysis!$E$4:$E$695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missed_event_analysis!$F$4:$F$695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9-4A24-92E0-83DF290528C3}"/>
            </c:ext>
          </c:extLst>
        </c:ser>
        <c:ser>
          <c:idx val="2"/>
          <c:order val="2"/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missed_event_analysis!$H$4:$H$695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missed_event_analysis!$I$4:$I$695</c:f>
              <c:numCache>
                <c:formatCode>General</c:formatCode>
                <c:ptCount val="692"/>
                <c:pt idx="0">
                  <c:v>6.3582E-2</c:v>
                </c:pt>
                <c:pt idx="1">
                  <c:v>9.9774000000000002E-2</c:v>
                </c:pt>
                <c:pt idx="2">
                  <c:v>9.9774000000000002E-2</c:v>
                </c:pt>
                <c:pt idx="3">
                  <c:v>0.112526</c:v>
                </c:pt>
                <c:pt idx="4">
                  <c:v>0.123122</c:v>
                </c:pt>
                <c:pt idx="5">
                  <c:v>0.13456799999999999</c:v>
                </c:pt>
                <c:pt idx="6">
                  <c:v>0.137714</c:v>
                </c:pt>
                <c:pt idx="7">
                  <c:v>0.14586399999999999</c:v>
                </c:pt>
                <c:pt idx="8">
                  <c:v>0.14586399999999999</c:v>
                </c:pt>
                <c:pt idx="9">
                  <c:v>0.14586399999999999</c:v>
                </c:pt>
                <c:pt idx="10">
                  <c:v>0.14586399999999999</c:v>
                </c:pt>
                <c:pt idx="11">
                  <c:v>0.15496099999999999</c:v>
                </c:pt>
                <c:pt idx="12">
                  <c:v>0.15701300000000001</c:v>
                </c:pt>
                <c:pt idx="13">
                  <c:v>0.15701300000000001</c:v>
                </c:pt>
                <c:pt idx="14">
                  <c:v>0.15701300000000001</c:v>
                </c:pt>
                <c:pt idx="15">
                  <c:v>0.15701300000000001</c:v>
                </c:pt>
                <c:pt idx="16">
                  <c:v>0.168016</c:v>
                </c:pt>
                <c:pt idx="17">
                  <c:v>0.17186399999999999</c:v>
                </c:pt>
                <c:pt idx="18">
                  <c:v>0.17887600000000001</c:v>
                </c:pt>
                <c:pt idx="19">
                  <c:v>0.17887600000000001</c:v>
                </c:pt>
                <c:pt idx="20">
                  <c:v>0.187255</c:v>
                </c:pt>
                <c:pt idx="21">
                  <c:v>0.18959400000000001</c:v>
                </c:pt>
                <c:pt idx="22">
                  <c:v>0.18959400000000001</c:v>
                </c:pt>
                <c:pt idx="23">
                  <c:v>0.18959400000000001</c:v>
                </c:pt>
                <c:pt idx="24">
                  <c:v>0.20017199999999999</c:v>
                </c:pt>
                <c:pt idx="25">
                  <c:v>0.20017199999999999</c:v>
                </c:pt>
                <c:pt idx="26">
                  <c:v>0.20017199999999999</c:v>
                </c:pt>
                <c:pt idx="27">
                  <c:v>0.20017199999999999</c:v>
                </c:pt>
                <c:pt idx="28">
                  <c:v>0.20017199999999999</c:v>
                </c:pt>
                <c:pt idx="29">
                  <c:v>0.21061199999999999</c:v>
                </c:pt>
                <c:pt idx="30">
                  <c:v>0.21061199999999999</c:v>
                </c:pt>
                <c:pt idx="31">
                  <c:v>0.21061199999999999</c:v>
                </c:pt>
                <c:pt idx="32">
                  <c:v>0.21530299999999999</c:v>
                </c:pt>
                <c:pt idx="33">
                  <c:v>0.22056999999999999</c:v>
                </c:pt>
                <c:pt idx="34">
                  <c:v>0.220916</c:v>
                </c:pt>
                <c:pt idx="35">
                  <c:v>0.220916</c:v>
                </c:pt>
                <c:pt idx="36">
                  <c:v>0.23108500000000001</c:v>
                </c:pt>
                <c:pt idx="37">
                  <c:v>0.241122</c:v>
                </c:pt>
                <c:pt idx="38">
                  <c:v>0.241122</c:v>
                </c:pt>
                <c:pt idx="39">
                  <c:v>0.241122</c:v>
                </c:pt>
                <c:pt idx="40">
                  <c:v>0.251027</c:v>
                </c:pt>
                <c:pt idx="41">
                  <c:v>0.251027</c:v>
                </c:pt>
                <c:pt idx="42">
                  <c:v>0.256463</c:v>
                </c:pt>
                <c:pt idx="43">
                  <c:v>0.26080300000000001</c:v>
                </c:pt>
                <c:pt idx="44">
                  <c:v>0.26080300000000001</c:v>
                </c:pt>
                <c:pt idx="45">
                  <c:v>0.26080300000000001</c:v>
                </c:pt>
                <c:pt idx="46">
                  <c:v>0.26080300000000001</c:v>
                </c:pt>
                <c:pt idx="47">
                  <c:v>0.26498500000000003</c:v>
                </c:pt>
                <c:pt idx="48">
                  <c:v>0.26498500000000003</c:v>
                </c:pt>
                <c:pt idx="49">
                  <c:v>0.26641100000000001</c:v>
                </c:pt>
                <c:pt idx="50">
                  <c:v>0.27045200000000003</c:v>
                </c:pt>
                <c:pt idx="51">
                  <c:v>0.27045200000000003</c:v>
                </c:pt>
                <c:pt idx="52">
                  <c:v>0.27997499999999997</c:v>
                </c:pt>
                <c:pt idx="53">
                  <c:v>0.27997499999999997</c:v>
                </c:pt>
                <c:pt idx="54">
                  <c:v>0.27997499999999997</c:v>
                </c:pt>
                <c:pt idx="55">
                  <c:v>0.27997499999999997</c:v>
                </c:pt>
                <c:pt idx="56">
                  <c:v>0.27997499999999997</c:v>
                </c:pt>
                <c:pt idx="57">
                  <c:v>0.281084</c:v>
                </c:pt>
                <c:pt idx="58">
                  <c:v>0.28937299999999999</c:v>
                </c:pt>
                <c:pt idx="59">
                  <c:v>0.28937299999999999</c:v>
                </c:pt>
                <c:pt idx="60">
                  <c:v>0.28937299999999999</c:v>
                </c:pt>
                <c:pt idx="61">
                  <c:v>0.28937299999999999</c:v>
                </c:pt>
                <c:pt idx="62">
                  <c:v>0.28937299999999999</c:v>
                </c:pt>
                <c:pt idx="63">
                  <c:v>0.28937299999999999</c:v>
                </c:pt>
                <c:pt idx="64">
                  <c:v>0.28937299999999999</c:v>
                </c:pt>
                <c:pt idx="65">
                  <c:v>0.28937299999999999</c:v>
                </c:pt>
                <c:pt idx="66">
                  <c:v>0.28937299999999999</c:v>
                </c:pt>
                <c:pt idx="67">
                  <c:v>0.29217799999999999</c:v>
                </c:pt>
                <c:pt idx="68">
                  <c:v>0.295464</c:v>
                </c:pt>
                <c:pt idx="69">
                  <c:v>0.298649</c:v>
                </c:pt>
                <c:pt idx="70">
                  <c:v>0.298649</c:v>
                </c:pt>
                <c:pt idx="71">
                  <c:v>0.298649</c:v>
                </c:pt>
                <c:pt idx="72">
                  <c:v>0.298649</c:v>
                </c:pt>
                <c:pt idx="73">
                  <c:v>0.298649</c:v>
                </c:pt>
                <c:pt idx="74">
                  <c:v>0.30488999999999999</c:v>
                </c:pt>
                <c:pt idx="75">
                  <c:v>0.30780299999999999</c:v>
                </c:pt>
                <c:pt idx="76">
                  <c:v>0.30780299999999999</c:v>
                </c:pt>
                <c:pt idx="77">
                  <c:v>0.30780299999999999</c:v>
                </c:pt>
                <c:pt idx="78">
                  <c:v>0.30780299999999999</c:v>
                </c:pt>
                <c:pt idx="79">
                  <c:v>0.309556</c:v>
                </c:pt>
                <c:pt idx="80">
                  <c:v>0.314191</c:v>
                </c:pt>
                <c:pt idx="81">
                  <c:v>0.31683800000000001</c:v>
                </c:pt>
                <c:pt idx="82">
                  <c:v>0.31683800000000001</c:v>
                </c:pt>
                <c:pt idx="83">
                  <c:v>0.31683800000000001</c:v>
                </c:pt>
                <c:pt idx="84">
                  <c:v>0.31683800000000001</c:v>
                </c:pt>
                <c:pt idx="85">
                  <c:v>0.31836399999999998</c:v>
                </c:pt>
                <c:pt idx="86">
                  <c:v>0.32575500000000002</c:v>
                </c:pt>
                <c:pt idx="87">
                  <c:v>0.326876</c:v>
                </c:pt>
                <c:pt idx="88">
                  <c:v>0.33241999999999999</c:v>
                </c:pt>
                <c:pt idx="89">
                  <c:v>0.33455600000000002</c:v>
                </c:pt>
                <c:pt idx="90">
                  <c:v>0.33455600000000002</c:v>
                </c:pt>
                <c:pt idx="91">
                  <c:v>0.33528200000000002</c:v>
                </c:pt>
                <c:pt idx="92">
                  <c:v>0.34324199999999999</c:v>
                </c:pt>
                <c:pt idx="93">
                  <c:v>0.34324199999999999</c:v>
                </c:pt>
                <c:pt idx="94">
                  <c:v>0.34324199999999999</c:v>
                </c:pt>
                <c:pt idx="95">
                  <c:v>0.34324199999999999</c:v>
                </c:pt>
                <c:pt idx="96">
                  <c:v>0.34324199999999999</c:v>
                </c:pt>
                <c:pt idx="97">
                  <c:v>0.34324199999999999</c:v>
                </c:pt>
                <c:pt idx="98">
                  <c:v>0.35177900000000001</c:v>
                </c:pt>
                <c:pt idx="99">
                  <c:v>0.35177900000000001</c:v>
                </c:pt>
                <c:pt idx="100">
                  <c:v>0.35181499999999999</c:v>
                </c:pt>
                <c:pt idx="101">
                  <c:v>0.35181499999999999</c:v>
                </c:pt>
                <c:pt idx="102">
                  <c:v>0.35181499999999999</c:v>
                </c:pt>
                <c:pt idx="103">
                  <c:v>0.35181499999999999</c:v>
                </c:pt>
                <c:pt idx="104">
                  <c:v>0.35181499999999999</c:v>
                </c:pt>
                <c:pt idx="105">
                  <c:v>0.35181499999999999</c:v>
                </c:pt>
                <c:pt idx="106">
                  <c:v>0.35452600000000001</c:v>
                </c:pt>
                <c:pt idx="107">
                  <c:v>0.36027500000000001</c:v>
                </c:pt>
                <c:pt idx="108">
                  <c:v>0.36027500000000001</c:v>
                </c:pt>
                <c:pt idx="109">
                  <c:v>0.36027500000000001</c:v>
                </c:pt>
                <c:pt idx="110">
                  <c:v>0.36027500000000001</c:v>
                </c:pt>
                <c:pt idx="111">
                  <c:v>0.36027500000000001</c:v>
                </c:pt>
                <c:pt idx="112">
                  <c:v>0.36027500000000001</c:v>
                </c:pt>
                <c:pt idx="113">
                  <c:v>0.36027500000000001</c:v>
                </c:pt>
                <c:pt idx="114">
                  <c:v>0.36743700000000001</c:v>
                </c:pt>
                <c:pt idx="115">
                  <c:v>0.36862600000000001</c:v>
                </c:pt>
                <c:pt idx="116">
                  <c:v>0.36862600000000001</c:v>
                </c:pt>
                <c:pt idx="117">
                  <c:v>0.36862600000000001</c:v>
                </c:pt>
                <c:pt idx="118">
                  <c:v>0.36862600000000001</c:v>
                </c:pt>
                <c:pt idx="119">
                  <c:v>0.36862600000000001</c:v>
                </c:pt>
                <c:pt idx="120">
                  <c:v>0.36862600000000001</c:v>
                </c:pt>
                <c:pt idx="121">
                  <c:v>0.36862600000000001</c:v>
                </c:pt>
                <c:pt idx="122">
                  <c:v>0.37168200000000001</c:v>
                </c:pt>
                <c:pt idx="123">
                  <c:v>0.37575999999999998</c:v>
                </c:pt>
                <c:pt idx="124">
                  <c:v>0.37686700000000001</c:v>
                </c:pt>
                <c:pt idx="125">
                  <c:v>0.37686700000000001</c:v>
                </c:pt>
                <c:pt idx="126">
                  <c:v>0.37686700000000001</c:v>
                </c:pt>
                <c:pt idx="127">
                  <c:v>0.37967000000000001</c:v>
                </c:pt>
                <c:pt idx="128">
                  <c:v>0.38008900000000001</c:v>
                </c:pt>
                <c:pt idx="129">
                  <c:v>0.38008900000000001</c:v>
                </c:pt>
                <c:pt idx="130">
                  <c:v>0.38008900000000001</c:v>
                </c:pt>
                <c:pt idx="131">
                  <c:v>0.38424999999999998</c:v>
                </c:pt>
                <c:pt idx="132">
                  <c:v>0.38424999999999998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0.38741599999999998</c:v>
                </c:pt>
                <c:pt idx="136">
                  <c:v>0.39248899999999998</c:v>
                </c:pt>
                <c:pt idx="137">
                  <c:v>0.39248899999999998</c:v>
                </c:pt>
                <c:pt idx="138">
                  <c:v>0.39302799999999999</c:v>
                </c:pt>
                <c:pt idx="139">
                  <c:v>0.39302799999999999</c:v>
                </c:pt>
                <c:pt idx="140">
                  <c:v>0.39302799999999999</c:v>
                </c:pt>
                <c:pt idx="141">
                  <c:v>0.39302799999999999</c:v>
                </c:pt>
                <c:pt idx="142">
                  <c:v>0.39302799999999999</c:v>
                </c:pt>
                <c:pt idx="143">
                  <c:v>0.39302799999999999</c:v>
                </c:pt>
                <c:pt idx="144">
                  <c:v>0.39656599999999997</c:v>
                </c:pt>
                <c:pt idx="145">
                  <c:v>0.400617</c:v>
                </c:pt>
                <c:pt idx="146">
                  <c:v>0.400951</c:v>
                </c:pt>
                <c:pt idx="147">
                  <c:v>0.400951</c:v>
                </c:pt>
                <c:pt idx="148">
                  <c:v>0.400951</c:v>
                </c:pt>
                <c:pt idx="149">
                  <c:v>0.400951</c:v>
                </c:pt>
                <c:pt idx="150">
                  <c:v>0.400951</c:v>
                </c:pt>
                <c:pt idx="151">
                  <c:v>0.400951</c:v>
                </c:pt>
                <c:pt idx="152">
                  <c:v>0.40464</c:v>
                </c:pt>
                <c:pt idx="153">
                  <c:v>0.40464</c:v>
                </c:pt>
                <c:pt idx="154">
                  <c:v>0.408636</c:v>
                </c:pt>
                <c:pt idx="155">
                  <c:v>0.408636</c:v>
                </c:pt>
                <c:pt idx="156">
                  <c:v>0.408636</c:v>
                </c:pt>
                <c:pt idx="157">
                  <c:v>0.40877000000000002</c:v>
                </c:pt>
                <c:pt idx="158">
                  <c:v>0.40877000000000002</c:v>
                </c:pt>
                <c:pt idx="159">
                  <c:v>0.41008</c:v>
                </c:pt>
                <c:pt idx="160">
                  <c:v>0.416487</c:v>
                </c:pt>
                <c:pt idx="161">
                  <c:v>0.416487</c:v>
                </c:pt>
                <c:pt idx="162">
                  <c:v>0.416487</c:v>
                </c:pt>
                <c:pt idx="163">
                  <c:v>0.416487</c:v>
                </c:pt>
                <c:pt idx="164">
                  <c:v>0.41654799999999997</c:v>
                </c:pt>
                <c:pt idx="165">
                  <c:v>0.42046499999999998</c:v>
                </c:pt>
                <c:pt idx="166">
                  <c:v>0.42410399999999998</c:v>
                </c:pt>
                <c:pt idx="167">
                  <c:v>0.42821900000000002</c:v>
                </c:pt>
                <c:pt idx="168">
                  <c:v>0.42821900000000002</c:v>
                </c:pt>
                <c:pt idx="169">
                  <c:v>0.43162099999999998</c:v>
                </c:pt>
                <c:pt idx="170">
                  <c:v>0.43162099999999998</c:v>
                </c:pt>
                <c:pt idx="171">
                  <c:v>0.43205700000000002</c:v>
                </c:pt>
                <c:pt idx="172">
                  <c:v>0.43546200000000002</c:v>
                </c:pt>
                <c:pt idx="173">
                  <c:v>0.43903999999999999</c:v>
                </c:pt>
                <c:pt idx="174">
                  <c:v>0.43903999999999999</c:v>
                </c:pt>
                <c:pt idx="175">
                  <c:v>0.43903999999999999</c:v>
                </c:pt>
                <c:pt idx="176">
                  <c:v>0.43903999999999999</c:v>
                </c:pt>
                <c:pt idx="177">
                  <c:v>0.43965500000000002</c:v>
                </c:pt>
                <c:pt idx="178">
                  <c:v>0.43965500000000002</c:v>
                </c:pt>
                <c:pt idx="179">
                  <c:v>0.43965500000000002</c:v>
                </c:pt>
                <c:pt idx="180">
                  <c:v>0.44341700000000001</c:v>
                </c:pt>
                <c:pt idx="181">
                  <c:v>0.44636199999999998</c:v>
                </c:pt>
                <c:pt idx="182">
                  <c:v>0.44715300000000002</c:v>
                </c:pt>
                <c:pt idx="183">
                  <c:v>0.45292199999999999</c:v>
                </c:pt>
                <c:pt idx="184">
                  <c:v>0.45358799999999999</c:v>
                </c:pt>
                <c:pt idx="185">
                  <c:v>0.45821099999999998</c:v>
                </c:pt>
                <c:pt idx="186">
                  <c:v>0.45821099999999998</c:v>
                </c:pt>
                <c:pt idx="187">
                  <c:v>0.45821099999999998</c:v>
                </c:pt>
                <c:pt idx="188">
                  <c:v>0.45975300000000002</c:v>
                </c:pt>
                <c:pt idx="189">
                  <c:v>0.46072000000000002</c:v>
                </c:pt>
                <c:pt idx="190">
                  <c:v>0.46184700000000001</c:v>
                </c:pt>
                <c:pt idx="191">
                  <c:v>0.46545900000000001</c:v>
                </c:pt>
                <c:pt idx="192">
                  <c:v>0.46545900000000001</c:v>
                </c:pt>
                <c:pt idx="193">
                  <c:v>0.466499</c:v>
                </c:pt>
                <c:pt idx="194">
                  <c:v>0.46776000000000001</c:v>
                </c:pt>
                <c:pt idx="195">
                  <c:v>0.46776000000000001</c:v>
                </c:pt>
                <c:pt idx="196">
                  <c:v>0.46776000000000001</c:v>
                </c:pt>
                <c:pt idx="197">
                  <c:v>0.47470699999999999</c:v>
                </c:pt>
                <c:pt idx="198">
                  <c:v>0.47470699999999999</c:v>
                </c:pt>
                <c:pt idx="199">
                  <c:v>0.47470699999999999</c:v>
                </c:pt>
                <c:pt idx="200">
                  <c:v>0.47470699999999999</c:v>
                </c:pt>
                <c:pt idx="201">
                  <c:v>0.47470699999999999</c:v>
                </c:pt>
                <c:pt idx="202">
                  <c:v>0.47615099999999999</c:v>
                </c:pt>
                <c:pt idx="203">
                  <c:v>0.48156300000000002</c:v>
                </c:pt>
                <c:pt idx="204">
                  <c:v>0.48315999999999998</c:v>
                </c:pt>
                <c:pt idx="205">
                  <c:v>0.48832999999999999</c:v>
                </c:pt>
                <c:pt idx="206">
                  <c:v>0.48832999999999999</c:v>
                </c:pt>
                <c:pt idx="207">
                  <c:v>0.48832999999999999</c:v>
                </c:pt>
                <c:pt idx="208">
                  <c:v>0.48832999999999999</c:v>
                </c:pt>
                <c:pt idx="209">
                  <c:v>0.48832999999999999</c:v>
                </c:pt>
                <c:pt idx="210">
                  <c:v>0.49007499999999998</c:v>
                </c:pt>
                <c:pt idx="211">
                  <c:v>0.49007499999999998</c:v>
                </c:pt>
                <c:pt idx="212">
                  <c:v>0.49265199999999998</c:v>
                </c:pt>
                <c:pt idx="213">
                  <c:v>0.49500899999999998</c:v>
                </c:pt>
                <c:pt idx="214">
                  <c:v>0.49500899999999998</c:v>
                </c:pt>
                <c:pt idx="215">
                  <c:v>0.49500899999999998</c:v>
                </c:pt>
                <c:pt idx="216">
                  <c:v>0.49500899999999998</c:v>
                </c:pt>
                <c:pt idx="217">
                  <c:v>0.49500899999999998</c:v>
                </c:pt>
                <c:pt idx="218">
                  <c:v>0.49689800000000001</c:v>
                </c:pt>
                <c:pt idx="219">
                  <c:v>0.49689800000000001</c:v>
                </c:pt>
                <c:pt idx="220">
                  <c:v>0.49689800000000001</c:v>
                </c:pt>
                <c:pt idx="221">
                  <c:v>0.50160099999999996</c:v>
                </c:pt>
                <c:pt idx="222">
                  <c:v>0.50160099999999996</c:v>
                </c:pt>
                <c:pt idx="223">
                  <c:v>0.50160099999999996</c:v>
                </c:pt>
                <c:pt idx="224">
                  <c:v>0.50160099999999996</c:v>
                </c:pt>
                <c:pt idx="225">
                  <c:v>0.50160099999999996</c:v>
                </c:pt>
                <c:pt idx="226">
                  <c:v>0.50362899999999999</c:v>
                </c:pt>
                <c:pt idx="227">
                  <c:v>0.50362899999999999</c:v>
                </c:pt>
                <c:pt idx="228">
                  <c:v>0.50696099999999999</c:v>
                </c:pt>
                <c:pt idx="229">
                  <c:v>0.50696099999999999</c:v>
                </c:pt>
                <c:pt idx="230">
                  <c:v>0.50810599999999995</c:v>
                </c:pt>
                <c:pt idx="231">
                  <c:v>0.50810599999999995</c:v>
                </c:pt>
                <c:pt idx="232">
                  <c:v>0.50810599999999995</c:v>
                </c:pt>
                <c:pt idx="233">
                  <c:v>0.50810599999999995</c:v>
                </c:pt>
                <c:pt idx="234">
                  <c:v>0.50810599999999995</c:v>
                </c:pt>
                <c:pt idx="235">
                  <c:v>0.50810599999999995</c:v>
                </c:pt>
                <c:pt idx="236">
                  <c:v>0.50810599999999995</c:v>
                </c:pt>
                <c:pt idx="237">
                  <c:v>0.51027</c:v>
                </c:pt>
                <c:pt idx="238">
                  <c:v>0.51355799999999996</c:v>
                </c:pt>
                <c:pt idx="239">
                  <c:v>0.51452699999999996</c:v>
                </c:pt>
                <c:pt idx="240">
                  <c:v>0.51452699999999996</c:v>
                </c:pt>
                <c:pt idx="241">
                  <c:v>0.51452699999999996</c:v>
                </c:pt>
                <c:pt idx="242">
                  <c:v>0.51452699999999996</c:v>
                </c:pt>
                <c:pt idx="243">
                  <c:v>0.51452699999999996</c:v>
                </c:pt>
                <c:pt idx="244">
                  <c:v>0.51682300000000003</c:v>
                </c:pt>
                <c:pt idx="245">
                  <c:v>0.52006600000000003</c:v>
                </c:pt>
                <c:pt idx="246">
                  <c:v>0.52086399999999999</c:v>
                </c:pt>
                <c:pt idx="247">
                  <c:v>0.52086399999999999</c:v>
                </c:pt>
                <c:pt idx="248">
                  <c:v>0.52086399999999999</c:v>
                </c:pt>
                <c:pt idx="249">
                  <c:v>0.52086399999999999</c:v>
                </c:pt>
                <c:pt idx="250">
                  <c:v>0.52086399999999999</c:v>
                </c:pt>
                <c:pt idx="251">
                  <c:v>0.52086399999999999</c:v>
                </c:pt>
                <c:pt idx="252">
                  <c:v>0.52086399999999999</c:v>
                </c:pt>
                <c:pt idx="253">
                  <c:v>0.52086399999999999</c:v>
                </c:pt>
                <c:pt idx="254">
                  <c:v>0.52711799999999998</c:v>
                </c:pt>
                <c:pt idx="255">
                  <c:v>0.52711799999999998</c:v>
                </c:pt>
                <c:pt idx="256">
                  <c:v>0.52711799999999998</c:v>
                </c:pt>
                <c:pt idx="257">
                  <c:v>0.52711799999999998</c:v>
                </c:pt>
                <c:pt idx="258">
                  <c:v>0.52966599999999997</c:v>
                </c:pt>
                <c:pt idx="259">
                  <c:v>0.53282300000000005</c:v>
                </c:pt>
                <c:pt idx="260">
                  <c:v>0.53329000000000004</c:v>
                </c:pt>
                <c:pt idx="261">
                  <c:v>0.53595800000000005</c:v>
                </c:pt>
                <c:pt idx="262">
                  <c:v>0.53595800000000005</c:v>
                </c:pt>
                <c:pt idx="263">
                  <c:v>0.53595800000000005</c:v>
                </c:pt>
                <c:pt idx="264">
                  <c:v>0.53595800000000005</c:v>
                </c:pt>
                <c:pt idx="265">
                  <c:v>0.53907300000000002</c:v>
                </c:pt>
                <c:pt idx="266">
                  <c:v>0.53938200000000003</c:v>
                </c:pt>
                <c:pt idx="267">
                  <c:v>0.54523999999999995</c:v>
                </c:pt>
                <c:pt idx="268">
                  <c:v>0.54539400000000005</c:v>
                </c:pt>
                <c:pt idx="269">
                  <c:v>0.54539400000000005</c:v>
                </c:pt>
                <c:pt idx="270">
                  <c:v>0.54539400000000005</c:v>
                </c:pt>
                <c:pt idx="271">
                  <c:v>0.54539400000000005</c:v>
                </c:pt>
                <c:pt idx="272">
                  <c:v>0.54539400000000005</c:v>
                </c:pt>
                <c:pt idx="273">
                  <c:v>0.54539400000000005</c:v>
                </c:pt>
                <c:pt idx="274">
                  <c:v>0.54539400000000005</c:v>
                </c:pt>
                <c:pt idx="275">
                  <c:v>0.54829300000000003</c:v>
                </c:pt>
                <c:pt idx="276">
                  <c:v>0.55132800000000004</c:v>
                </c:pt>
                <c:pt idx="277">
                  <c:v>0.55132800000000004</c:v>
                </c:pt>
                <c:pt idx="278">
                  <c:v>0.55132800000000004</c:v>
                </c:pt>
                <c:pt idx="279">
                  <c:v>0.55132800000000004</c:v>
                </c:pt>
                <c:pt idx="280">
                  <c:v>0.55433600000000005</c:v>
                </c:pt>
                <c:pt idx="281">
                  <c:v>0.55718500000000004</c:v>
                </c:pt>
                <c:pt idx="282">
                  <c:v>0.55718500000000004</c:v>
                </c:pt>
                <c:pt idx="283">
                  <c:v>0.55718500000000004</c:v>
                </c:pt>
                <c:pt idx="284">
                  <c:v>0.55718500000000004</c:v>
                </c:pt>
                <c:pt idx="285">
                  <c:v>0.55718500000000004</c:v>
                </c:pt>
                <c:pt idx="286">
                  <c:v>0.55718500000000004</c:v>
                </c:pt>
                <c:pt idx="287">
                  <c:v>0.56029899999999999</c:v>
                </c:pt>
                <c:pt idx="288">
                  <c:v>0.56296500000000005</c:v>
                </c:pt>
                <c:pt idx="289">
                  <c:v>0.56296500000000005</c:v>
                </c:pt>
                <c:pt idx="290">
                  <c:v>0.56325000000000003</c:v>
                </c:pt>
                <c:pt idx="291">
                  <c:v>0.56325000000000003</c:v>
                </c:pt>
                <c:pt idx="292">
                  <c:v>0.56325000000000003</c:v>
                </c:pt>
                <c:pt idx="293">
                  <c:v>0.56325000000000003</c:v>
                </c:pt>
                <c:pt idx="294">
                  <c:v>0.56618199999999996</c:v>
                </c:pt>
                <c:pt idx="295">
                  <c:v>0.56640000000000001</c:v>
                </c:pt>
                <c:pt idx="296">
                  <c:v>0.56866899999999998</c:v>
                </c:pt>
                <c:pt idx="297">
                  <c:v>0.56866899999999998</c:v>
                </c:pt>
                <c:pt idx="298">
                  <c:v>0.56866899999999998</c:v>
                </c:pt>
                <c:pt idx="299">
                  <c:v>0.56866899999999998</c:v>
                </c:pt>
                <c:pt idx="300">
                  <c:v>0.56866899999999998</c:v>
                </c:pt>
                <c:pt idx="301">
                  <c:v>0.56866899999999998</c:v>
                </c:pt>
                <c:pt idx="302">
                  <c:v>0.56866899999999998</c:v>
                </c:pt>
                <c:pt idx="303">
                  <c:v>0.56866899999999998</c:v>
                </c:pt>
                <c:pt idx="304">
                  <c:v>0.56866899999999998</c:v>
                </c:pt>
                <c:pt idx="305">
                  <c:v>0.56866899999999998</c:v>
                </c:pt>
                <c:pt idx="306">
                  <c:v>0.56909399999999999</c:v>
                </c:pt>
                <c:pt idx="307">
                  <c:v>0.56911500000000004</c:v>
                </c:pt>
                <c:pt idx="308">
                  <c:v>0.57198599999999999</c:v>
                </c:pt>
                <c:pt idx="309">
                  <c:v>0.57980900000000002</c:v>
                </c:pt>
                <c:pt idx="310">
                  <c:v>0.57985600000000004</c:v>
                </c:pt>
                <c:pt idx="311">
                  <c:v>0.57985600000000004</c:v>
                </c:pt>
                <c:pt idx="312">
                  <c:v>0.57985600000000004</c:v>
                </c:pt>
                <c:pt idx="313">
                  <c:v>0.57985600000000004</c:v>
                </c:pt>
                <c:pt idx="314">
                  <c:v>0.57985600000000004</c:v>
                </c:pt>
                <c:pt idx="315">
                  <c:v>0.57985600000000004</c:v>
                </c:pt>
                <c:pt idx="316">
                  <c:v>0.57985600000000004</c:v>
                </c:pt>
                <c:pt idx="317">
                  <c:v>0.58244099999999999</c:v>
                </c:pt>
                <c:pt idx="318">
                  <c:v>0.58336299999999996</c:v>
                </c:pt>
                <c:pt idx="319">
                  <c:v>0.58336299999999996</c:v>
                </c:pt>
                <c:pt idx="320">
                  <c:v>0.58533999999999997</c:v>
                </c:pt>
                <c:pt idx="321">
                  <c:v>0.58533999999999997</c:v>
                </c:pt>
                <c:pt idx="322">
                  <c:v>0.58533999999999997</c:v>
                </c:pt>
                <c:pt idx="323">
                  <c:v>0.58533999999999997</c:v>
                </c:pt>
                <c:pt idx="324">
                  <c:v>0.58616000000000001</c:v>
                </c:pt>
                <c:pt idx="325">
                  <c:v>0.58893700000000004</c:v>
                </c:pt>
                <c:pt idx="326">
                  <c:v>0.58893700000000004</c:v>
                </c:pt>
                <c:pt idx="327">
                  <c:v>0.59075200000000005</c:v>
                </c:pt>
                <c:pt idx="328">
                  <c:v>0.59075200000000005</c:v>
                </c:pt>
                <c:pt idx="329">
                  <c:v>0.59075200000000005</c:v>
                </c:pt>
                <c:pt idx="330">
                  <c:v>0.59075200000000005</c:v>
                </c:pt>
                <c:pt idx="331">
                  <c:v>0.59075200000000005</c:v>
                </c:pt>
                <c:pt idx="332">
                  <c:v>0.59169700000000003</c:v>
                </c:pt>
                <c:pt idx="333">
                  <c:v>0.59169700000000003</c:v>
                </c:pt>
                <c:pt idx="334">
                  <c:v>0.59609400000000001</c:v>
                </c:pt>
                <c:pt idx="335">
                  <c:v>0.59609400000000001</c:v>
                </c:pt>
                <c:pt idx="336">
                  <c:v>0.59609400000000001</c:v>
                </c:pt>
                <c:pt idx="337">
                  <c:v>0.59609400000000001</c:v>
                </c:pt>
                <c:pt idx="338">
                  <c:v>0.59609400000000001</c:v>
                </c:pt>
                <c:pt idx="339">
                  <c:v>0.59609400000000001</c:v>
                </c:pt>
                <c:pt idx="340">
                  <c:v>0.59609400000000001</c:v>
                </c:pt>
                <c:pt idx="341">
                  <c:v>0.59609400000000001</c:v>
                </c:pt>
                <c:pt idx="342">
                  <c:v>0.597159</c:v>
                </c:pt>
                <c:pt idx="343">
                  <c:v>0.59986300000000004</c:v>
                </c:pt>
                <c:pt idx="344">
                  <c:v>0.59986300000000004</c:v>
                </c:pt>
                <c:pt idx="345">
                  <c:v>0.59986300000000004</c:v>
                </c:pt>
                <c:pt idx="346">
                  <c:v>0.59986300000000004</c:v>
                </c:pt>
                <c:pt idx="347">
                  <c:v>0.60040800000000005</c:v>
                </c:pt>
                <c:pt idx="348">
                  <c:v>0.60136599999999996</c:v>
                </c:pt>
                <c:pt idx="349">
                  <c:v>0.60136599999999996</c:v>
                </c:pt>
                <c:pt idx="350">
                  <c:v>0.60136599999999996</c:v>
                </c:pt>
                <c:pt idx="351">
                  <c:v>0.60136599999999996</c:v>
                </c:pt>
                <c:pt idx="352">
                  <c:v>0.602549</c:v>
                </c:pt>
                <c:pt idx="353">
                  <c:v>0.602549</c:v>
                </c:pt>
                <c:pt idx="354">
                  <c:v>0.602549</c:v>
                </c:pt>
                <c:pt idx="355">
                  <c:v>0.605217</c:v>
                </c:pt>
                <c:pt idx="356">
                  <c:v>0.60657000000000005</c:v>
                </c:pt>
                <c:pt idx="357">
                  <c:v>0.60657000000000005</c:v>
                </c:pt>
                <c:pt idx="358">
                  <c:v>0.60657000000000005</c:v>
                </c:pt>
                <c:pt idx="359">
                  <c:v>0.60657000000000005</c:v>
                </c:pt>
                <c:pt idx="360">
                  <c:v>0.60657000000000005</c:v>
                </c:pt>
                <c:pt idx="361">
                  <c:v>0.60657000000000005</c:v>
                </c:pt>
                <c:pt idx="362">
                  <c:v>0.60657000000000005</c:v>
                </c:pt>
                <c:pt idx="363">
                  <c:v>0.60657000000000005</c:v>
                </c:pt>
                <c:pt idx="364">
                  <c:v>0.60786899999999999</c:v>
                </c:pt>
                <c:pt idx="365">
                  <c:v>0.61032500000000001</c:v>
                </c:pt>
                <c:pt idx="366">
                  <c:v>0.61049900000000001</c:v>
                </c:pt>
                <c:pt idx="367">
                  <c:v>0.61170500000000005</c:v>
                </c:pt>
                <c:pt idx="368">
                  <c:v>0.61170500000000005</c:v>
                </c:pt>
                <c:pt idx="369">
                  <c:v>0.61170500000000005</c:v>
                </c:pt>
                <c:pt idx="370">
                  <c:v>0.61170500000000005</c:v>
                </c:pt>
                <c:pt idx="371">
                  <c:v>0.61170500000000005</c:v>
                </c:pt>
                <c:pt idx="372">
                  <c:v>0.61170500000000005</c:v>
                </c:pt>
                <c:pt idx="373">
                  <c:v>0.61519100000000004</c:v>
                </c:pt>
                <c:pt idx="374">
                  <c:v>0.61677300000000002</c:v>
                </c:pt>
                <c:pt idx="375">
                  <c:v>0.61677300000000002</c:v>
                </c:pt>
                <c:pt idx="376">
                  <c:v>0.61677300000000002</c:v>
                </c:pt>
                <c:pt idx="377">
                  <c:v>0.61677300000000002</c:v>
                </c:pt>
                <c:pt idx="378">
                  <c:v>0.61677300000000002</c:v>
                </c:pt>
                <c:pt idx="379">
                  <c:v>0.61677300000000002</c:v>
                </c:pt>
                <c:pt idx="380">
                  <c:v>0.61677300000000002</c:v>
                </c:pt>
                <c:pt idx="381">
                  <c:v>0.61677300000000002</c:v>
                </c:pt>
                <c:pt idx="382">
                  <c:v>0.61760099999999996</c:v>
                </c:pt>
                <c:pt idx="383">
                  <c:v>0.61829000000000001</c:v>
                </c:pt>
                <c:pt idx="384">
                  <c:v>0.61829000000000001</c:v>
                </c:pt>
                <c:pt idx="385">
                  <c:v>0.62085199999999996</c:v>
                </c:pt>
                <c:pt idx="386">
                  <c:v>0.62085199999999996</c:v>
                </c:pt>
                <c:pt idx="387">
                  <c:v>0.62177499999999997</c:v>
                </c:pt>
                <c:pt idx="388">
                  <c:v>0.62177499999999997</c:v>
                </c:pt>
                <c:pt idx="389">
                  <c:v>0.62177499999999997</c:v>
                </c:pt>
                <c:pt idx="390">
                  <c:v>0.62177499999999997</c:v>
                </c:pt>
                <c:pt idx="391">
                  <c:v>0.62177499999999997</c:v>
                </c:pt>
                <c:pt idx="392">
                  <c:v>0.62237600000000004</c:v>
                </c:pt>
                <c:pt idx="393">
                  <c:v>0.62237600000000004</c:v>
                </c:pt>
                <c:pt idx="394">
                  <c:v>0.62339699999999998</c:v>
                </c:pt>
                <c:pt idx="395">
                  <c:v>0.62592499999999995</c:v>
                </c:pt>
                <c:pt idx="396">
                  <c:v>0.62671200000000005</c:v>
                </c:pt>
                <c:pt idx="397">
                  <c:v>0.62671200000000005</c:v>
                </c:pt>
                <c:pt idx="398">
                  <c:v>0.62671200000000005</c:v>
                </c:pt>
                <c:pt idx="399">
                  <c:v>0.62671200000000005</c:v>
                </c:pt>
                <c:pt idx="400">
                  <c:v>0.62843599999999999</c:v>
                </c:pt>
                <c:pt idx="401">
                  <c:v>0.62843599999999999</c:v>
                </c:pt>
                <c:pt idx="402">
                  <c:v>0.62942699999999996</c:v>
                </c:pt>
                <c:pt idx="403">
                  <c:v>0.63158499999999995</c:v>
                </c:pt>
                <c:pt idx="404">
                  <c:v>0.63158499999999995</c:v>
                </c:pt>
                <c:pt idx="405">
                  <c:v>0.63158499999999995</c:v>
                </c:pt>
                <c:pt idx="406">
                  <c:v>0.63158499999999995</c:v>
                </c:pt>
                <c:pt idx="407">
                  <c:v>0.63174799999999998</c:v>
                </c:pt>
                <c:pt idx="408">
                  <c:v>0.63340700000000005</c:v>
                </c:pt>
                <c:pt idx="409">
                  <c:v>0.63586799999999999</c:v>
                </c:pt>
                <c:pt idx="410">
                  <c:v>0.63586799999999999</c:v>
                </c:pt>
                <c:pt idx="411">
                  <c:v>0.63639400000000002</c:v>
                </c:pt>
                <c:pt idx="412">
                  <c:v>0.63639400000000002</c:v>
                </c:pt>
                <c:pt idx="413">
                  <c:v>0.63639400000000002</c:v>
                </c:pt>
                <c:pt idx="414">
                  <c:v>0.63639400000000002</c:v>
                </c:pt>
                <c:pt idx="415">
                  <c:v>0.64114000000000004</c:v>
                </c:pt>
                <c:pt idx="416">
                  <c:v>0.64114000000000004</c:v>
                </c:pt>
                <c:pt idx="417">
                  <c:v>0.64114000000000004</c:v>
                </c:pt>
                <c:pt idx="418">
                  <c:v>0.64114000000000004</c:v>
                </c:pt>
                <c:pt idx="419">
                  <c:v>0.64114000000000004</c:v>
                </c:pt>
                <c:pt idx="420">
                  <c:v>0.64313699999999996</c:v>
                </c:pt>
                <c:pt idx="421">
                  <c:v>0.64582399999999995</c:v>
                </c:pt>
                <c:pt idx="422">
                  <c:v>0.64582399999999995</c:v>
                </c:pt>
                <c:pt idx="423">
                  <c:v>0.64582399999999995</c:v>
                </c:pt>
                <c:pt idx="424">
                  <c:v>0.64582399999999995</c:v>
                </c:pt>
                <c:pt idx="425">
                  <c:v>0.65028900000000001</c:v>
                </c:pt>
                <c:pt idx="426">
                  <c:v>0.65028900000000001</c:v>
                </c:pt>
                <c:pt idx="427">
                  <c:v>0.65028900000000001</c:v>
                </c:pt>
                <c:pt idx="428">
                  <c:v>0.650447</c:v>
                </c:pt>
                <c:pt idx="429">
                  <c:v>0.65263599999999999</c:v>
                </c:pt>
                <c:pt idx="430">
                  <c:v>0.65500999999999998</c:v>
                </c:pt>
                <c:pt idx="431">
                  <c:v>0.65500999999999998</c:v>
                </c:pt>
                <c:pt idx="432">
                  <c:v>0.65500999999999998</c:v>
                </c:pt>
                <c:pt idx="433">
                  <c:v>0.65634000000000003</c:v>
                </c:pt>
                <c:pt idx="434">
                  <c:v>0.65634000000000003</c:v>
                </c:pt>
                <c:pt idx="435">
                  <c:v>0.65951300000000002</c:v>
                </c:pt>
                <c:pt idx="436">
                  <c:v>0.65951300000000002</c:v>
                </c:pt>
                <c:pt idx="437">
                  <c:v>0.65951300000000002</c:v>
                </c:pt>
                <c:pt idx="438">
                  <c:v>0.65951300000000002</c:v>
                </c:pt>
                <c:pt idx="439">
                  <c:v>0.65951300000000002</c:v>
                </c:pt>
                <c:pt idx="440">
                  <c:v>0.65951300000000002</c:v>
                </c:pt>
                <c:pt idx="441">
                  <c:v>0.66186900000000004</c:v>
                </c:pt>
                <c:pt idx="442">
                  <c:v>0.66395700000000002</c:v>
                </c:pt>
                <c:pt idx="443">
                  <c:v>0.66413900000000003</c:v>
                </c:pt>
                <c:pt idx="444">
                  <c:v>0.66413900000000003</c:v>
                </c:pt>
                <c:pt idx="445">
                  <c:v>0.66413900000000003</c:v>
                </c:pt>
                <c:pt idx="446">
                  <c:v>0.66413900000000003</c:v>
                </c:pt>
                <c:pt idx="447">
                  <c:v>0.66486900000000004</c:v>
                </c:pt>
                <c:pt idx="448">
                  <c:v>0.66639300000000001</c:v>
                </c:pt>
                <c:pt idx="449">
                  <c:v>0.66834300000000002</c:v>
                </c:pt>
                <c:pt idx="450">
                  <c:v>0.66834300000000002</c:v>
                </c:pt>
                <c:pt idx="451">
                  <c:v>0.66834300000000002</c:v>
                </c:pt>
                <c:pt idx="452">
                  <c:v>0.668632</c:v>
                </c:pt>
                <c:pt idx="453">
                  <c:v>0.668632</c:v>
                </c:pt>
                <c:pt idx="454">
                  <c:v>0.67085700000000004</c:v>
                </c:pt>
                <c:pt idx="455">
                  <c:v>0.67267200000000005</c:v>
                </c:pt>
                <c:pt idx="456">
                  <c:v>0.67306600000000005</c:v>
                </c:pt>
                <c:pt idx="457">
                  <c:v>0.67306600000000005</c:v>
                </c:pt>
                <c:pt idx="458">
                  <c:v>0.67525999999999997</c:v>
                </c:pt>
                <c:pt idx="459">
                  <c:v>0.67525999999999997</c:v>
                </c:pt>
                <c:pt idx="460">
                  <c:v>0.67525999999999997</c:v>
                </c:pt>
                <c:pt idx="461">
                  <c:v>0.67694500000000002</c:v>
                </c:pt>
                <c:pt idx="462">
                  <c:v>0.67694500000000002</c:v>
                </c:pt>
                <c:pt idx="463">
                  <c:v>0.67694500000000002</c:v>
                </c:pt>
                <c:pt idx="464">
                  <c:v>0.67960500000000001</c:v>
                </c:pt>
                <c:pt idx="465">
                  <c:v>0.68116200000000005</c:v>
                </c:pt>
                <c:pt idx="466">
                  <c:v>0.68116200000000005</c:v>
                </c:pt>
                <c:pt idx="467">
                  <c:v>0.68116200000000005</c:v>
                </c:pt>
                <c:pt idx="468">
                  <c:v>0.68116200000000005</c:v>
                </c:pt>
                <c:pt idx="469">
                  <c:v>0.68389200000000006</c:v>
                </c:pt>
                <c:pt idx="470">
                  <c:v>0.68532300000000002</c:v>
                </c:pt>
                <c:pt idx="471">
                  <c:v>0.68532300000000002</c:v>
                </c:pt>
                <c:pt idx="472">
                  <c:v>0.68532300000000002</c:v>
                </c:pt>
                <c:pt idx="473">
                  <c:v>0.68532300000000002</c:v>
                </c:pt>
                <c:pt idx="474">
                  <c:v>0.68532300000000002</c:v>
                </c:pt>
                <c:pt idx="475">
                  <c:v>0.68532300000000002</c:v>
                </c:pt>
                <c:pt idx="476">
                  <c:v>0.68532300000000002</c:v>
                </c:pt>
                <c:pt idx="477">
                  <c:v>0.68532300000000002</c:v>
                </c:pt>
                <c:pt idx="478">
                  <c:v>0.68601400000000001</c:v>
                </c:pt>
                <c:pt idx="479">
                  <c:v>0.68601400000000001</c:v>
                </c:pt>
                <c:pt idx="480">
                  <c:v>0.68812099999999998</c:v>
                </c:pt>
                <c:pt idx="481">
                  <c:v>0.68943100000000002</c:v>
                </c:pt>
                <c:pt idx="482">
                  <c:v>0.68943100000000002</c:v>
                </c:pt>
                <c:pt idx="483">
                  <c:v>0.68943100000000002</c:v>
                </c:pt>
                <c:pt idx="484">
                  <c:v>0.69229399999999996</c:v>
                </c:pt>
                <c:pt idx="485">
                  <c:v>0.69229399999999996</c:v>
                </c:pt>
                <c:pt idx="486">
                  <c:v>0.69308800000000004</c:v>
                </c:pt>
                <c:pt idx="487">
                  <c:v>0.69348500000000002</c:v>
                </c:pt>
                <c:pt idx="488">
                  <c:v>0.69348500000000002</c:v>
                </c:pt>
                <c:pt idx="489">
                  <c:v>0.69348500000000002</c:v>
                </c:pt>
                <c:pt idx="490">
                  <c:v>0.69435999999999998</c:v>
                </c:pt>
                <c:pt idx="491">
                  <c:v>0.69435999999999998</c:v>
                </c:pt>
                <c:pt idx="492">
                  <c:v>0.696411</c:v>
                </c:pt>
                <c:pt idx="493">
                  <c:v>0.696411</c:v>
                </c:pt>
                <c:pt idx="494">
                  <c:v>0.69748500000000002</c:v>
                </c:pt>
                <c:pt idx="495">
                  <c:v>0.69844899999999999</c:v>
                </c:pt>
                <c:pt idx="496">
                  <c:v>0.69844899999999999</c:v>
                </c:pt>
                <c:pt idx="497">
                  <c:v>0.701434</c:v>
                </c:pt>
                <c:pt idx="498">
                  <c:v>0.701434</c:v>
                </c:pt>
                <c:pt idx="499">
                  <c:v>0.70257999999999998</c:v>
                </c:pt>
                <c:pt idx="500">
                  <c:v>0.70444300000000004</c:v>
                </c:pt>
                <c:pt idx="501">
                  <c:v>0.70444300000000004</c:v>
                </c:pt>
                <c:pt idx="502">
                  <c:v>0.70448100000000002</c:v>
                </c:pt>
                <c:pt idx="503">
                  <c:v>0.70533100000000004</c:v>
                </c:pt>
                <c:pt idx="504">
                  <c:v>0.70533100000000004</c:v>
                </c:pt>
                <c:pt idx="505">
                  <c:v>0.70646399999999998</c:v>
                </c:pt>
                <c:pt idx="506">
                  <c:v>0.70843500000000004</c:v>
                </c:pt>
                <c:pt idx="507">
                  <c:v>0.70917799999999998</c:v>
                </c:pt>
                <c:pt idx="508">
                  <c:v>0.71039200000000002</c:v>
                </c:pt>
                <c:pt idx="509">
                  <c:v>0.71039200000000002</c:v>
                </c:pt>
                <c:pt idx="510">
                  <c:v>0.712974</c:v>
                </c:pt>
                <c:pt idx="511">
                  <c:v>0.71537700000000004</c:v>
                </c:pt>
                <c:pt idx="512">
                  <c:v>0.71618400000000004</c:v>
                </c:pt>
                <c:pt idx="513">
                  <c:v>0.71672000000000002</c:v>
                </c:pt>
                <c:pt idx="514">
                  <c:v>0.71672000000000002</c:v>
                </c:pt>
                <c:pt idx="515">
                  <c:v>0.71672000000000002</c:v>
                </c:pt>
                <c:pt idx="516">
                  <c:v>0.71672000000000002</c:v>
                </c:pt>
                <c:pt idx="517">
                  <c:v>0.71808899999999998</c:v>
                </c:pt>
                <c:pt idx="518">
                  <c:v>0.71893099999999999</c:v>
                </c:pt>
                <c:pt idx="519">
                  <c:v>0.720418</c:v>
                </c:pt>
                <c:pt idx="520">
                  <c:v>0.720418</c:v>
                </c:pt>
                <c:pt idx="521">
                  <c:v>0.72186099999999997</c:v>
                </c:pt>
                <c:pt idx="522">
                  <c:v>0.72186099999999997</c:v>
                </c:pt>
                <c:pt idx="523">
                  <c:v>0.72186099999999997</c:v>
                </c:pt>
                <c:pt idx="524">
                  <c:v>0.72406700000000002</c:v>
                </c:pt>
                <c:pt idx="525">
                  <c:v>0.72417900000000002</c:v>
                </c:pt>
                <c:pt idx="526">
                  <c:v>0.72742499999999999</c:v>
                </c:pt>
                <c:pt idx="527">
                  <c:v>0.72742499999999999</c:v>
                </c:pt>
                <c:pt idx="528">
                  <c:v>0.72766900000000001</c:v>
                </c:pt>
                <c:pt idx="529">
                  <c:v>0.72925399999999996</c:v>
                </c:pt>
                <c:pt idx="530">
                  <c:v>0.72925399999999996</c:v>
                </c:pt>
                <c:pt idx="531">
                  <c:v>0.73122299999999996</c:v>
                </c:pt>
                <c:pt idx="532">
                  <c:v>0.73122299999999996</c:v>
                </c:pt>
                <c:pt idx="533">
                  <c:v>0.73122299999999996</c:v>
                </c:pt>
                <c:pt idx="534">
                  <c:v>0.73467000000000005</c:v>
                </c:pt>
                <c:pt idx="535">
                  <c:v>0.73467000000000005</c:v>
                </c:pt>
                <c:pt idx="536">
                  <c:v>0.73473200000000005</c:v>
                </c:pt>
                <c:pt idx="537">
                  <c:v>0.73473200000000005</c:v>
                </c:pt>
                <c:pt idx="538">
                  <c:v>0.73473200000000005</c:v>
                </c:pt>
                <c:pt idx="539">
                  <c:v>0.73473200000000005</c:v>
                </c:pt>
                <c:pt idx="540">
                  <c:v>0.73604700000000001</c:v>
                </c:pt>
                <c:pt idx="541">
                  <c:v>0.73645099999999997</c:v>
                </c:pt>
                <c:pt idx="542">
                  <c:v>0.73819400000000002</c:v>
                </c:pt>
                <c:pt idx="543">
                  <c:v>0.73819400000000002</c:v>
                </c:pt>
                <c:pt idx="544">
                  <c:v>0.73934299999999997</c:v>
                </c:pt>
                <c:pt idx="545">
                  <c:v>0.739977</c:v>
                </c:pt>
                <c:pt idx="546">
                  <c:v>0.74161100000000002</c:v>
                </c:pt>
                <c:pt idx="547">
                  <c:v>0.74161100000000002</c:v>
                </c:pt>
                <c:pt idx="548">
                  <c:v>0.74172199999999999</c:v>
                </c:pt>
                <c:pt idx="549">
                  <c:v>0.74172199999999999</c:v>
                </c:pt>
                <c:pt idx="550">
                  <c:v>0.74172199999999999</c:v>
                </c:pt>
                <c:pt idx="551">
                  <c:v>0.74345600000000001</c:v>
                </c:pt>
                <c:pt idx="552">
                  <c:v>0.74498399999999998</c:v>
                </c:pt>
                <c:pt idx="553">
                  <c:v>0.74498399999999998</c:v>
                </c:pt>
                <c:pt idx="554">
                  <c:v>0.74498399999999998</c:v>
                </c:pt>
                <c:pt idx="555">
                  <c:v>0.748587</c:v>
                </c:pt>
                <c:pt idx="556">
                  <c:v>0.75159799999999999</c:v>
                </c:pt>
                <c:pt idx="557">
                  <c:v>0.75159799999999999</c:v>
                </c:pt>
                <c:pt idx="558">
                  <c:v>0.75159799999999999</c:v>
                </c:pt>
                <c:pt idx="559">
                  <c:v>0.75159799999999999</c:v>
                </c:pt>
                <c:pt idx="560">
                  <c:v>0.75159799999999999</c:v>
                </c:pt>
                <c:pt idx="561">
                  <c:v>0.75361599999999995</c:v>
                </c:pt>
                <c:pt idx="562">
                  <c:v>0.75483999999999996</c:v>
                </c:pt>
                <c:pt idx="563">
                  <c:v>0.75483999999999996</c:v>
                </c:pt>
                <c:pt idx="564">
                  <c:v>0.75527</c:v>
                </c:pt>
                <c:pt idx="565">
                  <c:v>0.75691200000000003</c:v>
                </c:pt>
                <c:pt idx="566">
                  <c:v>0.76016499999999998</c:v>
                </c:pt>
                <c:pt idx="567">
                  <c:v>0.76016499999999998</c:v>
                </c:pt>
                <c:pt idx="568">
                  <c:v>0.76119899999999996</c:v>
                </c:pt>
                <c:pt idx="569">
                  <c:v>0.76119899999999996</c:v>
                </c:pt>
                <c:pt idx="570">
                  <c:v>0.76119899999999996</c:v>
                </c:pt>
                <c:pt idx="571">
                  <c:v>0.76119899999999996</c:v>
                </c:pt>
                <c:pt idx="572">
                  <c:v>0.763374</c:v>
                </c:pt>
                <c:pt idx="573">
                  <c:v>0.764316</c:v>
                </c:pt>
                <c:pt idx="574">
                  <c:v>0.764316</c:v>
                </c:pt>
                <c:pt idx="575">
                  <c:v>0.76739199999999996</c:v>
                </c:pt>
                <c:pt idx="576">
                  <c:v>0.76739199999999996</c:v>
                </c:pt>
                <c:pt idx="577">
                  <c:v>0.76739199999999996</c:v>
                </c:pt>
                <c:pt idx="578">
                  <c:v>0.76739199999999996</c:v>
                </c:pt>
                <c:pt idx="579">
                  <c:v>0.76810699999999998</c:v>
                </c:pt>
                <c:pt idx="580">
                  <c:v>0.76810699999999998</c:v>
                </c:pt>
                <c:pt idx="581">
                  <c:v>0.76810699999999998</c:v>
                </c:pt>
                <c:pt idx="582">
                  <c:v>0.76966299999999999</c:v>
                </c:pt>
                <c:pt idx="583">
                  <c:v>0.770428</c:v>
                </c:pt>
                <c:pt idx="584">
                  <c:v>0.770428</c:v>
                </c:pt>
                <c:pt idx="585">
                  <c:v>0.770428</c:v>
                </c:pt>
                <c:pt idx="586">
                  <c:v>0.77342500000000003</c:v>
                </c:pt>
                <c:pt idx="587">
                  <c:v>0.77342500000000003</c:v>
                </c:pt>
                <c:pt idx="588">
                  <c:v>0.77342500000000003</c:v>
                </c:pt>
                <c:pt idx="589">
                  <c:v>0.77342500000000003</c:v>
                </c:pt>
                <c:pt idx="590">
                  <c:v>0.77427000000000001</c:v>
                </c:pt>
                <c:pt idx="591">
                  <c:v>0.77638200000000002</c:v>
                </c:pt>
                <c:pt idx="592">
                  <c:v>0.77729099999999995</c:v>
                </c:pt>
                <c:pt idx="593">
                  <c:v>0.77878499999999995</c:v>
                </c:pt>
                <c:pt idx="594">
                  <c:v>0.77878499999999995</c:v>
                </c:pt>
                <c:pt idx="595">
                  <c:v>0.77878499999999995</c:v>
                </c:pt>
                <c:pt idx="596">
                  <c:v>0.77930100000000002</c:v>
                </c:pt>
                <c:pt idx="597">
                  <c:v>0.77930100000000002</c:v>
                </c:pt>
                <c:pt idx="598">
                  <c:v>0.78218200000000004</c:v>
                </c:pt>
                <c:pt idx="599">
                  <c:v>0.78502499999999997</c:v>
                </c:pt>
                <c:pt idx="600">
                  <c:v>0.78681699999999999</c:v>
                </c:pt>
                <c:pt idx="601">
                  <c:v>0.78754599999999997</c:v>
                </c:pt>
                <c:pt idx="602">
                  <c:v>0.78783099999999995</c:v>
                </c:pt>
                <c:pt idx="603">
                  <c:v>0.79038900000000001</c:v>
                </c:pt>
                <c:pt idx="604">
                  <c:v>0.79059999999999997</c:v>
                </c:pt>
                <c:pt idx="605">
                  <c:v>0.79333399999999998</c:v>
                </c:pt>
                <c:pt idx="606">
                  <c:v>0.79470399999999997</c:v>
                </c:pt>
                <c:pt idx="607">
                  <c:v>0.79603100000000004</c:v>
                </c:pt>
                <c:pt idx="608">
                  <c:v>0.79603100000000004</c:v>
                </c:pt>
                <c:pt idx="609">
                  <c:v>0.79603100000000004</c:v>
                </c:pt>
                <c:pt idx="610">
                  <c:v>0.79869400000000002</c:v>
                </c:pt>
                <c:pt idx="611">
                  <c:v>0.79869400000000002</c:v>
                </c:pt>
                <c:pt idx="612">
                  <c:v>0.80132099999999995</c:v>
                </c:pt>
                <c:pt idx="613">
                  <c:v>0.80132099999999995</c:v>
                </c:pt>
                <c:pt idx="614">
                  <c:v>0.80138399999999999</c:v>
                </c:pt>
                <c:pt idx="615">
                  <c:v>0.80391500000000005</c:v>
                </c:pt>
                <c:pt idx="616">
                  <c:v>0.80391500000000005</c:v>
                </c:pt>
                <c:pt idx="617">
                  <c:v>0.80666300000000002</c:v>
                </c:pt>
                <c:pt idx="618">
                  <c:v>0.80841300000000005</c:v>
                </c:pt>
                <c:pt idx="619">
                  <c:v>0.80925000000000002</c:v>
                </c:pt>
                <c:pt idx="620">
                  <c:v>0.81052999999999997</c:v>
                </c:pt>
                <c:pt idx="621">
                  <c:v>0.81149300000000002</c:v>
                </c:pt>
                <c:pt idx="622">
                  <c:v>0.81180200000000002</c:v>
                </c:pt>
                <c:pt idx="623">
                  <c:v>0.81395399999999996</c:v>
                </c:pt>
                <c:pt idx="624">
                  <c:v>0.81395399999999996</c:v>
                </c:pt>
                <c:pt idx="625">
                  <c:v>0.81556600000000001</c:v>
                </c:pt>
                <c:pt idx="626">
                  <c:v>0.81803400000000004</c:v>
                </c:pt>
                <c:pt idx="627">
                  <c:v>0.81877900000000003</c:v>
                </c:pt>
                <c:pt idx="628">
                  <c:v>0.81894599999999995</c:v>
                </c:pt>
                <c:pt idx="629">
                  <c:v>0.82347899999999996</c:v>
                </c:pt>
                <c:pt idx="630">
                  <c:v>0.82578300000000004</c:v>
                </c:pt>
                <c:pt idx="631">
                  <c:v>0.82805700000000004</c:v>
                </c:pt>
                <c:pt idx="632">
                  <c:v>0.82988600000000001</c:v>
                </c:pt>
                <c:pt idx="633">
                  <c:v>0.83030099999999996</c:v>
                </c:pt>
                <c:pt idx="634">
                  <c:v>0.83030099999999996</c:v>
                </c:pt>
                <c:pt idx="635">
                  <c:v>0.83440700000000001</c:v>
                </c:pt>
                <c:pt idx="636">
                  <c:v>0.83470200000000006</c:v>
                </c:pt>
                <c:pt idx="637">
                  <c:v>0.83470200000000006</c:v>
                </c:pt>
                <c:pt idx="638">
                  <c:v>0.83686000000000005</c:v>
                </c:pt>
                <c:pt idx="639">
                  <c:v>0.83771899999999999</c:v>
                </c:pt>
                <c:pt idx="640">
                  <c:v>0.84096499999999996</c:v>
                </c:pt>
                <c:pt idx="641">
                  <c:v>0.84109100000000003</c:v>
                </c:pt>
                <c:pt idx="642">
                  <c:v>0.84316500000000005</c:v>
                </c:pt>
                <c:pt idx="643">
                  <c:v>0.84623199999999998</c:v>
                </c:pt>
                <c:pt idx="644">
                  <c:v>0.85132399999999997</c:v>
                </c:pt>
                <c:pt idx="645">
                  <c:v>0.85313700000000003</c:v>
                </c:pt>
                <c:pt idx="646">
                  <c:v>0.85331299999999999</c:v>
                </c:pt>
                <c:pt idx="647">
                  <c:v>0.85331299999999999</c:v>
                </c:pt>
                <c:pt idx="648">
                  <c:v>0.85881300000000005</c:v>
                </c:pt>
                <c:pt idx="649">
                  <c:v>0.86604199999999998</c:v>
                </c:pt>
                <c:pt idx="650">
                  <c:v>0.86651199999999995</c:v>
                </c:pt>
                <c:pt idx="651">
                  <c:v>0.86778999999999995</c:v>
                </c:pt>
                <c:pt idx="652">
                  <c:v>0.87121899999999997</c:v>
                </c:pt>
                <c:pt idx="653">
                  <c:v>0.87121899999999997</c:v>
                </c:pt>
                <c:pt idx="654">
                  <c:v>0.87290000000000001</c:v>
                </c:pt>
                <c:pt idx="655">
                  <c:v>0.87290000000000001</c:v>
                </c:pt>
                <c:pt idx="656">
                  <c:v>0.87940799999999997</c:v>
                </c:pt>
                <c:pt idx="657">
                  <c:v>0.87940799999999997</c:v>
                </c:pt>
                <c:pt idx="658">
                  <c:v>0.88098200000000004</c:v>
                </c:pt>
                <c:pt idx="659">
                  <c:v>0.88406799999999996</c:v>
                </c:pt>
                <c:pt idx="660">
                  <c:v>0.88854900000000003</c:v>
                </c:pt>
                <c:pt idx="661">
                  <c:v>0.89425500000000002</c:v>
                </c:pt>
                <c:pt idx="662">
                  <c:v>0.89699799999999996</c:v>
                </c:pt>
                <c:pt idx="663">
                  <c:v>0.89966900000000005</c:v>
                </c:pt>
                <c:pt idx="664">
                  <c:v>0.89966900000000005</c:v>
                </c:pt>
                <c:pt idx="665">
                  <c:v>0.90227100000000005</c:v>
                </c:pt>
                <c:pt idx="666">
                  <c:v>0.90227100000000005</c:v>
                </c:pt>
                <c:pt idx="667">
                  <c:v>0.90848499999999999</c:v>
                </c:pt>
                <c:pt idx="668">
                  <c:v>0.91542199999999996</c:v>
                </c:pt>
                <c:pt idx="669">
                  <c:v>0.91652599999999995</c:v>
                </c:pt>
                <c:pt idx="670">
                  <c:v>0.91761599999999999</c:v>
                </c:pt>
                <c:pt idx="671">
                  <c:v>0.91761599999999999</c:v>
                </c:pt>
                <c:pt idx="672">
                  <c:v>0.91761599999999999</c:v>
                </c:pt>
                <c:pt idx="673">
                  <c:v>0.91869100000000004</c:v>
                </c:pt>
                <c:pt idx="674">
                  <c:v>0.91975200000000001</c:v>
                </c:pt>
                <c:pt idx="675">
                  <c:v>0.91975200000000001</c:v>
                </c:pt>
                <c:pt idx="676">
                  <c:v>0.92079999999999995</c:v>
                </c:pt>
                <c:pt idx="677">
                  <c:v>0.92079999999999995</c:v>
                </c:pt>
                <c:pt idx="678">
                  <c:v>0.92386100000000004</c:v>
                </c:pt>
                <c:pt idx="679">
                  <c:v>0.92816299999999996</c:v>
                </c:pt>
                <c:pt idx="680">
                  <c:v>0.93747999999999998</c:v>
                </c:pt>
                <c:pt idx="681">
                  <c:v>0.94371799999999995</c:v>
                </c:pt>
                <c:pt idx="682">
                  <c:v>0.95317499999999999</c:v>
                </c:pt>
                <c:pt idx="683">
                  <c:v>0.96052700000000002</c:v>
                </c:pt>
                <c:pt idx="684">
                  <c:v>0.96155000000000002</c:v>
                </c:pt>
                <c:pt idx="685">
                  <c:v>0.965839</c:v>
                </c:pt>
                <c:pt idx="686">
                  <c:v>0.96884000000000003</c:v>
                </c:pt>
                <c:pt idx="687">
                  <c:v>0.97004500000000005</c:v>
                </c:pt>
                <c:pt idx="688">
                  <c:v>0.97980299999999998</c:v>
                </c:pt>
                <c:pt idx="689">
                  <c:v>0.98083699999999996</c:v>
                </c:pt>
                <c:pt idx="690">
                  <c:v>0.98157700000000003</c:v>
                </c:pt>
                <c:pt idx="691">
                  <c:v>0.99081799999999998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9-4A24-92E0-83DF29052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9440"/>
        <c:axId val="207315712"/>
      </c:scatterChart>
      <c:valAx>
        <c:axId val="207309440"/>
        <c:scaling>
          <c:orientation val="minMax"/>
          <c:max val="1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315712"/>
        <c:crosses val="autoZero"/>
        <c:crossBetween val="midCat"/>
      </c:valAx>
      <c:valAx>
        <c:axId val="2073157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 distribution</a:t>
                </a:r>
              </a:p>
            </c:rich>
          </c:tx>
          <c:layout>
            <c:manualLayout>
              <c:xMode val="edge"/>
              <c:yMode val="edge"/>
              <c:x val="1.8695337501416977E-3"/>
              <c:y val="0.244650755864819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309440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 sz="1800" b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110828416642907"/>
          <c:y val="5.1400661873787522E-2"/>
          <c:w val="0.64022302525134112"/>
          <c:h val="0.62624966616015099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5"/>
            <c:spPr>
              <a:noFill/>
              <a:ln w="9525">
                <a:solidFill>
                  <a:srgbClr val="0000FF"/>
                </a:solidFill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C-4705-9D71-98D2FED419A5}"/>
            </c:ext>
          </c:extLst>
        </c:ser>
        <c:ser>
          <c:idx val="1"/>
          <c:order val="1"/>
          <c:spPr>
            <a:ln w="476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missed_event_analysis!$E$4:$E$695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missed_event_analysis!$F$4:$F$695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C-4705-9D71-98D2FED419A5}"/>
            </c:ext>
          </c:extLst>
        </c:ser>
        <c:ser>
          <c:idx val="2"/>
          <c:order val="2"/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missed_event_analysis!$H$4:$H$695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missed_event_analysis!$I$4:$I$695</c:f>
              <c:numCache>
                <c:formatCode>General</c:formatCode>
                <c:ptCount val="692"/>
                <c:pt idx="0">
                  <c:v>6.3582E-2</c:v>
                </c:pt>
                <c:pt idx="1">
                  <c:v>9.9774000000000002E-2</c:v>
                </c:pt>
                <c:pt idx="2">
                  <c:v>9.9774000000000002E-2</c:v>
                </c:pt>
                <c:pt idx="3">
                  <c:v>0.112526</c:v>
                </c:pt>
                <c:pt idx="4">
                  <c:v>0.123122</c:v>
                </c:pt>
                <c:pt idx="5">
                  <c:v>0.13456799999999999</c:v>
                </c:pt>
                <c:pt idx="6">
                  <c:v>0.137714</c:v>
                </c:pt>
                <c:pt idx="7">
                  <c:v>0.14586399999999999</c:v>
                </c:pt>
                <c:pt idx="8">
                  <c:v>0.14586399999999999</c:v>
                </c:pt>
                <c:pt idx="9">
                  <c:v>0.14586399999999999</c:v>
                </c:pt>
                <c:pt idx="10">
                  <c:v>0.14586399999999999</c:v>
                </c:pt>
                <c:pt idx="11">
                  <c:v>0.15496099999999999</c:v>
                </c:pt>
                <c:pt idx="12">
                  <c:v>0.15701300000000001</c:v>
                </c:pt>
                <c:pt idx="13">
                  <c:v>0.15701300000000001</c:v>
                </c:pt>
                <c:pt idx="14">
                  <c:v>0.15701300000000001</c:v>
                </c:pt>
                <c:pt idx="15">
                  <c:v>0.15701300000000001</c:v>
                </c:pt>
                <c:pt idx="16">
                  <c:v>0.168016</c:v>
                </c:pt>
                <c:pt idx="17">
                  <c:v>0.17186399999999999</c:v>
                </c:pt>
                <c:pt idx="18">
                  <c:v>0.17887600000000001</c:v>
                </c:pt>
                <c:pt idx="19">
                  <c:v>0.17887600000000001</c:v>
                </c:pt>
                <c:pt idx="20">
                  <c:v>0.187255</c:v>
                </c:pt>
                <c:pt idx="21">
                  <c:v>0.18959400000000001</c:v>
                </c:pt>
                <c:pt idx="22">
                  <c:v>0.18959400000000001</c:v>
                </c:pt>
                <c:pt idx="23">
                  <c:v>0.18959400000000001</c:v>
                </c:pt>
                <c:pt idx="24">
                  <c:v>0.20017199999999999</c:v>
                </c:pt>
                <c:pt idx="25">
                  <c:v>0.20017199999999999</c:v>
                </c:pt>
                <c:pt idx="26">
                  <c:v>0.20017199999999999</c:v>
                </c:pt>
                <c:pt idx="27">
                  <c:v>0.20017199999999999</c:v>
                </c:pt>
                <c:pt idx="28">
                  <c:v>0.20017199999999999</c:v>
                </c:pt>
                <c:pt idx="29">
                  <c:v>0.21061199999999999</c:v>
                </c:pt>
                <c:pt idx="30">
                  <c:v>0.21061199999999999</c:v>
                </c:pt>
                <c:pt idx="31">
                  <c:v>0.21061199999999999</c:v>
                </c:pt>
                <c:pt idx="32">
                  <c:v>0.21530299999999999</c:v>
                </c:pt>
                <c:pt idx="33">
                  <c:v>0.22056999999999999</c:v>
                </c:pt>
                <c:pt idx="34">
                  <c:v>0.220916</c:v>
                </c:pt>
                <c:pt idx="35">
                  <c:v>0.220916</c:v>
                </c:pt>
                <c:pt idx="36">
                  <c:v>0.23108500000000001</c:v>
                </c:pt>
                <c:pt idx="37">
                  <c:v>0.241122</c:v>
                </c:pt>
                <c:pt idx="38">
                  <c:v>0.241122</c:v>
                </c:pt>
                <c:pt idx="39">
                  <c:v>0.241122</c:v>
                </c:pt>
                <c:pt idx="40">
                  <c:v>0.251027</c:v>
                </c:pt>
                <c:pt idx="41">
                  <c:v>0.251027</c:v>
                </c:pt>
                <c:pt idx="42">
                  <c:v>0.256463</c:v>
                </c:pt>
                <c:pt idx="43">
                  <c:v>0.26080300000000001</c:v>
                </c:pt>
                <c:pt idx="44">
                  <c:v>0.26080300000000001</c:v>
                </c:pt>
                <c:pt idx="45">
                  <c:v>0.26080300000000001</c:v>
                </c:pt>
                <c:pt idx="46">
                  <c:v>0.26080300000000001</c:v>
                </c:pt>
                <c:pt idx="47">
                  <c:v>0.26498500000000003</c:v>
                </c:pt>
                <c:pt idx="48">
                  <c:v>0.26498500000000003</c:v>
                </c:pt>
                <c:pt idx="49">
                  <c:v>0.26641100000000001</c:v>
                </c:pt>
                <c:pt idx="50">
                  <c:v>0.27045200000000003</c:v>
                </c:pt>
                <c:pt idx="51">
                  <c:v>0.27045200000000003</c:v>
                </c:pt>
                <c:pt idx="52">
                  <c:v>0.27997499999999997</c:v>
                </c:pt>
                <c:pt idx="53">
                  <c:v>0.27997499999999997</c:v>
                </c:pt>
                <c:pt idx="54">
                  <c:v>0.27997499999999997</c:v>
                </c:pt>
                <c:pt idx="55">
                  <c:v>0.27997499999999997</c:v>
                </c:pt>
                <c:pt idx="56">
                  <c:v>0.27997499999999997</c:v>
                </c:pt>
                <c:pt idx="57">
                  <c:v>0.281084</c:v>
                </c:pt>
                <c:pt idx="58">
                  <c:v>0.28937299999999999</c:v>
                </c:pt>
                <c:pt idx="59">
                  <c:v>0.28937299999999999</c:v>
                </c:pt>
                <c:pt idx="60">
                  <c:v>0.28937299999999999</c:v>
                </c:pt>
                <c:pt idx="61">
                  <c:v>0.28937299999999999</c:v>
                </c:pt>
                <c:pt idx="62">
                  <c:v>0.28937299999999999</c:v>
                </c:pt>
                <c:pt idx="63">
                  <c:v>0.28937299999999999</c:v>
                </c:pt>
                <c:pt idx="64">
                  <c:v>0.28937299999999999</c:v>
                </c:pt>
                <c:pt idx="65">
                  <c:v>0.28937299999999999</c:v>
                </c:pt>
                <c:pt idx="66">
                  <c:v>0.28937299999999999</c:v>
                </c:pt>
                <c:pt idx="67">
                  <c:v>0.29217799999999999</c:v>
                </c:pt>
                <c:pt idx="68">
                  <c:v>0.295464</c:v>
                </c:pt>
                <c:pt idx="69">
                  <c:v>0.298649</c:v>
                </c:pt>
                <c:pt idx="70">
                  <c:v>0.298649</c:v>
                </c:pt>
                <c:pt idx="71">
                  <c:v>0.298649</c:v>
                </c:pt>
                <c:pt idx="72">
                  <c:v>0.298649</c:v>
                </c:pt>
                <c:pt idx="73">
                  <c:v>0.298649</c:v>
                </c:pt>
                <c:pt idx="74">
                  <c:v>0.30488999999999999</c:v>
                </c:pt>
                <c:pt idx="75">
                  <c:v>0.30780299999999999</c:v>
                </c:pt>
                <c:pt idx="76">
                  <c:v>0.30780299999999999</c:v>
                </c:pt>
                <c:pt idx="77">
                  <c:v>0.30780299999999999</c:v>
                </c:pt>
                <c:pt idx="78">
                  <c:v>0.30780299999999999</c:v>
                </c:pt>
                <c:pt idx="79">
                  <c:v>0.309556</c:v>
                </c:pt>
                <c:pt idx="80">
                  <c:v>0.314191</c:v>
                </c:pt>
                <c:pt idx="81">
                  <c:v>0.31683800000000001</c:v>
                </c:pt>
                <c:pt idx="82">
                  <c:v>0.31683800000000001</c:v>
                </c:pt>
                <c:pt idx="83">
                  <c:v>0.31683800000000001</c:v>
                </c:pt>
                <c:pt idx="84">
                  <c:v>0.31683800000000001</c:v>
                </c:pt>
                <c:pt idx="85">
                  <c:v>0.31836399999999998</c:v>
                </c:pt>
                <c:pt idx="86">
                  <c:v>0.32575500000000002</c:v>
                </c:pt>
                <c:pt idx="87">
                  <c:v>0.326876</c:v>
                </c:pt>
                <c:pt idx="88">
                  <c:v>0.33241999999999999</c:v>
                </c:pt>
                <c:pt idx="89">
                  <c:v>0.33455600000000002</c:v>
                </c:pt>
                <c:pt idx="90">
                  <c:v>0.33455600000000002</c:v>
                </c:pt>
                <c:pt idx="91">
                  <c:v>0.33528200000000002</c:v>
                </c:pt>
                <c:pt idx="92">
                  <c:v>0.34324199999999999</c:v>
                </c:pt>
                <c:pt idx="93">
                  <c:v>0.34324199999999999</c:v>
                </c:pt>
                <c:pt idx="94">
                  <c:v>0.34324199999999999</c:v>
                </c:pt>
                <c:pt idx="95">
                  <c:v>0.34324199999999999</c:v>
                </c:pt>
                <c:pt idx="96">
                  <c:v>0.34324199999999999</c:v>
                </c:pt>
                <c:pt idx="97">
                  <c:v>0.34324199999999999</c:v>
                </c:pt>
                <c:pt idx="98">
                  <c:v>0.35177900000000001</c:v>
                </c:pt>
                <c:pt idx="99">
                  <c:v>0.35177900000000001</c:v>
                </c:pt>
                <c:pt idx="100">
                  <c:v>0.35181499999999999</c:v>
                </c:pt>
                <c:pt idx="101">
                  <c:v>0.35181499999999999</c:v>
                </c:pt>
                <c:pt idx="102">
                  <c:v>0.35181499999999999</c:v>
                </c:pt>
                <c:pt idx="103">
                  <c:v>0.35181499999999999</c:v>
                </c:pt>
                <c:pt idx="104">
                  <c:v>0.35181499999999999</c:v>
                </c:pt>
                <c:pt idx="105">
                  <c:v>0.35181499999999999</c:v>
                </c:pt>
                <c:pt idx="106">
                  <c:v>0.35452600000000001</c:v>
                </c:pt>
                <c:pt idx="107">
                  <c:v>0.36027500000000001</c:v>
                </c:pt>
                <c:pt idx="108">
                  <c:v>0.36027500000000001</c:v>
                </c:pt>
                <c:pt idx="109">
                  <c:v>0.36027500000000001</c:v>
                </c:pt>
                <c:pt idx="110">
                  <c:v>0.36027500000000001</c:v>
                </c:pt>
                <c:pt idx="111">
                  <c:v>0.36027500000000001</c:v>
                </c:pt>
                <c:pt idx="112">
                  <c:v>0.36027500000000001</c:v>
                </c:pt>
                <c:pt idx="113">
                  <c:v>0.36027500000000001</c:v>
                </c:pt>
                <c:pt idx="114">
                  <c:v>0.36743700000000001</c:v>
                </c:pt>
                <c:pt idx="115">
                  <c:v>0.36862600000000001</c:v>
                </c:pt>
                <c:pt idx="116">
                  <c:v>0.36862600000000001</c:v>
                </c:pt>
                <c:pt idx="117">
                  <c:v>0.36862600000000001</c:v>
                </c:pt>
                <c:pt idx="118">
                  <c:v>0.36862600000000001</c:v>
                </c:pt>
                <c:pt idx="119">
                  <c:v>0.36862600000000001</c:v>
                </c:pt>
                <c:pt idx="120">
                  <c:v>0.36862600000000001</c:v>
                </c:pt>
                <c:pt idx="121">
                  <c:v>0.36862600000000001</c:v>
                </c:pt>
                <c:pt idx="122">
                  <c:v>0.37168200000000001</c:v>
                </c:pt>
                <c:pt idx="123">
                  <c:v>0.37575999999999998</c:v>
                </c:pt>
                <c:pt idx="124">
                  <c:v>0.37686700000000001</c:v>
                </c:pt>
                <c:pt idx="125">
                  <c:v>0.37686700000000001</c:v>
                </c:pt>
                <c:pt idx="126">
                  <c:v>0.37686700000000001</c:v>
                </c:pt>
                <c:pt idx="127">
                  <c:v>0.37967000000000001</c:v>
                </c:pt>
                <c:pt idx="128">
                  <c:v>0.38008900000000001</c:v>
                </c:pt>
                <c:pt idx="129">
                  <c:v>0.38008900000000001</c:v>
                </c:pt>
                <c:pt idx="130">
                  <c:v>0.38008900000000001</c:v>
                </c:pt>
                <c:pt idx="131">
                  <c:v>0.38424999999999998</c:v>
                </c:pt>
                <c:pt idx="132">
                  <c:v>0.38424999999999998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0.38741599999999998</c:v>
                </c:pt>
                <c:pt idx="136">
                  <c:v>0.39248899999999998</c:v>
                </c:pt>
                <c:pt idx="137">
                  <c:v>0.39248899999999998</c:v>
                </c:pt>
                <c:pt idx="138">
                  <c:v>0.39302799999999999</c:v>
                </c:pt>
                <c:pt idx="139">
                  <c:v>0.39302799999999999</c:v>
                </c:pt>
                <c:pt idx="140">
                  <c:v>0.39302799999999999</c:v>
                </c:pt>
                <c:pt idx="141">
                  <c:v>0.39302799999999999</c:v>
                </c:pt>
                <c:pt idx="142">
                  <c:v>0.39302799999999999</c:v>
                </c:pt>
                <c:pt idx="143">
                  <c:v>0.39302799999999999</c:v>
                </c:pt>
                <c:pt idx="144">
                  <c:v>0.39656599999999997</c:v>
                </c:pt>
                <c:pt idx="145">
                  <c:v>0.400617</c:v>
                </c:pt>
                <c:pt idx="146">
                  <c:v>0.400951</c:v>
                </c:pt>
                <c:pt idx="147">
                  <c:v>0.400951</c:v>
                </c:pt>
                <c:pt idx="148">
                  <c:v>0.400951</c:v>
                </c:pt>
                <c:pt idx="149">
                  <c:v>0.400951</c:v>
                </c:pt>
                <c:pt idx="150">
                  <c:v>0.400951</c:v>
                </c:pt>
                <c:pt idx="151">
                  <c:v>0.400951</c:v>
                </c:pt>
                <c:pt idx="152">
                  <c:v>0.40464</c:v>
                </c:pt>
                <c:pt idx="153">
                  <c:v>0.40464</c:v>
                </c:pt>
                <c:pt idx="154">
                  <c:v>0.408636</c:v>
                </c:pt>
                <c:pt idx="155">
                  <c:v>0.408636</c:v>
                </c:pt>
                <c:pt idx="156">
                  <c:v>0.408636</c:v>
                </c:pt>
                <c:pt idx="157">
                  <c:v>0.40877000000000002</c:v>
                </c:pt>
                <c:pt idx="158">
                  <c:v>0.40877000000000002</c:v>
                </c:pt>
                <c:pt idx="159">
                  <c:v>0.41008</c:v>
                </c:pt>
                <c:pt idx="160">
                  <c:v>0.416487</c:v>
                </c:pt>
                <c:pt idx="161">
                  <c:v>0.416487</c:v>
                </c:pt>
                <c:pt idx="162">
                  <c:v>0.416487</c:v>
                </c:pt>
                <c:pt idx="163">
                  <c:v>0.416487</c:v>
                </c:pt>
                <c:pt idx="164">
                  <c:v>0.41654799999999997</c:v>
                </c:pt>
                <c:pt idx="165">
                  <c:v>0.42046499999999998</c:v>
                </c:pt>
                <c:pt idx="166">
                  <c:v>0.42410399999999998</c:v>
                </c:pt>
                <c:pt idx="167">
                  <c:v>0.42821900000000002</c:v>
                </c:pt>
                <c:pt idx="168">
                  <c:v>0.42821900000000002</c:v>
                </c:pt>
                <c:pt idx="169">
                  <c:v>0.43162099999999998</c:v>
                </c:pt>
                <c:pt idx="170">
                  <c:v>0.43162099999999998</c:v>
                </c:pt>
                <c:pt idx="171">
                  <c:v>0.43205700000000002</c:v>
                </c:pt>
                <c:pt idx="172">
                  <c:v>0.43546200000000002</c:v>
                </c:pt>
                <c:pt idx="173">
                  <c:v>0.43903999999999999</c:v>
                </c:pt>
                <c:pt idx="174">
                  <c:v>0.43903999999999999</c:v>
                </c:pt>
                <c:pt idx="175">
                  <c:v>0.43903999999999999</c:v>
                </c:pt>
                <c:pt idx="176">
                  <c:v>0.43903999999999999</c:v>
                </c:pt>
                <c:pt idx="177">
                  <c:v>0.43965500000000002</c:v>
                </c:pt>
                <c:pt idx="178">
                  <c:v>0.43965500000000002</c:v>
                </c:pt>
                <c:pt idx="179">
                  <c:v>0.43965500000000002</c:v>
                </c:pt>
                <c:pt idx="180">
                  <c:v>0.44341700000000001</c:v>
                </c:pt>
                <c:pt idx="181">
                  <c:v>0.44636199999999998</c:v>
                </c:pt>
                <c:pt idx="182">
                  <c:v>0.44715300000000002</c:v>
                </c:pt>
                <c:pt idx="183">
                  <c:v>0.45292199999999999</c:v>
                </c:pt>
                <c:pt idx="184">
                  <c:v>0.45358799999999999</c:v>
                </c:pt>
                <c:pt idx="185">
                  <c:v>0.45821099999999998</c:v>
                </c:pt>
                <c:pt idx="186">
                  <c:v>0.45821099999999998</c:v>
                </c:pt>
                <c:pt idx="187">
                  <c:v>0.45821099999999998</c:v>
                </c:pt>
                <c:pt idx="188">
                  <c:v>0.45975300000000002</c:v>
                </c:pt>
                <c:pt idx="189">
                  <c:v>0.46072000000000002</c:v>
                </c:pt>
                <c:pt idx="190">
                  <c:v>0.46184700000000001</c:v>
                </c:pt>
                <c:pt idx="191">
                  <c:v>0.46545900000000001</c:v>
                </c:pt>
                <c:pt idx="192">
                  <c:v>0.46545900000000001</c:v>
                </c:pt>
                <c:pt idx="193">
                  <c:v>0.466499</c:v>
                </c:pt>
                <c:pt idx="194">
                  <c:v>0.46776000000000001</c:v>
                </c:pt>
                <c:pt idx="195">
                  <c:v>0.46776000000000001</c:v>
                </c:pt>
                <c:pt idx="196">
                  <c:v>0.46776000000000001</c:v>
                </c:pt>
                <c:pt idx="197">
                  <c:v>0.47470699999999999</c:v>
                </c:pt>
                <c:pt idx="198">
                  <c:v>0.47470699999999999</c:v>
                </c:pt>
                <c:pt idx="199">
                  <c:v>0.47470699999999999</c:v>
                </c:pt>
                <c:pt idx="200">
                  <c:v>0.47470699999999999</c:v>
                </c:pt>
                <c:pt idx="201">
                  <c:v>0.47470699999999999</c:v>
                </c:pt>
                <c:pt idx="202">
                  <c:v>0.47615099999999999</c:v>
                </c:pt>
                <c:pt idx="203">
                  <c:v>0.48156300000000002</c:v>
                </c:pt>
                <c:pt idx="204">
                  <c:v>0.48315999999999998</c:v>
                </c:pt>
                <c:pt idx="205">
                  <c:v>0.48832999999999999</c:v>
                </c:pt>
                <c:pt idx="206">
                  <c:v>0.48832999999999999</c:v>
                </c:pt>
                <c:pt idx="207">
                  <c:v>0.48832999999999999</c:v>
                </c:pt>
                <c:pt idx="208">
                  <c:v>0.48832999999999999</c:v>
                </c:pt>
                <c:pt idx="209">
                  <c:v>0.48832999999999999</c:v>
                </c:pt>
                <c:pt idx="210">
                  <c:v>0.49007499999999998</c:v>
                </c:pt>
                <c:pt idx="211">
                  <c:v>0.49007499999999998</c:v>
                </c:pt>
                <c:pt idx="212">
                  <c:v>0.49265199999999998</c:v>
                </c:pt>
                <c:pt idx="213">
                  <c:v>0.49500899999999998</c:v>
                </c:pt>
                <c:pt idx="214">
                  <c:v>0.49500899999999998</c:v>
                </c:pt>
                <c:pt idx="215">
                  <c:v>0.49500899999999998</c:v>
                </c:pt>
                <c:pt idx="216">
                  <c:v>0.49500899999999998</c:v>
                </c:pt>
                <c:pt idx="217">
                  <c:v>0.49500899999999998</c:v>
                </c:pt>
                <c:pt idx="218">
                  <c:v>0.49689800000000001</c:v>
                </c:pt>
                <c:pt idx="219">
                  <c:v>0.49689800000000001</c:v>
                </c:pt>
                <c:pt idx="220">
                  <c:v>0.49689800000000001</c:v>
                </c:pt>
                <c:pt idx="221">
                  <c:v>0.50160099999999996</c:v>
                </c:pt>
                <c:pt idx="222">
                  <c:v>0.50160099999999996</c:v>
                </c:pt>
                <c:pt idx="223">
                  <c:v>0.50160099999999996</c:v>
                </c:pt>
                <c:pt idx="224">
                  <c:v>0.50160099999999996</c:v>
                </c:pt>
                <c:pt idx="225">
                  <c:v>0.50160099999999996</c:v>
                </c:pt>
                <c:pt idx="226">
                  <c:v>0.50362899999999999</c:v>
                </c:pt>
                <c:pt idx="227">
                  <c:v>0.50362899999999999</c:v>
                </c:pt>
                <c:pt idx="228">
                  <c:v>0.50696099999999999</c:v>
                </c:pt>
                <c:pt idx="229">
                  <c:v>0.50696099999999999</c:v>
                </c:pt>
                <c:pt idx="230">
                  <c:v>0.50810599999999995</c:v>
                </c:pt>
                <c:pt idx="231">
                  <c:v>0.50810599999999995</c:v>
                </c:pt>
                <c:pt idx="232">
                  <c:v>0.50810599999999995</c:v>
                </c:pt>
                <c:pt idx="233">
                  <c:v>0.50810599999999995</c:v>
                </c:pt>
                <c:pt idx="234">
                  <c:v>0.50810599999999995</c:v>
                </c:pt>
                <c:pt idx="235">
                  <c:v>0.50810599999999995</c:v>
                </c:pt>
                <c:pt idx="236">
                  <c:v>0.50810599999999995</c:v>
                </c:pt>
                <c:pt idx="237">
                  <c:v>0.51027</c:v>
                </c:pt>
                <c:pt idx="238">
                  <c:v>0.51355799999999996</c:v>
                </c:pt>
                <c:pt idx="239">
                  <c:v>0.51452699999999996</c:v>
                </c:pt>
                <c:pt idx="240">
                  <c:v>0.51452699999999996</c:v>
                </c:pt>
                <c:pt idx="241">
                  <c:v>0.51452699999999996</c:v>
                </c:pt>
                <c:pt idx="242">
                  <c:v>0.51452699999999996</c:v>
                </c:pt>
                <c:pt idx="243">
                  <c:v>0.51452699999999996</c:v>
                </c:pt>
                <c:pt idx="244">
                  <c:v>0.51682300000000003</c:v>
                </c:pt>
                <c:pt idx="245">
                  <c:v>0.52006600000000003</c:v>
                </c:pt>
                <c:pt idx="246">
                  <c:v>0.52086399999999999</c:v>
                </c:pt>
                <c:pt idx="247">
                  <c:v>0.52086399999999999</c:v>
                </c:pt>
                <c:pt idx="248">
                  <c:v>0.52086399999999999</c:v>
                </c:pt>
                <c:pt idx="249">
                  <c:v>0.52086399999999999</c:v>
                </c:pt>
                <c:pt idx="250">
                  <c:v>0.52086399999999999</c:v>
                </c:pt>
                <c:pt idx="251">
                  <c:v>0.52086399999999999</c:v>
                </c:pt>
                <c:pt idx="252">
                  <c:v>0.52086399999999999</c:v>
                </c:pt>
                <c:pt idx="253">
                  <c:v>0.52086399999999999</c:v>
                </c:pt>
                <c:pt idx="254">
                  <c:v>0.52711799999999998</c:v>
                </c:pt>
                <c:pt idx="255">
                  <c:v>0.52711799999999998</c:v>
                </c:pt>
                <c:pt idx="256">
                  <c:v>0.52711799999999998</c:v>
                </c:pt>
                <c:pt idx="257">
                  <c:v>0.52711799999999998</c:v>
                </c:pt>
                <c:pt idx="258">
                  <c:v>0.52966599999999997</c:v>
                </c:pt>
                <c:pt idx="259">
                  <c:v>0.53282300000000005</c:v>
                </c:pt>
                <c:pt idx="260">
                  <c:v>0.53329000000000004</c:v>
                </c:pt>
                <c:pt idx="261">
                  <c:v>0.53595800000000005</c:v>
                </c:pt>
                <c:pt idx="262">
                  <c:v>0.53595800000000005</c:v>
                </c:pt>
                <c:pt idx="263">
                  <c:v>0.53595800000000005</c:v>
                </c:pt>
                <c:pt idx="264">
                  <c:v>0.53595800000000005</c:v>
                </c:pt>
                <c:pt idx="265">
                  <c:v>0.53907300000000002</c:v>
                </c:pt>
                <c:pt idx="266">
                  <c:v>0.53938200000000003</c:v>
                </c:pt>
                <c:pt idx="267">
                  <c:v>0.54523999999999995</c:v>
                </c:pt>
                <c:pt idx="268">
                  <c:v>0.54539400000000005</c:v>
                </c:pt>
                <c:pt idx="269">
                  <c:v>0.54539400000000005</c:v>
                </c:pt>
                <c:pt idx="270">
                  <c:v>0.54539400000000005</c:v>
                </c:pt>
                <c:pt idx="271">
                  <c:v>0.54539400000000005</c:v>
                </c:pt>
                <c:pt idx="272">
                  <c:v>0.54539400000000005</c:v>
                </c:pt>
                <c:pt idx="273">
                  <c:v>0.54539400000000005</c:v>
                </c:pt>
                <c:pt idx="274">
                  <c:v>0.54539400000000005</c:v>
                </c:pt>
                <c:pt idx="275">
                  <c:v>0.54829300000000003</c:v>
                </c:pt>
                <c:pt idx="276">
                  <c:v>0.55132800000000004</c:v>
                </c:pt>
                <c:pt idx="277">
                  <c:v>0.55132800000000004</c:v>
                </c:pt>
                <c:pt idx="278">
                  <c:v>0.55132800000000004</c:v>
                </c:pt>
                <c:pt idx="279">
                  <c:v>0.55132800000000004</c:v>
                </c:pt>
                <c:pt idx="280">
                  <c:v>0.55433600000000005</c:v>
                </c:pt>
                <c:pt idx="281">
                  <c:v>0.55718500000000004</c:v>
                </c:pt>
                <c:pt idx="282">
                  <c:v>0.55718500000000004</c:v>
                </c:pt>
                <c:pt idx="283">
                  <c:v>0.55718500000000004</c:v>
                </c:pt>
                <c:pt idx="284">
                  <c:v>0.55718500000000004</c:v>
                </c:pt>
                <c:pt idx="285">
                  <c:v>0.55718500000000004</c:v>
                </c:pt>
                <c:pt idx="286">
                  <c:v>0.55718500000000004</c:v>
                </c:pt>
                <c:pt idx="287">
                  <c:v>0.56029899999999999</c:v>
                </c:pt>
                <c:pt idx="288">
                  <c:v>0.56296500000000005</c:v>
                </c:pt>
                <c:pt idx="289">
                  <c:v>0.56296500000000005</c:v>
                </c:pt>
                <c:pt idx="290">
                  <c:v>0.56325000000000003</c:v>
                </c:pt>
                <c:pt idx="291">
                  <c:v>0.56325000000000003</c:v>
                </c:pt>
                <c:pt idx="292">
                  <c:v>0.56325000000000003</c:v>
                </c:pt>
                <c:pt idx="293">
                  <c:v>0.56325000000000003</c:v>
                </c:pt>
                <c:pt idx="294">
                  <c:v>0.56618199999999996</c:v>
                </c:pt>
                <c:pt idx="295">
                  <c:v>0.56640000000000001</c:v>
                </c:pt>
                <c:pt idx="296">
                  <c:v>0.56866899999999998</c:v>
                </c:pt>
                <c:pt idx="297">
                  <c:v>0.56866899999999998</c:v>
                </c:pt>
                <c:pt idx="298">
                  <c:v>0.56866899999999998</c:v>
                </c:pt>
                <c:pt idx="299">
                  <c:v>0.56866899999999998</c:v>
                </c:pt>
                <c:pt idx="300">
                  <c:v>0.56866899999999998</c:v>
                </c:pt>
                <c:pt idx="301">
                  <c:v>0.56866899999999998</c:v>
                </c:pt>
                <c:pt idx="302">
                  <c:v>0.56866899999999998</c:v>
                </c:pt>
                <c:pt idx="303">
                  <c:v>0.56866899999999998</c:v>
                </c:pt>
                <c:pt idx="304">
                  <c:v>0.56866899999999998</c:v>
                </c:pt>
                <c:pt idx="305">
                  <c:v>0.56866899999999998</c:v>
                </c:pt>
                <c:pt idx="306">
                  <c:v>0.56909399999999999</c:v>
                </c:pt>
                <c:pt idx="307">
                  <c:v>0.56911500000000004</c:v>
                </c:pt>
                <c:pt idx="308">
                  <c:v>0.57198599999999999</c:v>
                </c:pt>
                <c:pt idx="309">
                  <c:v>0.57980900000000002</c:v>
                </c:pt>
                <c:pt idx="310">
                  <c:v>0.57985600000000004</c:v>
                </c:pt>
                <c:pt idx="311">
                  <c:v>0.57985600000000004</c:v>
                </c:pt>
                <c:pt idx="312">
                  <c:v>0.57985600000000004</c:v>
                </c:pt>
                <c:pt idx="313">
                  <c:v>0.57985600000000004</c:v>
                </c:pt>
                <c:pt idx="314">
                  <c:v>0.57985600000000004</c:v>
                </c:pt>
                <c:pt idx="315">
                  <c:v>0.57985600000000004</c:v>
                </c:pt>
                <c:pt idx="316">
                  <c:v>0.57985600000000004</c:v>
                </c:pt>
                <c:pt idx="317">
                  <c:v>0.58244099999999999</c:v>
                </c:pt>
                <c:pt idx="318">
                  <c:v>0.58336299999999996</c:v>
                </c:pt>
                <c:pt idx="319">
                  <c:v>0.58336299999999996</c:v>
                </c:pt>
                <c:pt idx="320">
                  <c:v>0.58533999999999997</c:v>
                </c:pt>
                <c:pt idx="321">
                  <c:v>0.58533999999999997</c:v>
                </c:pt>
                <c:pt idx="322">
                  <c:v>0.58533999999999997</c:v>
                </c:pt>
                <c:pt idx="323">
                  <c:v>0.58533999999999997</c:v>
                </c:pt>
                <c:pt idx="324">
                  <c:v>0.58616000000000001</c:v>
                </c:pt>
                <c:pt idx="325">
                  <c:v>0.58893700000000004</c:v>
                </c:pt>
                <c:pt idx="326">
                  <c:v>0.58893700000000004</c:v>
                </c:pt>
                <c:pt idx="327">
                  <c:v>0.59075200000000005</c:v>
                </c:pt>
                <c:pt idx="328">
                  <c:v>0.59075200000000005</c:v>
                </c:pt>
                <c:pt idx="329">
                  <c:v>0.59075200000000005</c:v>
                </c:pt>
                <c:pt idx="330">
                  <c:v>0.59075200000000005</c:v>
                </c:pt>
                <c:pt idx="331">
                  <c:v>0.59075200000000005</c:v>
                </c:pt>
                <c:pt idx="332">
                  <c:v>0.59169700000000003</c:v>
                </c:pt>
                <c:pt idx="333">
                  <c:v>0.59169700000000003</c:v>
                </c:pt>
                <c:pt idx="334">
                  <c:v>0.59609400000000001</c:v>
                </c:pt>
                <c:pt idx="335">
                  <c:v>0.59609400000000001</c:v>
                </c:pt>
                <c:pt idx="336">
                  <c:v>0.59609400000000001</c:v>
                </c:pt>
                <c:pt idx="337">
                  <c:v>0.59609400000000001</c:v>
                </c:pt>
                <c:pt idx="338">
                  <c:v>0.59609400000000001</c:v>
                </c:pt>
                <c:pt idx="339">
                  <c:v>0.59609400000000001</c:v>
                </c:pt>
                <c:pt idx="340">
                  <c:v>0.59609400000000001</c:v>
                </c:pt>
                <c:pt idx="341">
                  <c:v>0.59609400000000001</c:v>
                </c:pt>
                <c:pt idx="342">
                  <c:v>0.597159</c:v>
                </c:pt>
                <c:pt idx="343">
                  <c:v>0.59986300000000004</c:v>
                </c:pt>
                <c:pt idx="344">
                  <c:v>0.59986300000000004</c:v>
                </c:pt>
                <c:pt idx="345">
                  <c:v>0.59986300000000004</c:v>
                </c:pt>
                <c:pt idx="346">
                  <c:v>0.59986300000000004</c:v>
                </c:pt>
                <c:pt idx="347">
                  <c:v>0.60040800000000005</c:v>
                </c:pt>
                <c:pt idx="348">
                  <c:v>0.60136599999999996</c:v>
                </c:pt>
                <c:pt idx="349">
                  <c:v>0.60136599999999996</c:v>
                </c:pt>
                <c:pt idx="350">
                  <c:v>0.60136599999999996</c:v>
                </c:pt>
                <c:pt idx="351">
                  <c:v>0.60136599999999996</c:v>
                </c:pt>
                <c:pt idx="352">
                  <c:v>0.602549</c:v>
                </c:pt>
                <c:pt idx="353">
                  <c:v>0.602549</c:v>
                </c:pt>
                <c:pt idx="354">
                  <c:v>0.602549</c:v>
                </c:pt>
                <c:pt idx="355">
                  <c:v>0.605217</c:v>
                </c:pt>
                <c:pt idx="356">
                  <c:v>0.60657000000000005</c:v>
                </c:pt>
                <c:pt idx="357">
                  <c:v>0.60657000000000005</c:v>
                </c:pt>
                <c:pt idx="358">
                  <c:v>0.60657000000000005</c:v>
                </c:pt>
                <c:pt idx="359">
                  <c:v>0.60657000000000005</c:v>
                </c:pt>
                <c:pt idx="360">
                  <c:v>0.60657000000000005</c:v>
                </c:pt>
                <c:pt idx="361">
                  <c:v>0.60657000000000005</c:v>
                </c:pt>
                <c:pt idx="362">
                  <c:v>0.60657000000000005</c:v>
                </c:pt>
                <c:pt idx="363">
                  <c:v>0.60657000000000005</c:v>
                </c:pt>
                <c:pt idx="364">
                  <c:v>0.60786899999999999</c:v>
                </c:pt>
                <c:pt idx="365">
                  <c:v>0.61032500000000001</c:v>
                </c:pt>
                <c:pt idx="366">
                  <c:v>0.61049900000000001</c:v>
                </c:pt>
                <c:pt idx="367">
                  <c:v>0.61170500000000005</c:v>
                </c:pt>
                <c:pt idx="368">
                  <c:v>0.61170500000000005</c:v>
                </c:pt>
                <c:pt idx="369">
                  <c:v>0.61170500000000005</c:v>
                </c:pt>
                <c:pt idx="370">
                  <c:v>0.61170500000000005</c:v>
                </c:pt>
                <c:pt idx="371">
                  <c:v>0.61170500000000005</c:v>
                </c:pt>
                <c:pt idx="372">
                  <c:v>0.61170500000000005</c:v>
                </c:pt>
                <c:pt idx="373">
                  <c:v>0.61519100000000004</c:v>
                </c:pt>
                <c:pt idx="374">
                  <c:v>0.61677300000000002</c:v>
                </c:pt>
                <c:pt idx="375">
                  <c:v>0.61677300000000002</c:v>
                </c:pt>
                <c:pt idx="376">
                  <c:v>0.61677300000000002</c:v>
                </c:pt>
                <c:pt idx="377">
                  <c:v>0.61677300000000002</c:v>
                </c:pt>
                <c:pt idx="378">
                  <c:v>0.61677300000000002</c:v>
                </c:pt>
                <c:pt idx="379">
                  <c:v>0.61677300000000002</c:v>
                </c:pt>
                <c:pt idx="380">
                  <c:v>0.61677300000000002</c:v>
                </c:pt>
                <c:pt idx="381">
                  <c:v>0.61677300000000002</c:v>
                </c:pt>
                <c:pt idx="382">
                  <c:v>0.61760099999999996</c:v>
                </c:pt>
                <c:pt idx="383">
                  <c:v>0.61829000000000001</c:v>
                </c:pt>
                <c:pt idx="384">
                  <c:v>0.61829000000000001</c:v>
                </c:pt>
                <c:pt idx="385">
                  <c:v>0.62085199999999996</c:v>
                </c:pt>
                <c:pt idx="386">
                  <c:v>0.62085199999999996</c:v>
                </c:pt>
                <c:pt idx="387">
                  <c:v>0.62177499999999997</c:v>
                </c:pt>
                <c:pt idx="388">
                  <c:v>0.62177499999999997</c:v>
                </c:pt>
                <c:pt idx="389">
                  <c:v>0.62177499999999997</c:v>
                </c:pt>
                <c:pt idx="390">
                  <c:v>0.62177499999999997</c:v>
                </c:pt>
                <c:pt idx="391">
                  <c:v>0.62177499999999997</c:v>
                </c:pt>
                <c:pt idx="392">
                  <c:v>0.62237600000000004</c:v>
                </c:pt>
                <c:pt idx="393">
                  <c:v>0.62237600000000004</c:v>
                </c:pt>
                <c:pt idx="394">
                  <c:v>0.62339699999999998</c:v>
                </c:pt>
                <c:pt idx="395">
                  <c:v>0.62592499999999995</c:v>
                </c:pt>
                <c:pt idx="396">
                  <c:v>0.62671200000000005</c:v>
                </c:pt>
                <c:pt idx="397">
                  <c:v>0.62671200000000005</c:v>
                </c:pt>
                <c:pt idx="398">
                  <c:v>0.62671200000000005</c:v>
                </c:pt>
                <c:pt idx="399">
                  <c:v>0.62671200000000005</c:v>
                </c:pt>
                <c:pt idx="400">
                  <c:v>0.62843599999999999</c:v>
                </c:pt>
                <c:pt idx="401">
                  <c:v>0.62843599999999999</c:v>
                </c:pt>
                <c:pt idx="402">
                  <c:v>0.62942699999999996</c:v>
                </c:pt>
                <c:pt idx="403">
                  <c:v>0.63158499999999995</c:v>
                </c:pt>
                <c:pt idx="404">
                  <c:v>0.63158499999999995</c:v>
                </c:pt>
                <c:pt idx="405">
                  <c:v>0.63158499999999995</c:v>
                </c:pt>
                <c:pt idx="406">
                  <c:v>0.63158499999999995</c:v>
                </c:pt>
                <c:pt idx="407">
                  <c:v>0.63174799999999998</c:v>
                </c:pt>
                <c:pt idx="408">
                  <c:v>0.63340700000000005</c:v>
                </c:pt>
                <c:pt idx="409">
                  <c:v>0.63586799999999999</c:v>
                </c:pt>
                <c:pt idx="410">
                  <c:v>0.63586799999999999</c:v>
                </c:pt>
                <c:pt idx="411">
                  <c:v>0.63639400000000002</c:v>
                </c:pt>
                <c:pt idx="412">
                  <c:v>0.63639400000000002</c:v>
                </c:pt>
                <c:pt idx="413">
                  <c:v>0.63639400000000002</c:v>
                </c:pt>
                <c:pt idx="414">
                  <c:v>0.63639400000000002</c:v>
                </c:pt>
                <c:pt idx="415">
                  <c:v>0.64114000000000004</c:v>
                </c:pt>
                <c:pt idx="416">
                  <c:v>0.64114000000000004</c:v>
                </c:pt>
                <c:pt idx="417">
                  <c:v>0.64114000000000004</c:v>
                </c:pt>
                <c:pt idx="418">
                  <c:v>0.64114000000000004</c:v>
                </c:pt>
                <c:pt idx="419">
                  <c:v>0.64114000000000004</c:v>
                </c:pt>
                <c:pt idx="420">
                  <c:v>0.64313699999999996</c:v>
                </c:pt>
                <c:pt idx="421">
                  <c:v>0.64582399999999995</c:v>
                </c:pt>
                <c:pt idx="422">
                  <c:v>0.64582399999999995</c:v>
                </c:pt>
                <c:pt idx="423">
                  <c:v>0.64582399999999995</c:v>
                </c:pt>
                <c:pt idx="424">
                  <c:v>0.64582399999999995</c:v>
                </c:pt>
                <c:pt idx="425">
                  <c:v>0.65028900000000001</c:v>
                </c:pt>
                <c:pt idx="426">
                  <c:v>0.65028900000000001</c:v>
                </c:pt>
                <c:pt idx="427">
                  <c:v>0.65028900000000001</c:v>
                </c:pt>
                <c:pt idx="428">
                  <c:v>0.650447</c:v>
                </c:pt>
                <c:pt idx="429">
                  <c:v>0.65263599999999999</c:v>
                </c:pt>
                <c:pt idx="430">
                  <c:v>0.65500999999999998</c:v>
                </c:pt>
                <c:pt idx="431">
                  <c:v>0.65500999999999998</c:v>
                </c:pt>
                <c:pt idx="432">
                  <c:v>0.65500999999999998</c:v>
                </c:pt>
                <c:pt idx="433">
                  <c:v>0.65634000000000003</c:v>
                </c:pt>
                <c:pt idx="434">
                  <c:v>0.65634000000000003</c:v>
                </c:pt>
                <c:pt idx="435">
                  <c:v>0.65951300000000002</c:v>
                </c:pt>
                <c:pt idx="436">
                  <c:v>0.65951300000000002</c:v>
                </c:pt>
                <c:pt idx="437">
                  <c:v>0.65951300000000002</c:v>
                </c:pt>
                <c:pt idx="438">
                  <c:v>0.65951300000000002</c:v>
                </c:pt>
                <c:pt idx="439">
                  <c:v>0.65951300000000002</c:v>
                </c:pt>
                <c:pt idx="440">
                  <c:v>0.65951300000000002</c:v>
                </c:pt>
                <c:pt idx="441">
                  <c:v>0.66186900000000004</c:v>
                </c:pt>
                <c:pt idx="442">
                  <c:v>0.66395700000000002</c:v>
                </c:pt>
                <c:pt idx="443">
                  <c:v>0.66413900000000003</c:v>
                </c:pt>
                <c:pt idx="444">
                  <c:v>0.66413900000000003</c:v>
                </c:pt>
                <c:pt idx="445">
                  <c:v>0.66413900000000003</c:v>
                </c:pt>
                <c:pt idx="446">
                  <c:v>0.66413900000000003</c:v>
                </c:pt>
                <c:pt idx="447">
                  <c:v>0.66486900000000004</c:v>
                </c:pt>
                <c:pt idx="448">
                  <c:v>0.66639300000000001</c:v>
                </c:pt>
                <c:pt idx="449">
                  <c:v>0.66834300000000002</c:v>
                </c:pt>
                <c:pt idx="450">
                  <c:v>0.66834300000000002</c:v>
                </c:pt>
                <c:pt idx="451">
                  <c:v>0.66834300000000002</c:v>
                </c:pt>
                <c:pt idx="452">
                  <c:v>0.668632</c:v>
                </c:pt>
                <c:pt idx="453">
                  <c:v>0.668632</c:v>
                </c:pt>
                <c:pt idx="454">
                  <c:v>0.67085700000000004</c:v>
                </c:pt>
                <c:pt idx="455">
                  <c:v>0.67267200000000005</c:v>
                </c:pt>
                <c:pt idx="456">
                  <c:v>0.67306600000000005</c:v>
                </c:pt>
                <c:pt idx="457">
                  <c:v>0.67306600000000005</c:v>
                </c:pt>
                <c:pt idx="458">
                  <c:v>0.67525999999999997</c:v>
                </c:pt>
                <c:pt idx="459">
                  <c:v>0.67525999999999997</c:v>
                </c:pt>
                <c:pt idx="460">
                  <c:v>0.67525999999999997</c:v>
                </c:pt>
                <c:pt idx="461">
                  <c:v>0.67694500000000002</c:v>
                </c:pt>
                <c:pt idx="462">
                  <c:v>0.67694500000000002</c:v>
                </c:pt>
                <c:pt idx="463">
                  <c:v>0.67694500000000002</c:v>
                </c:pt>
                <c:pt idx="464">
                  <c:v>0.67960500000000001</c:v>
                </c:pt>
                <c:pt idx="465">
                  <c:v>0.68116200000000005</c:v>
                </c:pt>
                <c:pt idx="466">
                  <c:v>0.68116200000000005</c:v>
                </c:pt>
                <c:pt idx="467">
                  <c:v>0.68116200000000005</c:v>
                </c:pt>
                <c:pt idx="468">
                  <c:v>0.68116200000000005</c:v>
                </c:pt>
                <c:pt idx="469">
                  <c:v>0.68389200000000006</c:v>
                </c:pt>
                <c:pt idx="470">
                  <c:v>0.68532300000000002</c:v>
                </c:pt>
                <c:pt idx="471">
                  <c:v>0.68532300000000002</c:v>
                </c:pt>
                <c:pt idx="472">
                  <c:v>0.68532300000000002</c:v>
                </c:pt>
                <c:pt idx="473">
                  <c:v>0.68532300000000002</c:v>
                </c:pt>
                <c:pt idx="474">
                  <c:v>0.68532300000000002</c:v>
                </c:pt>
                <c:pt idx="475">
                  <c:v>0.68532300000000002</c:v>
                </c:pt>
                <c:pt idx="476">
                  <c:v>0.68532300000000002</c:v>
                </c:pt>
                <c:pt idx="477">
                  <c:v>0.68532300000000002</c:v>
                </c:pt>
                <c:pt idx="478">
                  <c:v>0.68601400000000001</c:v>
                </c:pt>
                <c:pt idx="479">
                  <c:v>0.68601400000000001</c:v>
                </c:pt>
                <c:pt idx="480">
                  <c:v>0.68812099999999998</c:v>
                </c:pt>
                <c:pt idx="481">
                  <c:v>0.68943100000000002</c:v>
                </c:pt>
                <c:pt idx="482">
                  <c:v>0.68943100000000002</c:v>
                </c:pt>
                <c:pt idx="483">
                  <c:v>0.68943100000000002</c:v>
                </c:pt>
                <c:pt idx="484">
                  <c:v>0.69229399999999996</c:v>
                </c:pt>
                <c:pt idx="485">
                  <c:v>0.69229399999999996</c:v>
                </c:pt>
                <c:pt idx="486">
                  <c:v>0.69308800000000004</c:v>
                </c:pt>
                <c:pt idx="487">
                  <c:v>0.69348500000000002</c:v>
                </c:pt>
                <c:pt idx="488">
                  <c:v>0.69348500000000002</c:v>
                </c:pt>
                <c:pt idx="489">
                  <c:v>0.69348500000000002</c:v>
                </c:pt>
                <c:pt idx="490">
                  <c:v>0.69435999999999998</c:v>
                </c:pt>
                <c:pt idx="491">
                  <c:v>0.69435999999999998</c:v>
                </c:pt>
                <c:pt idx="492">
                  <c:v>0.696411</c:v>
                </c:pt>
                <c:pt idx="493">
                  <c:v>0.696411</c:v>
                </c:pt>
                <c:pt idx="494">
                  <c:v>0.69748500000000002</c:v>
                </c:pt>
                <c:pt idx="495">
                  <c:v>0.69844899999999999</c:v>
                </c:pt>
                <c:pt idx="496">
                  <c:v>0.69844899999999999</c:v>
                </c:pt>
                <c:pt idx="497">
                  <c:v>0.701434</c:v>
                </c:pt>
                <c:pt idx="498">
                  <c:v>0.701434</c:v>
                </c:pt>
                <c:pt idx="499">
                  <c:v>0.70257999999999998</c:v>
                </c:pt>
                <c:pt idx="500">
                  <c:v>0.70444300000000004</c:v>
                </c:pt>
                <c:pt idx="501">
                  <c:v>0.70444300000000004</c:v>
                </c:pt>
                <c:pt idx="502">
                  <c:v>0.70448100000000002</c:v>
                </c:pt>
                <c:pt idx="503">
                  <c:v>0.70533100000000004</c:v>
                </c:pt>
                <c:pt idx="504">
                  <c:v>0.70533100000000004</c:v>
                </c:pt>
                <c:pt idx="505">
                  <c:v>0.70646399999999998</c:v>
                </c:pt>
                <c:pt idx="506">
                  <c:v>0.70843500000000004</c:v>
                </c:pt>
                <c:pt idx="507">
                  <c:v>0.70917799999999998</c:v>
                </c:pt>
                <c:pt idx="508">
                  <c:v>0.71039200000000002</c:v>
                </c:pt>
                <c:pt idx="509">
                  <c:v>0.71039200000000002</c:v>
                </c:pt>
                <c:pt idx="510">
                  <c:v>0.712974</c:v>
                </c:pt>
                <c:pt idx="511">
                  <c:v>0.71537700000000004</c:v>
                </c:pt>
                <c:pt idx="512">
                  <c:v>0.71618400000000004</c:v>
                </c:pt>
                <c:pt idx="513">
                  <c:v>0.71672000000000002</c:v>
                </c:pt>
                <c:pt idx="514">
                  <c:v>0.71672000000000002</c:v>
                </c:pt>
                <c:pt idx="515">
                  <c:v>0.71672000000000002</c:v>
                </c:pt>
                <c:pt idx="516">
                  <c:v>0.71672000000000002</c:v>
                </c:pt>
                <c:pt idx="517">
                  <c:v>0.71808899999999998</c:v>
                </c:pt>
                <c:pt idx="518">
                  <c:v>0.71893099999999999</c:v>
                </c:pt>
                <c:pt idx="519">
                  <c:v>0.720418</c:v>
                </c:pt>
                <c:pt idx="520">
                  <c:v>0.720418</c:v>
                </c:pt>
                <c:pt idx="521">
                  <c:v>0.72186099999999997</c:v>
                </c:pt>
                <c:pt idx="522">
                  <c:v>0.72186099999999997</c:v>
                </c:pt>
                <c:pt idx="523">
                  <c:v>0.72186099999999997</c:v>
                </c:pt>
                <c:pt idx="524">
                  <c:v>0.72406700000000002</c:v>
                </c:pt>
                <c:pt idx="525">
                  <c:v>0.72417900000000002</c:v>
                </c:pt>
                <c:pt idx="526">
                  <c:v>0.72742499999999999</c:v>
                </c:pt>
                <c:pt idx="527">
                  <c:v>0.72742499999999999</c:v>
                </c:pt>
                <c:pt idx="528">
                  <c:v>0.72766900000000001</c:v>
                </c:pt>
                <c:pt idx="529">
                  <c:v>0.72925399999999996</c:v>
                </c:pt>
                <c:pt idx="530">
                  <c:v>0.72925399999999996</c:v>
                </c:pt>
                <c:pt idx="531">
                  <c:v>0.73122299999999996</c:v>
                </c:pt>
                <c:pt idx="532">
                  <c:v>0.73122299999999996</c:v>
                </c:pt>
                <c:pt idx="533">
                  <c:v>0.73122299999999996</c:v>
                </c:pt>
                <c:pt idx="534">
                  <c:v>0.73467000000000005</c:v>
                </c:pt>
                <c:pt idx="535">
                  <c:v>0.73467000000000005</c:v>
                </c:pt>
                <c:pt idx="536">
                  <c:v>0.73473200000000005</c:v>
                </c:pt>
                <c:pt idx="537">
                  <c:v>0.73473200000000005</c:v>
                </c:pt>
                <c:pt idx="538">
                  <c:v>0.73473200000000005</c:v>
                </c:pt>
                <c:pt idx="539">
                  <c:v>0.73473200000000005</c:v>
                </c:pt>
                <c:pt idx="540">
                  <c:v>0.73604700000000001</c:v>
                </c:pt>
                <c:pt idx="541">
                  <c:v>0.73645099999999997</c:v>
                </c:pt>
                <c:pt idx="542">
                  <c:v>0.73819400000000002</c:v>
                </c:pt>
                <c:pt idx="543">
                  <c:v>0.73819400000000002</c:v>
                </c:pt>
                <c:pt idx="544">
                  <c:v>0.73934299999999997</c:v>
                </c:pt>
                <c:pt idx="545">
                  <c:v>0.739977</c:v>
                </c:pt>
                <c:pt idx="546">
                  <c:v>0.74161100000000002</c:v>
                </c:pt>
                <c:pt idx="547">
                  <c:v>0.74161100000000002</c:v>
                </c:pt>
                <c:pt idx="548">
                  <c:v>0.74172199999999999</c:v>
                </c:pt>
                <c:pt idx="549">
                  <c:v>0.74172199999999999</c:v>
                </c:pt>
                <c:pt idx="550">
                  <c:v>0.74172199999999999</c:v>
                </c:pt>
                <c:pt idx="551">
                  <c:v>0.74345600000000001</c:v>
                </c:pt>
                <c:pt idx="552">
                  <c:v>0.74498399999999998</c:v>
                </c:pt>
                <c:pt idx="553">
                  <c:v>0.74498399999999998</c:v>
                </c:pt>
                <c:pt idx="554">
                  <c:v>0.74498399999999998</c:v>
                </c:pt>
                <c:pt idx="555">
                  <c:v>0.748587</c:v>
                </c:pt>
                <c:pt idx="556">
                  <c:v>0.75159799999999999</c:v>
                </c:pt>
                <c:pt idx="557">
                  <c:v>0.75159799999999999</c:v>
                </c:pt>
                <c:pt idx="558">
                  <c:v>0.75159799999999999</c:v>
                </c:pt>
                <c:pt idx="559">
                  <c:v>0.75159799999999999</c:v>
                </c:pt>
                <c:pt idx="560">
                  <c:v>0.75159799999999999</c:v>
                </c:pt>
                <c:pt idx="561">
                  <c:v>0.75361599999999995</c:v>
                </c:pt>
                <c:pt idx="562">
                  <c:v>0.75483999999999996</c:v>
                </c:pt>
                <c:pt idx="563">
                  <c:v>0.75483999999999996</c:v>
                </c:pt>
                <c:pt idx="564">
                  <c:v>0.75527</c:v>
                </c:pt>
                <c:pt idx="565">
                  <c:v>0.75691200000000003</c:v>
                </c:pt>
                <c:pt idx="566">
                  <c:v>0.76016499999999998</c:v>
                </c:pt>
                <c:pt idx="567">
                  <c:v>0.76016499999999998</c:v>
                </c:pt>
                <c:pt idx="568">
                  <c:v>0.76119899999999996</c:v>
                </c:pt>
                <c:pt idx="569">
                  <c:v>0.76119899999999996</c:v>
                </c:pt>
                <c:pt idx="570">
                  <c:v>0.76119899999999996</c:v>
                </c:pt>
                <c:pt idx="571">
                  <c:v>0.76119899999999996</c:v>
                </c:pt>
                <c:pt idx="572">
                  <c:v>0.763374</c:v>
                </c:pt>
                <c:pt idx="573">
                  <c:v>0.764316</c:v>
                </c:pt>
                <c:pt idx="574">
                  <c:v>0.764316</c:v>
                </c:pt>
                <c:pt idx="575">
                  <c:v>0.76739199999999996</c:v>
                </c:pt>
                <c:pt idx="576">
                  <c:v>0.76739199999999996</c:v>
                </c:pt>
                <c:pt idx="577">
                  <c:v>0.76739199999999996</c:v>
                </c:pt>
                <c:pt idx="578">
                  <c:v>0.76739199999999996</c:v>
                </c:pt>
                <c:pt idx="579">
                  <c:v>0.76810699999999998</c:v>
                </c:pt>
                <c:pt idx="580">
                  <c:v>0.76810699999999998</c:v>
                </c:pt>
                <c:pt idx="581">
                  <c:v>0.76810699999999998</c:v>
                </c:pt>
                <c:pt idx="582">
                  <c:v>0.76966299999999999</c:v>
                </c:pt>
                <c:pt idx="583">
                  <c:v>0.770428</c:v>
                </c:pt>
                <c:pt idx="584">
                  <c:v>0.770428</c:v>
                </c:pt>
                <c:pt idx="585">
                  <c:v>0.770428</c:v>
                </c:pt>
                <c:pt idx="586">
                  <c:v>0.77342500000000003</c:v>
                </c:pt>
                <c:pt idx="587">
                  <c:v>0.77342500000000003</c:v>
                </c:pt>
                <c:pt idx="588">
                  <c:v>0.77342500000000003</c:v>
                </c:pt>
                <c:pt idx="589">
                  <c:v>0.77342500000000003</c:v>
                </c:pt>
                <c:pt idx="590">
                  <c:v>0.77427000000000001</c:v>
                </c:pt>
                <c:pt idx="591">
                  <c:v>0.77638200000000002</c:v>
                </c:pt>
                <c:pt idx="592">
                  <c:v>0.77729099999999995</c:v>
                </c:pt>
                <c:pt idx="593">
                  <c:v>0.77878499999999995</c:v>
                </c:pt>
                <c:pt idx="594">
                  <c:v>0.77878499999999995</c:v>
                </c:pt>
                <c:pt idx="595">
                  <c:v>0.77878499999999995</c:v>
                </c:pt>
                <c:pt idx="596">
                  <c:v>0.77930100000000002</c:v>
                </c:pt>
                <c:pt idx="597">
                  <c:v>0.77930100000000002</c:v>
                </c:pt>
                <c:pt idx="598">
                  <c:v>0.78218200000000004</c:v>
                </c:pt>
                <c:pt idx="599">
                  <c:v>0.78502499999999997</c:v>
                </c:pt>
                <c:pt idx="600">
                  <c:v>0.78681699999999999</c:v>
                </c:pt>
                <c:pt idx="601">
                  <c:v>0.78754599999999997</c:v>
                </c:pt>
                <c:pt idx="602">
                  <c:v>0.78783099999999995</c:v>
                </c:pt>
                <c:pt idx="603">
                  <c:v>0.79038900000000001</c:v>
                </c:pt>
                <c:pt idx="604">
                  <c:v>0.79059999999999997</c:v>
                </c:pt>
                <c:pt idx="605">
                  <c:v>0.79333399999999998</c:v>
                </c:pt>
                <c:pt idx="606">
                  <c:v>0.79470399999999997</c:v>
                </c:pt>
                <c:pt idx="607">
                  <c:v>0.79603100000000004</c:v>
                </c:pt>
                <c:pt idx="608">
                  <c:v>0.79603100000000004</c:v>
                </c:pt>
                <c:pt idx="609">
                  <c:v>0.79603100000000004</c:v>
                </c:pt>
                <c:pt idx="610">
                  <c:v>0.79869400000000002</c:v>
                </c:pt>
                <c:pt idx="611">
                  <c:v>0.79869400000000002</c:v>
                </c:pt>
                <c:pt idx="612">
                  <c:v>0.80132099999999995</c:v>
                </c:pt>
                <c:pt idx="613">
                  <c:v>0.80132099999999995</c:v>
                </c:pt>
                <c:pt idx="614">
                  <c:v>0.80138399999999999</c:v>
                </c:pt>
                <c:pt idx="615">
                  <c:v>0.80391500000000005</c:v>
                </c:pt>
                <c:pt idx="616">
                  <c:v>0.80391500000000005</c:v>
                </c:pt>
                <c:pt idx="617">
                  <c:v>0.80666300000000002</c:v>
                </c:pt>
                <c:pt idx="618">
                  <c:v>0.80841300000000005</c:v>
                </c:pt>
                <c:pt idx="619">
                  <c:v>0.80925000000000002</c:v>
                </c:pt>
                <c:pt idx="620">
                  <c:v>0.81052999999999997</c:v>
                </c:pt>
                <c:pt idx="621">
                  <c:v>0.81149300000000002</c:v>
                </c:pt>
                <c:pt idx="622">
                  <c:v>0.81180200000000002</c:v>
                </c:pt>
                <c:pt idx="623">
                  <c:v>0.81395399999999996</c:v>
                </c:pt>
                <c:pt idx="624">
                  <c:v>0.81395399999999996</c:v>
                </c:pt>
                <c:pt idx="625">
                  <c:v>0.81556600000000001</c:v>
                </c:pt>
                <c:pt idx="626">
                  <c:v>0.81803400000000004</c:v>
                </c:pt>
                <c:pt idx="627">
                  <c:v>0.81877900000000003</c:v>
                </c:pt>
                <c:pt idx="628">
                  <c:v>0.81894599999999995</c:v>
                </c:pt>
                <c:pt idx="629">
                  <c:v>0.82347899999999996</c:v>
                </c:pt>
                <c:pt idx="630">
                  <c:v>0.82578300000000004</c:v>
                </c:pt>
                <c:pt idx="631">
                  <c:v>0.82805700000000004</c:v>
                </c:pt>
                <c:pt idx="632">
                  <c:v>0.82988600000000001</c:v>
                </c:pt>
                <c:pt idx="633">
                  <c:v>0.83030099999999996</c:v>
                </c:pt>
                <c:pt idx="634">
                  <c:v>0.83030099999999996</c:v>
                </c:pt>
                <c:pt idx="635">
                  <c:v>0.83440700000000001</c:v>
                </c:pt>
                <c:pt idx="636">
                  <c:v>0.83470200000000006</c:v>
                </c:pt>
                <c:pt idx="637">
                  <c:v>0.83470200000000006</c:v>
                </c:pt>
                <c:pt idx="638">
                  <c:v>0.83686000000000005</c:v>
                </c:pt>
                <c:pt idx="639">
                  <c:v>0.83771899999999999</c:v>
                </c:pt>
                <c:pt idx="640">
                  <c:v>0.84096499999999996</c:v>
                </c:pt>
                <c:pt idx="641">
                  <c:v>0.84109100000000003</c:v>
                </c:pt>
                <c:pt idx="642">
                  <c:v>0.84316500000000005</c:v>
                </c:pt>
                <c:pt idx="643">
                  <c:v>0.84623199999999998</c:v>
                </c:pt>
                <c:pt idx="644">
                  <c:v>0.85132399999999997</c:v>
                </c:pt>
                <c:pt idx="645">
                  <c:v>0.85313700000000003</c:v>
                </c:pt>
                <c:pt idx="646">
                  <c:v>0.85331299999999999</c:v>
                </c:pt>
                <c:pt idx="647">
                  <c:v>0.85331299999999999</c:v>
                </c:pt>
                <c:pt idx="648">
                  <c:v>0.85881300000000005</c:v>
                </c:pt>
                <c:pt idx="649">
                  <c:v>0.86604199999999998</c:v>
                </c:pt>
                <c:pt idx="650">
                  <c:v>0.86651199999999995</c:v>
                </c:pt>
                <c:pt idx="651">
                  <c:v>0.86778999999999995</c:v>
                </c:pt>
                <c:pt idx="652">
                  <c:v>0.87121899999999997</c:v>
                </c:pt>
                <c:pt idx="653">
                  <c:v>0.87121899999999997</c:v>
                </c:pt>
                <c:pt idx="654">
                  <c:v>0.87290000000000001</c:v>
                </c:pt>
                <c:pt idx="655">
                  <c:v>0.87290000000000001</c:v>
                </c:pt>
                <c:pt idx="656">
                  <c:v>0.87940799999999997</c:v>
                </c:pt>
                <c:pt idx="657">
                  <c:v>0.87940799999999997</c:v>
                </c:pt>
                <c:pt idx="658">
                  <c:v>0.88098200000000004</c:v>
                </c:pt>
                <c:pt idx="659">
                  <c:v>0.88406799999999996</c:v>
                </c:pt>
                <c:pt idx="660">
                  <c:v>0.88854900000000003</c:v>
                </c:pt>
                <c:pt idx="661">
                  <c:v>0.89425500000000002</c:v>
                </c:pt>
                <c:pt idx="662">
                  <c:v>0.89699799999999996</c:v>
                </c:pt>
                <c:pt idx="663">
                  <c:v>0.89966900000000005</c:v>
                </c:pt>
                <c:pt idx="664">
                  <c:v>0.89966900000000005</c:v>
                </c:pt>
                <c:pt idx="665">
                  <c:v>0.90227100000000005</c:v>
                </c:pt>
                <c:pt idx="666">
                  <c:v>0.90227100000000005</c:v>
                </c:pt>
                <c:pt idx="667">
                  <c:v>0.90848499999999999</c:v>
                </c:pt>
                <c:pt idx="668">
                  <c:v>0.91542199999999996</c:v>
                </c:pt>
                <c:pt idx="669">
                  <c:v>0.91652599999999995</c:v>
                </c:pt>
                <c:pt idx="670">
                  <c:v>0.91761599999999999</c:v>
                </c:pt>
                <c:pt idx="671">
                  <c:v>0.91761599999999999</c:v>
                </c:pt>
                <c:pt idx="672">
                  <c:v>0.91761599999999999</c:v>
                </c:pt>
                <c:pt idx="673">
                  <c:v>0.91869100000000004</c:v>
                </c:pt>
                <c:pt idx="674">
                  <c:v>0.91975200000000001</c:v>
                </c:pt>
                <c:pt idx="675">
                  <c:v>0.91975200000000001</c:v>
                </c:pt>
                <c:pt idx="676">
                  <c:v>0.92079999999999995</c:v>
                </c:pt>
                <c:pt idx="677">
                  <c:v>0.92079999999999995</c:v>
                </c:pt>
                <c:pt idx="678">
                  <c:v>0.92386100000000004</c:v>
                </c:pt>
                <c:pt idx="679">
                  <c:v>0.92816299999999996</c:v>
                </c:pt>
                <c:pt idx="680">
                  <c:v>0.93747999999999998</c:v>
                </c:pt>
                <c:pt idx="681">
                  <c:v>0.94371799999999995</c:v>
                </c:pt>
                <c:pt idx="682">
                  <c:v>0.95317499999999999</c:v>
                </c:pt>
                <c:pt idx="683">
                  <c:v>0.96052700000000002</c:v>
                </c:pt>
                <c:pt idx="684">
                  <c:v>0.96155000000000002</c:v>
                </c:pt>
                <c:pt idx="685">
                  <c:v>0.965839</c:v>
                </c:pt>
                <c:pt idx="686">
                  <c:v>0.96884000000000003</c:v>
                </c:pt>
                <c:pt idx="687">
                  <c:v>0.97004500000000005</c:v>
                </c:pt>
                <c:pt idx="688">
                  <c:v>0.97980299999999998</c:v>
                </c:pt>
                <c:pt idx="689">
                  <c:v>0.98083699999999996</c:v>
                </c:pt>
                <c:pt idx="690">
                  <c:v>0.98157700000000003</c:v>
                </c:pt>
                <c:pt idx="691">
                  <c:v>0.99081799999999998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C-4705-9D71-98D2FED4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9632"/>
        <c:axId val="215621632"/>
      </c:scatterChart>
      <c:valAx>
        <c:axId val="207349632"/>
        <c:scaling>
          <c:orientation val="minMax"/>
          <c:max val="125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Catastrophe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21632"/>
        <c:crosses val="autoZero"/>
        <c:crossBetween val="midCat"/>
      </c:valAx>
      <c:valAx>
        <c:axId val="215621632"/>
        <c:scaling>
          <c:orientation val="minMax"/>
          <c:max val="0.30000000000000004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Cum. Dis.</a:t>
                </a:r>
              </a:p>
            </c:rich>
          </c:tx>
          <c:layout>
            <c:manualLayout>
              <c:xMode val="edge"/>
              <c:yMode val="edge"/>
              <c:x val="1.8695337501416977E-3"/>
              <c:y val="0.244650755864819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349632"/>
        <c:crosses val="autoZero"/>
        <c:crossBetween val="midCat"/>
        <c:majorUnit val="0.1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800" b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8975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star"/>
            <c:size val="6"/>
            <c:spPr>
              <a:ln>
                <a:solidFill>
                  <a:srgbClr val="C00000"/>
                </a:solidFill>
              </a:ln>
            </c:spPr>
          </c:marker>
          <c:xVal>
            <c:numRef>
              <c:f>'12 uM_'!$AJ$3:$AJ$556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uM_'!$AK$3:$AK$556</c:f>
              <c:numCache>
                <c:formatCode>General</c:formatCode>
                <c:ptCount val="554"/>
                <c:pt idx="0">
                  <c:v>1.805E-3</c:v>
                </c:pt>
                <c:pt idx="1">
                  <c:v>3.6099999999999999E-3</c:v>
                </c:pt>
                <c:pt idx="2">
                  <c:v>5.4149999999999997E-3</c:v>
                </c:pt>
                <c:pt idx="3">
                  <c:v>7.2199999999999999E-3</c:v>
                </c:pt>
                <c:pt idx="4">
                  <c:v>9.025E-3</c:v>
                </c:pt>
                <c:pt idx="5">
                  <c:v>1.0829999999999999E-2</c:v>
                </c:pt>
                <c:pt idx="6">
                  <c:v>1.2635E-2</c:v>
                </c:pt>
                <c:pt idx="7">
                  <c:v>1.444E-2</c:v>
                </c:pt>
                <c:pt idx="8">
                  <c:v>1.6244999999999999E-2</c:v>
                </c:pt>
                <c:pt idx="9">
                  <c:v>1.8051000000000001E-2</c:v>
                </c:pt>
                <c:pt idx="10">
                  <c:v>1.9855999999999999E-2</c:v>
                </c:pt>
                <c:pt idx="11">
                  <c:v>2.1661E-2</c:v>
                </c:pt>
                <c:pt idx="12">
                  <c:v>2.3466000000000001E-2</c:v>
                </c:pt>
                <c:pt idx="13">
                  <c:v>2.5270999999999998E-2</c:v>
                </c:pt>
                <c:pt idx="14">
                  <c:v>2.7075999999999999E-2</c:v>
                </c:pt>
                <c:pt idx="15">
                  <c:v>2.8881E-2</c:v>
                </c:pt>
                <c:pt idx="16">
                  <c:v>3.0686000000000001E-2</c:v>
                </c:pt>
                <c:pt idx="17">
                  <c:v>3.2490999999999999E-2</c:v>
                </c:pt>
                <c:pt idx="18">
                  <c:v>3.4296E-2</c:v>
                </c:pt>
                <c:pt idx="19">
                  <c:v>3.6101000000000001E-2</c:v>
                </c:pt>
                <c:pt idx="20">
                  <c:v>3.7906000000000002E-2</c:v>
                </c:pt>
                <c:pt idx="21">
                  <c:v>3.9711000000000003E-2</c:v>
                </c:pt>
                <c:pt idx="22">
                  <c:v>4.1515999999999997E-2</c:v>
                </c:pt>
                <c:pt idx="23">
                  <c:v>4.3320999999999998E-2</c:v>
                </c:pt>
                <c:pt idx="24">
                  <c:v>4.5125999999999999E-2</c:v>
                </c:pt>
                <c:pt idx="25">
                  <c:v>4.6931E-2</c:v>
                </c:pt>
                <c:pt idx="26">
                  <c:v>4.8736000000000002E-2</c:v>
                </c:pt>
                <c:pt idx="27">
                  <c:v>5.0541999999999997E-2</c:v>
                </c:pt>
                <c:pt idx="28">
                  <c:v>5.2346999999999998E-2</c:v>
                </c:pt>
                <c:pt idx="29">
                  <c:v>5.4151999999999999E-2</c:v>
                </c:pt>
                <c:pt idx="30">
                  <c:v>5.5957E-2</c:v>
                </c:pt>
                <c:pt idx="31">
                  <c:v>5.7762000000000001E-2</c:v>
                </c:pt>
                <c:pt idx="32">
                  <c:v>5.9567000000000002E-2</c:v>
                </c:pt>
                <c:pt idx="33">
                  <c:v>6.1372000000000003E-2</c:v>
                </c:pt>
                <c:pt idx="34">
                  <c:v>6.3176999999999997E-2</c:v>
                </c:pt>
                <c:pt idx="35">
                  <c:v>6.4981999999999998E-2</c:v>
                </c:pt>
                <c:pt idx="36">
                  <c:v>6.6786999999999999E-2</c:v>
                </c:pt>
                <c:pt idx="37">
                  <c:v>6.8592E-2</c:v>
                </c:pt>
                <c:pt idx="38">
                  <c:v>7.0397000000000001E-2</c:v>
                </c:pt>
                <c:pt idx="39">
                  <c:v>7.2202000000000002E-2</c:v>
                </c:pt>
                <c:pt idx="40">
                  <c:v>7.4007000000000003E-2</c:v>
                </c:pt>
                <c:pt idx="41">
                  <c:v>7.5812000000000004E-2</c:v>
                </c:pt>
                <c:pt idx="42">
                  <c:v>7.7617000000000005E-2</c:v>
                </c:pt>
                <c:pt idx="43">
                  <c:v>7.9422000000000006E-2</c:v>
                </c:pt>
                <c:pt idx="44">
                  <c:v>8.1226999999999994E-2</c:v>
                </c:pt>
                <c:pt idx="45">
                  <c:v>8.3031999999999995E-2</c:v>
                </c:pt>
                <c:pt idx="46">
                  <c:v>8.4837999999999997E-2</c:v>
                </c:pt>
                <c:pt idx="47">
                  <c:v>8.6642999999999998E-2</c:v>
                </c:pt>
                <c:pt idx="48">
                  <c:v>8.8447999999999999E-2</c:v>
                </c:pt>
                <c:pt idx="49">
                  <c:v>9.0253E-2</c:v>
                </c:pt>
                <c:pt idx="50">
                  <c:v>9.2058000000000001E-2</c:v>
                </c:pt>
                <c:pt idx="51">
                  <c:v>9.3863000000000002E-2</c:v>
                </c:pt>
                <c:pt idx="52">
                  <c:v>9.5668000000000003E-2</c:v>
                </c:pt>
                <c:pt idx="53">
                  <c:v>9.7473000000000004E-2</c:v>
                </c:pt>
                <c:pt idx="54">
                  <c:v>9.9278000000000005E-2</c:v>
                </c:pt>
                <c:pt idx="55">
                  <c:v>0.10108300000000001</c:v>
                </c:pt>
                <c:pt idx="56">
                  <c:v>0.10288799999999999</c:v>
                </c:pt>
                <c:pt idx="57">
                  <c:v>0.10469299999999999</c:v>
                </c:pt>
                <c:pt idx="58">
                  <c:v>0.106498</c:v>
                </c:pt>
                <c:pt idx="59">
                  <c:v>0.108303</c:v>
                </c:pt>
                <c:pt idx="60">
                  <c:v>0.110108</c:v>
                </c:pt>
                <c:pt idx="61">
                  <c:v>0.111913</c:v>
                </c:pt>
                <c:pt idx="62">
                  <c:v>0.113718</c:v>
                </c:pt>
                <c:pt idx="63">
                  <c:v>0.115523</c:v>
                </c:pt>
                <c:pt idx="64">
                  <c:v>0.117329</c:v>
                </c:pt>
                <c:pt idx="65">
                  <c:v>0.119134</c:v>
                </c:pt>
                <c:pt idx="66">
                  <c:v>0.120939</c:v>
                </c:pt>
                <c:pt idx="67">
                  <c:v>0.12274400000000001</c:v>
                </c:pt>
                <c:pt idx="68">
                  <c:v>0.12454900000000001</c:v>
                </c:pt>
                <c:pt idx="69">
                  <c:v>0.12635399999999999</c:v>
                </c:pt>
                <c:pt idx="70">
                  <c:v>0.128159</c:v>
                </c:pt>
                <c:pt idx="71">
                  <c:v>0.129964</c:v>
                </c:pt>
                <c:pt idx="72">
                  <c:v>0.131769</c:v>
                </c:pt>
                <c:pt idx="73">
                  <c:v>0.133574</c:v>
                </c:pt>
                <c:pt idx="74">
                  <c:v>0.135379</c:v>
                </c:pt>
                <c:pt idx="75">
                  <c:v>0.137184</c:v>
                </c:pt>
                <c:pt idx="76">
                  <c:v>0.138989</c:v>
                </c:pt>
                <c:pt idx="77">
                  <c:v>0.140794</c:v>
                </c:pt>
                <c:pt idx="78">
                  <c:v>0.142599</c:v>
                </c:pt>
                <c:pt idx="79">
                  <c:v>0.144404</c:v>
                </c:pt>
                <c:pt idx="80">
                  <c:v>0.14620900000000001</c:v>
                </c:pt>
                <c:pt idx="81">
                  <c:v>0.14801400000000001</c:v>
                </c:pt>
                <c:pt idx="82">
                  <c:v>0.14981900000000001</c:v>
                </c:pt>
                <c:pt idx="83">
                  <c:v>0.15162500000000001</c:v>
                </c:pt>
                <c:pt idx="84">
                  <c:v>0.15343000000000001</c:v>
                </c:pt>
                <c:pt idx="85">
                  <c:v>0.15523500000000001</c:v>
                </c:pt>
                <c:pt idx="86">
                  <c:v>0.15704000000000001</c:v>
                </c:pt>
                <c:pt idx="87">
                  <c:v>0.15884499999999999</c:v>
                </c:pt>
                <c:pt idx="88">
                  <c:v>0.16064999999999999</c:v>
                </c:pt>
                <c:pt idx="89">
                  <c:v>0.16245499999999999</c:v>
                </c:pt>
                <c:pt idx="90">
                  <c:v>0.16425999999999999</c:v>
                </c:pt>
                <c:pt idx="91">
                  <c:v>0.16606499999999999</c:v>
                </c:pt>
                <c:pt idx="92">
                  <c:v>0.16786999999999999</c:v>
                </c:pt>
                <c:pt idx="93">
                  <c:v>0.16967499999999999</c:v>
                </c:pt>
                <c:pt idx="94">
                  <c:v>0.17147999999999999</c:v>
                </c:pt>
                <c:pt idx="95">
                  <c:v>0.17328499999999999</c:v>
                </c:pt>
                <c:pt idx="96">
                  <c:v>0.17509</c:v>
                </c:pt>
                <c:pt idx="97">
                  <c:v>0.176895</c:v>
                </c:pt>
                <c:pt idx="98">
                  <c:v>0.1787</c:v>
                </c:pt>
                <c:pt idx="99">
                  <c:v>0.180505</c:v>
                </c:pt>
                <c:pt idx="100">
                  <c:v>0.18231</c:v>
                </c:pt>
                <c:pt idx="101">
                  <c:v>0.184116</c:v>
                </c:pt>
                <c:pt idx="102">
                  <c:v>0.185921</c:v>
                </c:pt>
                <c:pt idx="103">
                  <c:v>0.187726</c:v>
                </c:pt>
                <c:pt idx="104">
                  <c:v>0.18953100000000001</c:v>
                </c:pt>
                <c:pt idx="105">
                  <c:v>0.19133600000000001</c:v>
                </c:pt>
                <c:pt idx="106">
                  <c:v>0.19314100000000001</c:v>
                </c:pt>
                <c:pt idx="107">
                  <c:v>0.19494600000000001</c:v>
                </c:pt>
                <c:pt idx="108">
                  <c:v>0.19675100000000001</c:v>
                </c:pt>
                <c:pt idx="109">
                  <c:v>0.19855600000000001</c:v>
                </c:pt>
                <c:pt idx="110">
                  <c:v>0.20036100000000001</c:v>
                </c:pt>
                <c:pt idx="111">
                  <c:v>0.20216600000000001</c:v>
                </c:pt>
                <c:pt idx="112">
                  <c:v>0.20397100000000001</c:v>
                </c:pt>
                <c:pt idx="113">
                  <c:v>0.20577599999999999</c:v>
                </c:pt>
                <c:pt idx="114">
                  <c:v>0.20758099999999999</c:v>
                </c:pt>
                <c:pt idx="115">
                  <c:v>0.20938599999999999</c:v>
                </c:pt>
                <c:pt idx="116">
                  <c:v>0.21119099999999999</c:v>
                </c:pt>
                <c:pt idx="117">
                  <c:v>0.21299599999999999</c:v>
                </c:pt>
                <c:pt idx="118">
                  <c:v>0.21480099999999999</c:v>
                </c:pt>
                <c:pt idx="119">
                  <c:v>0.21660599999999999</c:v>
                </c:pt>
                <c:pt idx="120">
                  <c:v>0.218412</c:v>
                </c:pt>
                <c:pt idx="121">
                  <c:v>0.220217</c:v>
                </c:pt>
                <c:pt idx="122">
                  <c:v>0.222022</c:v>
                </c:pt>
                <c:pt idx="123">
                  <c:v>0.223827</c:v>
                </c:pt>
                <c:pt idx="124">
                  <c:v>0.225632</c:v>
                </c:pt>
                <c:pt idx="125">
                  <c:v>0.227437</c:v>
                </c:pt>
                <c:pt idx="126">
                  <c:v>0.229242</c:v>
                </c:pt>
                <c:pt idx="127">
                  <c:v>0.231047</c:v>
                </c:pt>
                <c:pt idx="128">
                  <c:v>0.232852</c:v>
                </c:pt>
                <c:pt idx="129">
                  <c:v>0.234657</c:v>
                </c:pt>
                <c:pt idx="130">
                  <c:v>0.23646200000000001</c:v>
                </c:pt>
                <c:pt idx="131">
                  <c:v>0.23826700000000001</c:v>
                </c:pt>
                <c:pt idx="132">
                  <c:v>0.24007200000000001</c:v>
                </c:pt>
                <c:pt idx="133">
                  <c:v>0.24187700000000001</c:v>
                </c:pt>
                <c:pt idx="134">
                  <c:v>0.24368200000000001</c:v>
                </c:pt>
                <c:pt idx="135">
                  <c:v>0.24548700000000001</c:v>
                </c:pt>
                <c:pt idx="136">
                  <c:v>0.24729200000000001</c:v>
                </c:pt>
                <c:pt idx="137">
                  <c:v>0.24909700000000001</c:v>
                </c:pt>
                <c:pt idx="138">
                  <c:v>0.25090299999999999</c:v>
                </c:pt>
                <c:pt idx="139">
                  <c:v>0.25270799999999999</c:v>
                </c:pt>
                <c:pt idx="140">
                  <c:v>0.25451299999999999</c:v>
                </c:pt>
                <c:pt idx="141">
                  <c:v>0.25631799999999999</c:v>
                </c:pt>
                <c:pt idx="142">
                  <c:v>0.25812299999999999</c:v>
                </c:pt>
                <c:pt idx="143">
                  <c:v>0.25992799999999999</c:v>
                </c:pt>
                <c:pt idx="144">
                  <c:v>0.26173299999999999</c:v>
                </c:pt>
                <c:pt idx="145">
                  <c:v>0.26353799999999999</c:v>
                </c:pt>
                <c:pt idx="146">
                  <c:v>0.265343</c:v>
                </c:pt>
                <c:pt idx="147">
                  <c:v>0.267148</c:v>
                </c:pt>
                <c:pt idx="148">
                  <c:v>0.268953</c:v>
                </c:pt>
                <c:pt idx="149">
                  <c:v>0.270758</c:v>
                </c:pt>
                <c:pt idx="150">
                  <c:v>0.272563</c:v>
                </c:pt>
                <c:pt idx="151">
                  <c:v>0.274368</c:v>
                </c:pt>
                <c:pt idx="152">
                  <c:v>0.276173</c:v>
                </c:pt>
                <c:pt idx="153">
                  <c:v>0.277978</c:v>
                </c:pt>
                <c:pt idx="154">
                  <c:v>0.279783</c:v>
                </c:pt>
                <c:pt idx="155">
                  <c:v>0.281588</c:v>
                </c:pt>
                <c:pt idx="156">
                  <c:v>0.28339399999999998</c:v>
                </c:pt>
                <c:pt idx="157">
                  <c:v>0.28519899999999998</c:v>
                </c:pt>
                <c:pt idx="158">
                  <c:v>0.28700399999999998</c:v>
                </c:pt>
                <c:pt idx="159">
                  <c:v>0.28880899999999998</c:v>
                </c:pt>
                <c:pt idx="160">
                  <c:v>0.29061399999999998</c:v>
                </c:pt>
                <c:pt idx="161">
                  <c:v>0.29241899999999998</c:v>
                </c:pt>
                <c:pt idx="162">
                  <c:v>0.29422399999999999</c:v>
                </c:pt>
                <c:pt idx="163">
                  <c:v>0.29602899999999999</c:v>
                </c:pt>
                <c:pt idx="164">
                  <c:v>0.29783399999999999</c:v>
                </c:pt>
                <c:pt idx="165">
                  <c:v>0.29963899999999999</c:v>
                </c:pt>
                <c:pt idx="166">
                  <c:v>0.30144399999999999</c:v>
                </c:pt>
                <c:pt idx="167">
                  <c:v>0.30324899999999999</c:v>
                </c:pt>
                <c:pt idx="168">
                  <c:v>0.30505399999999999</c:v>
                </c:pt>
                <c:pt idx="169">
                  <c:v>0.30685899999999999</c:v>
                </c:pt>
                <c:pt idx="170">
                  <c:v>0.30866399999999999</c:v>
                </c:pt>
                <c:pt idx="171">
                  <c:v>0.31046899999999999</c:v>
                </c:pt>
                <c:pt idx="172">
                  <c:v>0.312274</c:v>
                </c:pt>
                <c:pt idx="173">
                  <c:v>0.314079</c:v>
                </c:pt>
                <c:pt idx="174">
                  <c:v>0.315884</c:v>
                </c:pt>
                <c:pt idx="175">
                  <c:v>0.31768999999999997</c:v>
                </c:pt>
                <c:pt idx="176">
                  <c:v>0.31949499999999997</c:v>
                </c:pt>
                <c:pt idx="177">
                  <c:v>0.32129999999999997</c:v>
                </c:pt>
                <c:pt idx="178">
                  <c:v>0.32310499999999998</c:v>
                </c:pt>
                <c:pt idx="179">
                  <c:v>0.32490999999999998</c:v>
                </c:pt>
                <c:pt idx="180">
                  <c:v>0.32671499999999998</c:v>
                </c:pt>
                <c:pt idx="181">
                  <c:v>0.32851999999999998</c:v>
                </c:pt>
                <c:pt idx="182">
                  <c:v>0.33032499999999998</c:v>
                </c:pt>
                <c:pt idx="183">
                  <c:v>0.33212999999999998</c:v>
                </c:pt>
                <c:pt idx="184">
                  <c:v>0.33393499999999998</c:v>
                </c:pt>
                <c:pt idx="185">
                  <c:v>0.33573999999999998</c:v>
                </c:pt>
                <c:pt idx="186">
                  <c:v>0.33754499999999998</c:v>
                </c:pt>
                <c:pt idx="187">
                  <c:v>0.33934999999999998</c:v>
                </c:pt>
                <c:pt idx="188">
                  <c:v>0.34115499999999999</c:v>
                </c:pt>
                <c:pt idx="189">
                  <c:v>0.34295999999999999</c:v>
                </c:pt>
                <c:pt idx="190">
                  <c:v>0.34476499999999999</c:v>
                </c:pt>
                <c:pt idx="191">
                  <c:v>0.34656999999999999</c:v>
                </c:pt>
                <c:pt idx="192">
                  <c:v>0.34837499999999999</c:v>
                </c:pt>
                <c:pt idx="193">
                  <c:v>0.35018100000000002</c:v>
                </c:pt>
                <c:pt idx="194">
                  <c:v>0.35198600000000002</c:v>
                </c:pt>
                <c:pt idx="195">
                  <c:v>0.35379100000000002</c:v>
                </c:pt>
                <c:pt idx="196">
                  <c:v>0.35559600000000002</c:v>
                </c:pt>
                <c:pt idx="197">
                  <c:v>0.35740100000000002</c:v>
                </c:pt>
                <c:pt idx="198">
                  <c:v>0.35920600000000003</c:v>
                </c:pt>
                <c:pt idx="199">
                  <c:v>0.36101100000000003</c:v>
                </c:pt>
                <c:pt idx="200">
                  <c:v>0.36281600000000003</c:v>
                </c:pt>
                <c:pt idx="201">
                  <c:v>0.36462099999999997</c:v>
                </c:pt>
                <c:pt idx="202">
                  <c:v>0.36642599999999997</c:v>
                </c:pt>
                <c:pt idx="203">
                  <c:v>0.36823099999999998</c:v>
                </c:pt>
                <c:pt idx="204">
                  <c:v>0.37003599999999998</c:v>
                </c:pt>
                <c:pt idx="205">
                  <c:v>0.37184099999999998</c:v>
                </c:pt>
                <c:pt idx="206">
                  <c:v>0.37364599999999998</c:v>
                </c:pt>
                <c:pt idx="207">
                  <c:v>0.37545099999999998</c:v>
                </c:pt>
                <c:pt idx="208">
                  <c:v>0.37725599999999998</c:v>
                </c:pt>
                <c:pt idx="209">
                  <c:v>0.37906099999999998</c:v>
                </c:pt>
                <c:pt idx="210">
                  <c:v>0.38086599999999998</c:v>
                </c:pt>
                <c:pt idx="211">
                  <c:v>0.38267099999999998</c:v>
                </c:pt>
                <c:pt idx="212">
                  <c:v>0.38447700000000001</c:v>
                </c:pt>
                <c:pt idx="213">
                  <c:v>0.38628200000000001</c:v>
                </c:pt>
                <c:pt idx="214">
                  <c:v>0.38808700000000002</c:v>
                </c:pt>
                <c:pt idx="215">
                  <c:v>0.38989200000000002</c:v>
                </c:pt>
                <c:pt idx="216">
                  <c:v>0.39169700000000002</c:v>
                </c:pt>
                <c:pt idx="217">
                  <c:v>0.39350200000000002</c:v>
                </c:pt>
                <c:pt idx="218">
                  <c:v>0.39530700000000002</c:v>
                </c:pt>
                <c:pt idx="219">
                  <c:v>0.39711200000000002</c:v>
                </c:pt>
                <c:pt idx="220">
                  <c:v>0.39891700000000002</c:v>
                </c:pt>
                <c:pt idx="221">
                  <c:v>0.40072200000000002</c:v>
                </c:pt>
                <c:pt idx="222">
                  <c:v>0.40252700000000002</c:v>
                </c:pt>
                <c:pt idx="223">
                  <c:v>0.40433200000000002</c:v>
                </c:pt>
                <c:pt idx="224">
                  <c:v>0.40613700000000003</c:v>
                </c:pt>
                <c:pt idx="225">
                  <c:v>0.40794200000000003</c:v>
                </c:pt>
                <c:pt idx="226">
                  <c:v>0.40974699999999997</c:v>
                </c:pt>
                <c:pt idx="227">
                  <c:v>0.41155199999999997</c:v>
                </c:pt>
                <c:pt idx="228">
                  <c:v>0.41335699999999997</c:v>
                </c:pt>
                <c:pt idx="229">
                  <c:v>0.41516199999999998</c:v>
                </c:pt>
                <c:pt idx="230">
                  <c:v>0.41696800000000001</c:v>
                </c:pt>
                <c:pt idx="231">
                  <c:v>0.41877300000000001</c:v>
                </c:pt>
                <c:pt idx="232">
                  <c:v>0.42057800000000001</c:v>
                </c:pt>
                <c:pt idx="233">
                  <c:v>0.42238300000000001</c:v>
                </c:pt>
                <c:pt idx="234">
                  <c:v>0.42418800000000001</c:v>
                </c:pt>
                <c:pt idx="235">
                  <c:v>0.42599300000000001</c:v>
                </c:pt>
                <c:pt idx="236">
                  <c:v>0.42779800000000001</c:v>
                </c:pt>
                <c:pt idx="237">
                  <c:v>0.42960300000000001</c:v>
                </c:pt>
                <c:pt idx="238">
                  <c:v>0.43140800000000001</c:v>
                </c:pt>
                <c:pt idx="239">
                  <c:v>0.43321300000000001</c:v>
                </c:pt>
                <c:pt idx="240">
                  <c:v>0.43501800000000002</c:v>
                </c:pt>
                <c:pt idx="241">
                  <c:v>0.43682300000000002</c:v>
                </c:pt>
                <c:pt idx="242">
                  <c:v>0.43862800000000002</c:v>
                </c:pt>
                <c:pt idx="243">
                  <c:v>0.44043300000000002</c:v>
                </c:pt>
                <c:pt idx="244">
                  <c:v>0.44223800000000002</c:v>
                </c:pt>
                <c:pt idx="245">
                  <c:v>0.44404300000000002</c:v>
                </c:pt>
                <c:pt idx="246">
                  <c:v>0.44584800000000002</c:v>
                </c:pt>
                <c:pt idx="247">
                  <c:v>0.44765300000000002</c:v>
                </c:pt>
                <c:pt idx="248">
                  <c:v>0.44945800000000002</c:v>
                </c:pt>
                <c:pt idx="249">
                  <c:v>0.451264</c:v>
                </c:pt>
                <c:pt idx="250">
                  <c:v>0.453069</c:v>
                </c:pt>
                <c:pt idx="251">
                  <c:v>0.454874</c:v>
                </c:pt>
                <c:pt idx="252">
                  <c:v>0.456679</c:v>
                </c:pt>
                <c:pt idx="253">
                  <c:v>0.458484</c:v>
                </c:pt>
                <c:pt idx="254">
                  <c:v>0.460289</c:v>
                </c:pt>
                <c:pt idx="255">
                  <c:v>0.462094</c:v>
                </c:pt>
                <c:pt idx="256">
                  <c:v>0.46389900000000001</c:v>
                </c:pt>
                <c:pt idx="257">
                  <c:v>0.46570400000000001</c:v>
                </c:pt>
                <c:pt idx="258">
                  <c:v>0.46750900000000001</c:v>
                </c:pt>
                <c:pt idx="259">
                  <c:v>0.46931400000000001</c:v>
                </c:pt>
                <c:pt idx="260">
                  <c:v>0.47111900000000001</c:v>
                </c:pt>
                <c:pt idx="261">
                  <c:v>0.47292400000000001</c:v>
                </c:pt>
                <c:pt idx="262">
                  <c:v>0.47472900000000001</c:v>
                </c:pt>
                <c:pt idx="263">
                  <c:v>0.47653400000000001</c:v>
                </c:pt>
                <c:pt idx="264">
                  <c:v>0.47833900000000001</c:v>
                </c:pt>
                <c:pt idx="265">
                  <c:v>0.48014400000000002</c:v>
                </c:pt>
                <c:pt idx="266">
                  <c:v>0.48194900000000002</c:v>
                </c:pt>
                <c:pt idx="267">
                  <c:v>0.48375499999999999</c:v>
                </c:pt>
                <c:pt idx="268">
                  <c:v>0.48555999999999999</c:v>
                </c:pt>
                <c:pt idx="269">
                  <c:v>0.48736499999999999</c:v>
                </c:pt>
                <c:pt idx="270">
                  <c:v>0.48916999999999999</c:v>
                </c:pt>
                <c:pt idx="271">
                  <c:v>0.49097499999999999</c:v>
                </c:pt>
                <c:pt idx="272">
                  <c:v>0.49278</c:v>
                </c:pt>
                <c:pt idx="273">
                  <c:v>0.494585</c:v>
                </c:pt>
                <c:pt idx="274">
                  <c:v>0.49639</c:v>
                </c:pt>
                <c:pt idx="275">
                  <c:v>0.498195</c:v>
                </c:pt>
                <c:pt idx="276">
                  <c:v>0.5</c:v>
                </c:pt>
                <c:pt idx="277">
                  <c:v>0.50180499999999995</c:v>
                </c:pt>
                <c:pt idx="278">
                  <c:v>0.50361</c:v>
                </c:pt>
                <c:pt idx="279">
                  <c:v>0.50541499999999995</c:v>
                </c:pt>
                <c:pt idx="280">
                  <c:v>0.50722</c:v>
                </c:pt>
                <c:pt idx="281">
                  <c:v>0.50902499999999995</c:v>
                </c:pt>
                <c:pt idx="282">
                  <c:v>0.51083000000000001</c:v>
                </c:pt>
                <c:pt idx="283">
                  <c:v>0.51263499999999995</c:v>
                </c:pt>
                <c:pt idx="284">
                  <c:v>0.51444000000000001</c:v>
                </c:pt>
                <c:pt idx="285">
                  <c:v>0.51624499999999995</c:v>
                </c:pt>
                <c:pt idx="286">
                  <c:v>0.51805100000000004</c:v>
                </c:pt>
                <c:pt idx="287">
                  <c:v>0.51985599999999998</c:v>
                </c:pt>
                <c:pt idx="288">
                  <c:v>0.52166100000000004</c:v>
                </c:pt>
                <c:pt idx="289">
                  <c:v>0.52346599999999999</c:v>
                </c:pt>
                <c:pt idx="290">
                  <c:v>0.52527100000000004</c:v>
                </c:pt>
                <c:pt idx="291">
                  <c:v>0.52707599999999999</c:v>
                </c:pt>
                <c:pt idx="292">
                  <c:v>0.52888100000000005</c:v>
                </c:pt>
                <c:pt idx="293">
                  <c:v>0.53068599999999999</c:v>
                </c:pt>
                <c:pt idx="294">
                  <c:v>0.53249100000000005</c:v>
                </c:pt>
                <c:pt idx="295">
                  <c:v>0.53429599999999999</c:v>
                </c:pt>
                <c:pt idx="296">
                  <c:v>0.53610100000000005</c:v>
                </c:pt>
                <c:pt idx="297">
                  <c:v>0.537906</c:v>
                </c:pt>
                <c:pt idx="298">
                  <c:v>0.53971100000000005</c:v>
                </c:pt>
                <c:pt idx="299">
                  <c:v>0.541516</c:v>
                </c:pt>
                <c:pt idx="300">
                  <c:v>0.54332100000000005</c:v>
                </c:pt>
                <c:pt idx="301">
                  <c:v>0.545126</c:v>
                </c:pt>
                <c:pt idx="302">
                  <c:v>0.54693099999999994</c:v>
                </c:pt>
                <c:pt idx="303">
                  <c:v>0.548736</c:v>
                </c:pt>
                <c:pt idx="304">
                  <c:v>0.55054199999999998</c:v>
                </c:pt>
                <c:pt idx="305">
                  <c:v>0.55234700000000003</c:v>
                </c:pt>
                <c:pt idx="306">
                  <c:v>0.55415199999999998</c:v>
                </c:pt>
                <c:pt idx="307">
                  <c:v>0.55595700000000003</c:v>
                </c:pt>
                <c:pt idx="308">
                  <c:v>0.55776199999999998</c:v>
                </c:pt>
                <c:pt idx="309">
                  <c:v>0.55956700000000004</c:v>
                </c:pt>
                <c:pt idx="310">
                  <c:v>0.56137199999999998</c:v>
                </c:pt>
                <c:pt idx="311">
                  <c:v>0.56317700000000004</c:v>
                </c:pt>
                <c:pt idx="312">
                  <c:v>0.56498199999999998</c:v>
                </c:pt>
                <c:pt idx="313">
                  <c:v>0.56678700000000004</c:v>
                </c:pt>
                <c:pt idx="314">
                  <c:v>0.56859199999999999</c:v>
                </c:pt>
                <c:pt idx="315">
                  <c:v>0.57039700000000004</c:v>
                </c:pt>
                <c:pt idx="316">
                  <c:v>0.57220199999999999</c:v>
                </c:pt>
                <c:pt idx="317">
                  <c:v>0.57400700000000004</c:v>
                </c:pt>
                <c:pt idx="318">
                  <c:v>0.57581199999999999</c:v>
                </c:pt>
                <c:pt idx="319">
                  <c:v>0.57761700000000005</c:v>
                </c:pt>
                <c:pt idx="320">
                  <c:v>0.57942199999999999</c:v>
                </c:pt>
                <c:pt idx="321">
                  <c:v>0.58122700000000005</c:v>
                </c:pt>
                <c:pt idx="322">
                  <c:v>0.58303199999999999</c:v>
                </c:pt>
                <c:pt idx="323">
                  <c:v>0.58483799999999997</c:v>
                </c:pt>
                <c:pt idx="324">
                  <c:v>0.58664300000000003</c:v>
                </c:pt>
                <c:pt idx="325">
                  <c:v>0.58844799999999997</c:v>
                </c:pt>
                <c:pt idx="326">
                  <c:v>0.59025300000000003</c:v>
                </c:pt>
                <c:pt idx="327">
                  <c:v>0.59205799999999997</c:v>
                </c:pt>
                <c:pt idx="328">
                  <c:v>0.59386300000000003</c:v>
                </c:pt>
                <c:pt idx="329">
                  <c:v>0.59566799999999998</c:v>
                </c:pt>
                <c:pt idx="330">
                  <c:v>0.59747300000000003</c:v>
                </c:pt>
                <c:pt idx="331">
                  <c:v>0.59927799999999998</c:v>
                </c:pt>
                <c:pt idx="332">
                  <c:v>0.60108300000000003</c:v>
                </c:pt>
                <c:pt idx="333">
                  <c:v>0.60288799999999998</c:v>
                </c:pt>
                <c:pt idx="334">
                  <c:v>0.60469300000000004</c:v>
                </c:pt>
                <c:pt idx="335">
                  <c:v>0.60649799999999998</c:v>
                </c:pt>
                <c:pt idx="336">
                  <c:v>0.60830300000000004</c:v>
                </c:pt>
                <c:pt idx="337">
                  <c:v>0.61010799999999998</c:v>
                </c:pt>
                <c:pt idx="338">
                  <c:v>0.61191300000000004</c:v>
                </c:pt>
                <c:pt idx="339">
                  <c:v>0.61371799999999999</c:v>
                </c:pt>
                <c:pt idx="340">
                  <c:v>0.61552300000000004</c:v>
                </c:pt>
                <c:pt idx="341">
                  <c:v>0.61732900000000002</c:v>
                </c:pt>
                <c:pt idx="342">
                  <c:v>0.61913399999999996</c:v>
                </c:pt>
                <c:pt idx="343">
                  <c:v>0.62093900000000002</c:v>
                </c:pt>
                <c:pt idx="344">
                  <c:v>0.62274399999999996</c:v>
                </c:pt>
                <c:pt idx="345">
                  <c:v>0.62454900000000002</c:v>
                </c:pt>
                <c:pt idx="346">
                  <c:v>0.62635399999999997</c:v>
                </c:pt>
                <c:pt idx="347">
                  <c:v>0.62815900000000002</c:v>
                </c:pt>
                <c:pt idx="348">
                  <c:v>0.62996399999999997</c:v>
                </c:pt>
                <c:pt idx="349">
                  <c:v>0.63176900000000002</c:v>
                </c:pt>
                <c:pt idx="350">
                  <c:v>0.63357399999999997</c:v>
                </c:pt>
                <c:pt idx="351">
                  <c:v>0.63537900000000003</c:v>
                </c:pt>
                <c:pt idx="352">
                  <c:v>0.63718399999999997</c:v>
                </c:pt>
                <c:pt idx="353">
                  <c:v>0.63898900000000003</c:v>
                </c:pt>
                <c:pt idx="354">
                  <c:v>0.64079399999999997</c:v>
                </c:pt>
                <c:pt idx="355">
                  <c:v>0.64259900000000003</c:v>
                </c:pt>
                <c:pt idx="356">
                  <c:v>0.64440399999999998</c:v>
                </c:pt>
                <c:pt idx="357">
                  <c:v>0.64620900000000003</c:v>
                </c:pt>
                <c:pt idx="358">
                  <c:v>0.64801399999999998</c:v>
                </c:pt>
                <c:pt idx="359">
                  <c:v>0.64981900000000004</c:v>
                </c:pt>
                <c:pt idx="360">
                  <c:v>0.65162500000000001</c:v>
                </c:pt>
                <c:pt idx="361">
                  <c:v>0.65342999999999996</c:v>
                </c:pt>
                <c:pt idx="362">
                  <c:v>0.65523500000000001</c:v>
                </c:pt>
                <c:pt idx="363">
                  <c:v>0.65703999999999996</c:v>
                </c:pt>
                <c:pt idx="364">
                  <c:v>0.65884500000000001</c:v>
                </c:pt>
                <c:pt idx="365">
                  <c:v>0.66064999999999996</c:v>
                </c:pt>
                <c:pt idx="366">
                  <c:v>0.66245500000000002</c:v>
                </c:pt>
                <c:pt idx="367">
                  <c:v>0.66425999999999996</c:v>
                </c:pt>
                <c:pt idx="368">
                  <c:v>0.66606500000000002</c:v>
                </c:pt>
                <c:pt idx="369">
                  <c:v>0.66786999999999996</c:v>
                </c:pt>
                <c:pt idx="370">
                  <c:v>0.66967500000000002</c:v>
                </c:pt>
                <c:pt idx="371">
                  <c:v>0.67147999999999997</c:v>
                </c:pt>
                <c:pt idx="372">
                  <c:v>0.67328500000000002</c:v>
                </c:pt>
                <c:pt idx="373">
                  <c:v>0.67508999999999997</c:v>
                </c:pt>
                <c:pt idx="374">
                  <c:v>0.67689500000000002</c:v>
                </c:pt>
                <c:pt idx="375">
                  <c:v>0.67869999999999997</c:v>
                </c:pt>
                <c:pt idx="376">
                  <c:v>0.68050500000000003</c:v>
                </c:pt>
                <c:pt idx="377">
                  <c:v>0.68230999999999997</c:v>
                </c:pt>
                <c:pt idx="378">
                  <c:v>0.68411599999999995</c:v>
                </c:pt>
                <c:pt idx="379">
                  <c:v>0.685921</c:v>
                </c:pt>
                <c:pt idx="380">
                  <c:v>0.68772599999999995</c:v>
                </c:pt>
                <c:pt idx="381">
                  <c:v>0.68953100000000001</c:v>
                </c:pt>
                <c:pt idx="382">
                  <c:v>0.69133599999999995</c:v>
                </c:pt>
                <c:pt idx="383">
                  <c:v>0.69314100000000001</c:v>
                </c:pt>
                <c:pt idx="384">
                  <c:v>0.69494599999999995</c:v>
                </c:pt>
                <c:pt idx="385">
                  <c:v>0.69675100000000001</c:v>
                </c:pt>
                <c:pt idx="386">
                  <c:v>0.69855599999999995</c:v>
                </c:pt>
                <c:pt idx="387">
                  <c:v>0.70036100000000001</c:v>
                </c:pt>
                <c:pt idx="388">
                  <c:v>0.70216599999999996</c:v>
                </c:pt>
                <c:pt idx="389">
                  <c:v>0.70397100000000001</c:v>
                </c:pt>
                <c:pt idx="390">
                  <c:v>0.70577599999999996</c:v>
                </c:pt>
                <c:pt idx="391">
                  <c:v>0.70758100000000002</c:v>
                </c:pt>
                <c:pt idx="392">
                  <c:v>0.70938599999999996</c:v>
                </c:pt>
                <c:pt idx="393">
                  <c:v>0.71119100000000002</c:v>
                </c:pt>
                <c:pt idx="394">
                  <c:v>0.71299599999999996</c:v>
                </c:pt>
                <c:pt idx="395">
                  <c:v>0.71480100000000002</c:v>
                </c:pt>
                <c:pt idx="396">
                  <c:v>0.71660599999999997</c:v>
                </c:pt>
                <c:pt idx="397">
                  <c:v>0.71841200000000005</c:v>
                </c:pt>
                <c:pt idx="398">
                  <c:v>0.720217</c:v>
                </c:pt>
                <c:pt idx="399">
                  <c:v>0.72202200000000005</c:v>
                </c:pt>
                <c:pt idx="400">
                  <c:v>0.723827</c:v>
                </c:pt>
                <c:pt idx="401">
                  <c:v>0.72563200000000005</c:v>
                </c:pt>
                <c:pt idx="402">
                  <c:v>0.727437</c:v>
                </c:pt>
                <c:pt idx="403">
                  <c:v>0.72924199999999995</c:v>
                </c:pt>
                <c:pt idx="404">
                  <c:v>0.731047</c:v>
                </c:pt>
                <c:pt idx="405">
                  <c:v>0.73285199999999995</c:v>
                </c:pt>
                <c:pt idx="406">
                  <c:v>0.734657</c:v>
                </c:pt>
                <c:pt idx="407">
                  <c:v>0.73646199999999995</c:v>
                </c:pt>
                <c:pt idx="408">
                  <c:v>0.73826700000000001</c:v>
                </c:pt>
                <c:pt idx="409">
                  <c:v>0.74007199999999995</c:v>
                </c:pt>
                <c:pt idx="410">
                  <c:v>0.74187700000000001</c:v>
                </c:pt>
                <c:pt idx="411">
                  <c:v>0.74368199999999995</c:v>
                </c:pt>
                <c:pt idx="412">
                  <c:v>0.74548700000000001</c:v>
                </c:pt>
                <c:pt idx="413">
                  <c:v>0.74729199999999996</c:v>
                </c:pt>
                <c:pt idx="414">
                  <c:v>0.74909700000000001</c:v>
                </c:pt>
                <c:pt idx="415">
                  <c:v>0.75090299999999999</c:v>
                </c:pt>
                <c:pt idx="416">
                  <c:v>0.75270800000000004</c:v>
                </c:pt>
                <c:pt idx="417">
                  <c:v>0.75451299999999999</c:v>
                </c:pt>
                <c:pt idx="418">
                  <c:v>0.75631800000000005</c:v>
                </c:pt>
                <c:pt idx="419">
                  <c:v>0.75812299999999999</c:v>
                </c:pt>
                <c:pt idx="420">
                  <c:v>0.75992800000000005</c:v>
                </c:pt>
                <c:pt idx="421">
                  <c:v>0.76173299999999999</c:v>
                </c:pt>
                <c:pt idx="422">
                  <c:v>0.76353800000000005</c:v>
                </c:pt>
                <c:pt idx="423">
                  <c:v>0.765343</c:v>
                </c:pt>
                <c:pt idx="424">
                  <c:v>0.76714800000000005</c:v>
                </c:pt>
                <c:pt idx="425">
                  <c:v>0.768953</c:v>
                </c:pt>
                <c:pt idx="426">
                  <c:v>0.77075800000000005</c:v>
                </c:pt>
                <c:pt idx="427">
                  <c:v>0.772563</c:v>
                </c:pt>
                <c:pt idx="428">
                  <c:v>0.77436799999999995</c:v>
                </c:pt>
                <c:pt idx="429">
                  <c:v>0.776173</c:v>
                </c:pt>
                <c:pt idx="430">
                  <c:v>0.77797799999999995</c:v>
                </c:pt>
                <c:pt idx="431">
                  <c:v>0.779783</c:v>
                </c:pt>
                <c:pt idx="432">
                  <c:v>0.78158799999999995</c:v>
                </c:pt>
                <c:pt idx="433">
                  <c:v>0.78339400000000003</c:v>
                </c:pt>
                <c:pt idx="434">
                  <c:v>0.78519899999999998</c:v>
                </c:pt>
                <c:pt idx="435">
                  <c:v>0.78700400000000004</c:v>
                </c:pt>
                <c:pt idx="436">
                  <c:v>0.78880899999999998</c:v>
                </c:pt>
                <c:pt idx="437">
                  <c:v>0.79061400000000004</c:v>
                </c:pt>
                <c:pt idx="438">
                  <c:v>0.79241899999999998</c:v>
                </c:pt>
                <c:pt idx="439">
                  <c:v>0.79422400000000004</c:v>
                </c:pt>
                <c:pt idx="440">
                  <c:v>0.79602899999999999</c:v>
                </c:pt>
                <c:pt idx="441">
                  <c:v>0.79783400000000004</c:v>
                </c:pt>
                <c:pt idx="442">
                  <c:v>0.79963899999999999</c:v>
                </c:pt>
                <c:pt idx="443">
                  <c:v>0.80144400000000005</c:v>
                </c:pt>
                <c:pt idx="444">
                  <c:v>0.80324899999999999</c:v>
                </c:pt>
                <c:pt idx="445">
                  <c:v>0.80505400000000005</c:v>
                </c:pt>
                <c:pt idx="446">
                  <c:v>0.80685899999999999</c:v>
                </c:pt>
                <c:pt idx="447">
                  <c:v>0.80866400000000005</c:v>
                </c:pt>
                <c:pt idx="448">
                  <c:v>0.81046899999999999</c:v>
                </c:pt>
                <c:pt idx="449">
                  <c:v>0.81227400000000005</c:v>
                </c:pt>
                <c:pt idx="450">
                  <c:v>0.814079</c:v>
                </c:pt>
                <c:pt idx="451">
                  <c:v>0.81588400000000005</c:v>
                </c:pt>
                <c:pt idx="452">
                  <c:v>0.81769000000000003</c:v>
                </c:pt>
                <c:pt idx="453">
                  <c:v>0.81949499999999997</c:v>
                </c:pt>
                <c:pt idx="454">
                  <c:v>0.82130000000000003</c:v>
                </c:pt>
                <c:pt idx="455">
                  <c:v>0.82310499999999998</c:v>
                </c:pt>
                <c:pt idx="456">
                  <c:v>0.82491000000000003</c:v>
                </c:pt>
                <c:pt idx="457">
                  <c:v>0.82671499999999998</c:v>
                </c:pt>
                <c:pt idx="458">
                  <c:v>0.82852000000000003</c:v>
                </c:pt>
                <c:pt idx="459">
                  <c:v>0.83032499999999998</c:v>
                </c:pt>
                <c:pt idx="460">
                  <c:v>0.83213000000000004</c:v>
                </c:pt>
                <c:pt idx="461">
                  <c:v>0.83393499999999998</c:v>
                </c:pt>
                <c:pt idx="462">
                  <c:v>0.83574000000000004</c:v>
                </c:pt>
                <c:pt idx="463">
                  <c:v>0.83754499999999998</c:v>
                </c:pt>
                <c:pt idx="464">
                  <c:v>0.83935000000000004</c:v>
                </c:pt>
                <c:pt idx="465">
                  <c:v>0.84115499999999999</c:v>
                </c:pt>
                <c:pt idx="466">
                  <c:v>0.84296000000000004</c:v>
                </c:pt>
                <c:pt idx="467">
                  <c:v>0.84476499999999999</c:v>
                </c:pt>
                <c:pt idx="468">
                  <c:v>0.84657000000000004</c:v>
                </c:pt>
                <c:pt idx="469">
                  <c:v>0.84837499999999999</c:v>
                </c:pt>
                <c:pt idx="470">
                  <c:v>0.85018099999999996</c:v>
                </c:pt>
                <c:pt idx="471">
                  <c:v>0.85198600000000002</c:v>
                </c:pt>
                <c:pt idx="472">
                  <c:v>0.85379099999999997</c:v>
                </c:pt>
                <c:pt idx="473">
                  <c:v>0.85559600000000002</c:v>
                </c:pt>
                <c:pt idx="474">
                  <c:v>0.85740099999999997</c:v>
                </c:pt>
                <c:pt idx="475">
                  <c:v>0.85920600000000003</c:v>
                </c:pt>
                <c:pt idx="476">
                  <c:v>0.86101099999999997</c:v>
                </c:pt>
                <c:pt idx="477">
                  <c:v>0.86281600000000003</c:v>
                </c:pt>
                <c:pt idx="478">
                  <c:v>0.86462099999999997</c:v>
                </c:pt>
                <c:pt idx="479">
                  <c:v>0.86642600000000003</c:v>
                </c:pt>
                <c:pt idx="480">
                  <c:v>0.86823099999999998</c:v>
                </c:pt>
                <c:pt idx="481">
                  <c:v>0.87003600000000003</c:v>
                </c:pt>
                <c:pt idx="482">
                  <c:v>0.87184099999999998</c:v>
                </c:pt>
                <c:pt idx="483">
                  <c:v>0.87364600000000003</c:v>
                </c:pt>
                <c:pt idx="484">
                  <c:v>0.87545099999999998</c:v>
                </c:pt>
                <c:pt idx="485">
                  <c:v>0.87725600000000004</c:v>
                </c:pt>
                <c:pt idx="486">
                  <c:v>0.87906099999999998</c:v>
                </c:pt>
                <c:pt idx="487">
                  <c:v>0.88086600000000004</c:v>
                </c:pt>
                <c:pt idx="488">
                  <c:v>0.88267099999999998</c:v>
                </c:pt>
                <c:pt idx="489">
                  <c:v>0.88447699999999996</c:v>
                </c:pt>
                <c:pt idx="490">
                  <c:v>0.88628200000000001</c:v>
                </c:pt>
                <c:pt idx="491">
                  <c:v>0.88808699999999996</c:v>
                </c:pt>
                <c:pt idx="492">
                  <c:v>0.88989200000000002</c:v>
                </c:pt>
                <c:pt idx="493">
                  <c:v>0.89169699999999996</c:v>
                </c:pt>
                <c:pt idx="494">
                  <c:v>0.89350200000000002</c:v>
                </c:pt>
                <c:pt idx="495">
                  <c:v>0.89530699999999996</c:v>
                </c:pt>
                <c:pt idx="496">
                  <c:v>0.89711200000000002</c:v>
                </c:pt>
                <c:pt idx="497">
                  <c:v>0.89891699999999997</c:v>
                </c:pt>
                <c:pt idx="498">
                  <c:v>0.90072200000000002</c:v>
                </c:pt>
                <c:pt idx="499">
                  <c:v>0.90252699999999997</c:v>
                </c:pt>
                <c:pt idx="500">
                  <c:v>0.90433200000000002</c:v>
                </c:pt>
                <c:pt idx="501">
                  <c:v>0.90613699999999997</c:v>
                </c:pt>
                <c:pt idx="502">
                  <c:v>0.90794200000000003</c:v>
                </c:pt>
                <c:pt idx="503">
                  <c:v>0.90974699999999997</c:v>
                </c:pt>
                <c:pt idx="504">
                  <c:v>0.91155200000000003</c:v>
                </c:pt>
                <c:pt idx="505">
                  <c:v>0.91335699999999997</c:v>
                </c:pt>
                <c:pt idx="506">
                  <c:v>0.91516200000000003</c:v>
                </c:pt>
                <c:pt idx="507">
                  <c:v>0.91696800000000001</c:v>
                </c:pt>
                <c:pt idx="508">
                  <c:v>0.91877299999999995</c:v>
                </c:pt>
                <c:pt idx="509">
                  <c:v>0.92057800000000001</c:v>
                </c:pt>
                <c:pt idx="510">
                  <c:v>0.92238299999999995</c:v>
                </c:pt>
                <c:pt idx="511">
                  <c:v>0.92418800000000001</c:v>
                </c:pt>
                <c:pt idx="512">
                  <c:v>0.92599299999999996</c:v>
                </c:pt>
                <c:pt idx="513">
                  <c:v>0.92779800000000001</c:v>
                </c:pt>
                <c:pt idx="514">
                  <c:v>0.92960299999999996</c:v>
                </c:pt>
                <c:pt idx="515">
                  <c:v>0.93140800000000001</c:v>
                </c:pt>
                <c:pt idx="516">
                  <c:v>0.93321299999999996</c:v>
                </c:pt>
                <c:pt idx="517">
                  <c:v>0.93501800000000002</c:v>
                </c:pt>
                <c:pt idx="518">
                  <c:v>0.93682299999999996</c:v>
                </c:pt>
                <c:pt idx="519">
                  <c:v>0.93862800000000002</c:v>
                </c:pt>
                <c:pt idx="520">
                  <c:v>0.94043299999999996</c:v>
                </c:pt>
                <c:pt idx="521">
                  <c:v>0.94223800000000002</c:v>
                </c:pt>
                <c:pt idx="522">
                  <c:v>0.94404299999999997</c:v>
                </c:pt>
                <c:pt idx="523">
                  <c:v>0.94584800000000002</c:v>
                </c:pt>
                <c:pt idx="524">
                  <c:v>0.94765299999999997</c:v>
                </c:pt>
                <c:pt idx="525">
                  <c:v>0.94945800000000002</c:v>
                </c:pt>
                <c:pt idx="526">
                  <c:v>0.951264</c:v>
                </c:pt>
                <c:pt idx="527">
                  <c:v>0.95306900000000006</c:v>
                </c:pt>
                <c:pt idx="528">
                  <c:v>0.954874</c:v>
                </c:pt>
                <c:pt idx="529">
                  <c:v>0.95667899999999995</c:v>
                </c:pt>
                <c:pt idx="530">
                  <c:v>0.958484</c:v>
                </c:pt>
                <c:pt idx="531">
                  <c:v>0.96028899999999995</c:v>
                </c:pt>
                <c:pt idx="532">
                  <c:v>0.962094</c:v>
                </c:pt>
                <c:pt idx="533">
                  <c:v>0.96389899999999995</c:v>
                </c:pt>
                <c:pt idx="534">
                  <c:v>0.96570400000000001</c:v>
                </c:pt>
                <c:pt idx="535">
                  <c:v>0.96750899999999995</c:v>
                </c:pt>
                <c:pt idx="536">
                  <c:v>0.96931400000000001</c:v>
                </c:pt>
                <c:pt idx="537">
                  <c:v>0.97111899999999995</c:v>
                </c:pt>
                <c:pt idx="538">
                  <c:v>0.97292400000000001</c:v>
                </c:pt>
                <c:pt idx="539">
                  <c:v>0.97472899999999996</c:v>
                </c:pt>
                <c:pt idx="540">
                  <c:v>0.97653400000000001</c:v>
                </c:pt>
                <c:pt idx="541">
                  <c:v>0.97833899999999996</c:v>
                </c:pt>
                <c:pt idx="542">
                  <c:v>0.98014400000000002</c:v>
                </c:pt>
                <c:pt idx="543">
                  <c:v>0.98194899999999996</c:v>
                </c:pt>
                <c:pt idx="544">
                  <c:v>0.98375500000000005</c:v>
                </c:pt>
                <c:pt idx="545">
                  <c:v>0.98555999999999999</c:v>
                </c:pt>
                <c:pt idx="546">
                  <c:v>0.98736500000000005</c:v>
                </c:pt>
                <c:pt idx="547">
                  <c:v>0.98916999999999999</c:v>
                </c:pt>
                <c:pt idx="548">
                  <c:v>0.99097500000000005</c:v>
                </c:pt>
                <c:pt idx="549">
                  <c:v>0.99278</c:v>
                </c:pt>
                <c:pt idx="550">
                  <c:v>0.99458500000000005</c:v>
                </c:pt>
                <c:pt idx="551">
                  <c:v>0.99639</c:v>
                </c:pt>
                <c:pt idx="552">
                  <c:v>0.99819500000000005</c:v>
                </c:pt>
                <c:pt idx="5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5-48ED-AB10-29F5EF4FAA11}"/>
            </c:ext>
          </c:extLst>
        </c:ser>
        <c:ser>
          <c:idx val="1"/>
          <c:order val="1"/>
          <c:tx>
            <c:strRef>
              <c:f>'12 uM_'!$AF$4</c:f>
              <c:strCache>
                <c:ptCount val="1"/>
                <c:pt idx="0">
                  <c:v>Theory, Exponential Fit, p&lt;0.0001</c:v>
                </c:pt>
              </c:strCache>
            </c:strRef>
          </c:tx>
          <c:spPr>
            <a:ln w="28575">
              <a:solidFill>
                <a:srgbClr val="99FF66"/>
              </a:solidFill>
            </a:ln>
          </c:spPr>
          <c:marker>
            <c:symbol val="x"/>
            <c:size val="7"/>
            <c:spPr>
              <a:ln w="12700">
                <a:solidFill>
                  <a:srgbClr val="00B050"/>
                </a:solidFill>
              </a:ln>
            </c:spPr>
          </c:marker>
          <c:xVal>
            <c:numRef>
              <c:f>'12 uM_'!$AR$3:$AR$556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uM_'!$AS$3:$AS$556</c:f>
              <c:numCache>
                <c:formatCode>General</c:formatCode>
                <c:ptCount val="554"/>
                <c:pt idx="0">
                  <c:v>6.9267999999999996E-2</c:v>
                </c:pt>
                <c:pt idx="1">
                  <c:v>8.2534999999999997E-2</c:v>
                </c:pt>
                <c:pt idx="2">
                  <c:v>8.2534999999999997E-2</c:v>
                </c:pt>
                <c:pt idx="3">
                  <c:v>0.108504</c:v>
                </c:pt>
                <c:pt idx="4">
                  <c:v>0.108504</c:v>
                </c:pt>
                <c:pt idx="5">
                  <c:v>0.121212</c:v>
                </c:pt>
                <c:pt idx="6">
                  <c:v>0.121212</c:v>
                </c:pt>
                <c:pt idx="7">
                  <c:v>0.121212</c:v>
                </c:pt>
                <c:pt idx="8">
                  <c:v>0.121212</c:v>
                </c:pt>
                <c:pt idx="9">
                  <c:v>0.133738</c:v>
                </c:pt>
                <c:pt idx="10">
                  <c:v>0.133738</c:v>
                </c:pt>
                <c:pt idx="11">
                  <c:v>0.133738</c:v>
                </c:pt>
                <c:pt idx="12">
                  <c:v>0.15825800000000001</c:v>
                </c:pt>
                <c:pt idx="13">
                  <c:v>0.15825800000000001</c:v>
                </c:pt>
                <c:pt idx="14">
                  <c:v>0.15825800000000001</c:v>
                </c:pt>
                <c:pt idx="15">
                  <c:v>0.15825800000000001</c:v>
                </c:pt>
                <c:pt idx="16">
                  <c:v>0.15825800000000001</c:v>
                </c:pt>
                <c:pt idx="17">
                  <c:v>0.17025599999999999</c:v>
                </c:pt>
                <c:pt idx="18">
                  <c:v>0.17025599999999999</c:v>
                </c:pt>
                <c:pt idx="19">
                  <c:v>0.17025599999999999</c:v>
                </c:pt>
                <c:pt idx="20">
                  <c:v>0.182084</c:v>
                </c:pt>
                <c:pt idx="21">
                  <c:v>0.182084</c:v>
                </c:pt>
                <c:pt idx="22">
                  <c:v>0.182084</c:v>
                </c:pt>
                <c:pt idx="23">
                  <c:v>0.193742</c:v>
                </c:pt>
                <c:pt idx="24">
                  <c:v>0.193742</c:v>
                </c:pt>
                <c:pt idx="25">
                  <c:v>0.205235</c:v>
                </c:pt>
                <c:pt idx="26">
                  <c:v>0.205235</c:v>
                </c:pt>
                <c:pt idx="27">
                  <c:v>0.205235</c:v>
                </c:pt>
                <c:pt idx="28">
                  <c:v>0.205235</c:v>
                </c:pt>
                <c:pt idx="29">
                  <c:v>0.205235</c:v>
                </c:pt>
                <c:pt idx="30">
                  <c:v>0.21656400000000001</c:v>
                </c:pt>
                <c:pt idx="31">
                  <c:v>0.22773099999999999</c:v>
                </c:pt>
                <c:pt idx="32">
                  <c:v>0.22773099999999999</c:v>
                </c:pt>
                <c:pt idx="33">
                  <c:v>0.22773099999999999</c:v>
                </c:pt>
                <c:pt idx="34">
                  <c:v>0.23873900000000001</c:v>
                </c:pt>
                <c:pt idx="35">
                  <c:v>0.23873900000000001</c:v>
                </c:pt>
                <c:pt idx="36">
                  <c:v>0.23873900000000001</c:v>
                </c:pt>
                <c:pt idx="37">
                  <c:v>0.24959000000000001</c:v>
                </c:pt>
                <c:pt idx="38">
                  <c:v>0.24959000000000001</c:v>
                </c:pt>
                <c:pt idx="39">
                  <c:v>0.24959000000000001</c:v>
                </c:pt>
                <c:pt idx="40">
                  <c:v>0.24959000000000001</c:v>
                </c:pt>
                <c:pt idx="41">
                  <c:v>0.26028699999999999</c:v>
                </c:pt>
                <c:pt idx="42">
                  <c:v>0.26028699999999999</c:v>
                </c:pt>
                <c:pt idx="43">
                  <c:v>0.26028699999999999</c:v>
                </c:pt>
                <c:pt idx="44">
                  <c:v>0.26028699999999999</c:v>
                </c:pt>
                <c:pt idx="45">
                  <c:v>0.26028699999999999</c:v>
                </c:pt>
                <c:pt idx="46">
                  <c:v>0.27083099999999999</c:v>
                </c:pt>
                <c:pt idx="47">
                  <c:v>0.27083099999999999</c:v>
                </c:pt>
                <c:pt idx="48">
                  <c:v>0.27083099999999999</c:v>
                </c:pt>
                <c:pt idx="49">
                  <c:v>0.27083099999999999</c:v>
                </c:pt>
                <c:pt idx="50">
                  <c:v>0.281225</c:v>
                </c:pt>
                <c:pt idx="51">
                  <c:v>0.281225</c:v>
                </c:pt>
                <c:pt idx="52">
                  <c:v>0.281225</c:v>
                </c:pt>
                <c:pt idx="53">
                  <c:v>0.29147000000000001</c:v>
                </c:pt>
                <c:pt idx="54">
                  <c:v>0.29147000000000001</c:v>
                </c:pt>
                <c:pt idx="55">
                  <c:v>0.29147000000000001</c:v>
                </c:pt>
                <c:pt idx="56">
                  <c:v>0.29147000000000001</c:v>
                </c:pt>
                <c:pt idx="57">
                  <c:v>0.30157</c:v>
                </c:pt>
                <c:pt idx="58">
                  <c:v>0.30157</c:v>
                </c:pt>
                <c:pt idx="59">
                  <c:v>0.30157</c:v>
                </c:pt>
                <c:pt idx="60">
                  <c:v>0.30157</c:v>
                </c:pt>
                <c:pt idx="61">
                  <c:v>0.30157</c:v>
                </c:pt>
                <c:pt idx="62">
                  <c:v>0.30157</c:v>
                </c:pt>
                <c:pt idx="63">
                  <c:v>0.311525</c:v>
                </c:pt>
                <c:pt idx="64">
                  <c:v>0.311525</c:v>
                </c:pt>
                <c:pt idx="65">
                  <c:v>0.311525</c:v>
                </c:pt>
                <c:pt idx="66">
                  <c:v>0.32133899999999999</c:v>
                </c:pt>
                <c:pt idx="67">
                  <c:v>0.32133899999999999</c:v>
                </c:pt>
                <c:pt idx="68">
                  <c:v>0.32133899999999999</c:v>
                </c:pt>
                <c:pt idx="69">
                  <c:v>0.32133899999999999</c:v>
                </c:pt>
                <c:pt idx="70">
                  <c:v>0.32133899999999999</c:v>
                </c:pt>
                <c:pt idx="71">
                  <c:v>0.32133899999999999</c:v>
                </c:pt>
                <c:pt idx="72">
                  <c:v>0.32133899999999999</c:v>
                </c:pt>
                <c:pt idx="73">
                  <c:v>0.331013</c:v>
                </c:pt>
                <c:pt idx="74">
                  <c:v>0.331013</c:v>
                </c:pt>
                <c:pt idx="75">
                  <c:v>0.331013</c:v>
                </c:pt>
                <c:pt idx="76">
                  <c:v>0.331013</c:v>
                </c:pt>
                <c:pt idx="77">
                  <c:v>0.331013</c:v>
                </c:pt>
                <c:pt idx="78">
                  <c:v>0.34054899999999999</c:v>
                </c:pt>
                <c:pt idx="79">
                  <c:v>0.34054899999999999</c:v>
                </c:pt>
                <c:pt idx="80">
                  <c:v>0.34054899999999999</c:v>
                </c:pt>
                <c:pt idx="81">
                  <c:v>0.34054899999999999</c:v>
                </c:pt>
                <c:pt idx="82">
                  <c:v>0.34054899999999999</c:v>
                </c:pt>
                <c:pt idx="83">
                  <c:v>0.34994900000000001</c:v>
                </c:pt>
                <c:pt idx="84">
                  <c:v>0.34994900000000001</c:v>
                </c:pt>
                <c:pt idx="85">
                  <c:v>0.34994900000000001</c:v>
                </c:pt>
                <c:pt idx="86">
                  <c:v>0.34994900000000001</c:v>
                </c:pt>
                <c:pt idx="87">
                  <c:v>0.34994900000000001</c:v>
                </c:pt>
                <c:pt idx="88">
                  <c:v>0.34994900000000001</c:v>
                </c:pt>
                <c:pt idx="89">
                  <c:v>0.34994900000000001</c:v>
                </c:pt>
                <c:pt idx="90">
                  <c:v>0.34994900000000001</c:v>
                </c:pt>
                <c:pt idx="91">
                  <c:v>0.34994900000000001</c:v>
                </c:pt>
                <c:pt idx="92">
                  <c:v>0.35921500000000001</c:v>
                </c:pt>
                <c:pt idx="93">
                  <c:v>0.35921500000000001</c:v>
                </c:pt>
                <c:pt idx="94">
                  <c:v>0.35921500000000001</c:v>
                </c:pt>
                <c:pt idx="95">
                  <c:v>0.35921500000000001</c:v>
                </c:pt>
                <c:pt idx="96">
                  <c:v>0.35921500000000001</c:v>
                </c:pt>
                <c:pt idx="97">
                  <c:v>0.35921500000000001</c:v>
                </c:pt>
                <c:pt idx="98">
                  <c:v>0.35921500000000001</c:v>
                </c:pt>
                <c:pt idx="99">
                  <c:v>0.35921500000000001</c:v>
                </c:pt>
                <c:pt idx="100">
                  <c:v>0.36834800000000001</c:v>
                </c:pt>
                <c:pt idx="101">
                  <c:v>0.36834800000000001</c:v>
                </c:pt>
                <c:pt idx="102">
                  <c:v>0.36834800000000001</c:v>
                </c:pt>
                <c:pt idx="103">
                  <c:v>0.36834800000000001</c:v>
                </c:pt>
                <c:pt idx="104">
                  <c:v>0.36834800000000001</c:v>
                </c:pt>
                <c:pt idx="105">
                  <c:v>0.36834800000000001</c:v>
                </c:pt>
                <c:pt idx="106">
                  <c:v>0.36834800000000001</c:v>
                </c:pt>
                <c:pt idx="107">
                  <c:v>0.36834800000000001</c:v>
                </c:pt>
                <c:pt idx="108">
                  <c:v>0.36834800000000001</c:v>
                </c:pt>
                <c:pt idx="109">
                  <c:v>0.36834800000000001</c:v>
                </c:pt>
                <c:pt idx="110">
                  <c:v>0.36834800000000001</c:v>
                </c:pt>
                <c:pt idx="111">
                  <c:v>0.36834800000000001</c:v>
                </c:pt>
                <c:pt idx="112">
                  <c:v>0.36834800000000001</c:v>
                </c:pt>
                <c:pt idx="113">
                  <c:v>0.37735200000000002</c:v>
                </c:pt>
                <c:pt idx="114">
                  <c:v>0.37735200000000002</c:v>
                </c:pt>
                <c:pt idx="115">
                  <c:v>0.37735200000000002</c:v>
                </c:pt>
                <c:pt idx="116">
                  <c:v>0.37735200000000002</c:v>
                </c:pt>
                <c:pt idx="117">
                  <c:v>0.37735200000000002</c:v>
                </c:pt>
                <c:pt idx="118">
                  <c:v>0.37735200000000002</c:v>
                </c:pt>
                <c:pt idx="119">
                  <c:v>0.38622800000000002</c:v>
                </c:pt>
                <c:pt idx="120">
                  <c:v>0.38622800000000002</c:v>
                </c:pt>
                <c:pt idx="121">
                  <c:v>0.38622800000000002</c:v>
                </c:pt>
                <c:pt idx="122">
                  <c:v>0.38622800000000002</c:v>
                </c:pt>
                <c:pt idx="123">
                  <c:v>0.38622800000000002</c:v>
                </c:pt>
                <c:pt idx="124">
                  <c:v>0.38622800000000002</c:v>
                </c:pt>
                <c:pt idx="125">
                  <c:v>0.39497599999999999</c:v>
                </c:pt>
                <c:pt idx="126">
                  <c:v>0.39497599999999999</c:v>
                </c:pt>
                <c:pt idx="127">
                  <c:v>0.39497599999999999</c:v>
                </c:pt>
                <c:pt idx="128">
                  <c:v>0.39497599999999999</c:v>
                </c:pt>
                <c:pt idx="129">
                  <c:v>0.39497599999999999</c:v>
                </c:pt>
                <c:pt idx="130">
                  <c:v>0.40360099999999999</c:v>
                </c:pt>
                <c:pt idx="131">
                  <c:v>0.40360099999999999</c:v>
                </c:pt>
                <c:pt idx="132">
                  <c:v>0.40360099999999999</c:v>
                </c:pt>
                <c:pt idx="133">
                  <c:v>0.40360099999999999</c:v>
                </c:pt>
                <c:pt idx="134">
                  <c:v>0.40360099999999999</c:v>
                </c:pt>
                <c:pt idx="135">
                  <c:v>0.40360099999999999</c:v>
                </c:pt>
                <c:pt idx="136">
                  <c:v>0.41210200000000002</c:v>
                </c:pt>
                <c:pt idx="137">
                  <c:v>0.41210200000000002</c:v>
                </c:pt>
                <c:pt idx="138">
                  <c:v>0.41210200000000002</c:v>
                </c:pt>
                <c:pt idx="139">
                  <c:v>0.41210200000000002</c:v>
                </c:pt>
                <c:pt idx="140">
                  <c:v>0.41210200000000002</c:v>
                </c:pt>
                <c:pt idx="141">
                  <c:v>0.42048200000000002</c:v>
                </c:pt>
                <c:pt idx="142">
                  <c:v>0.42874200000000001</c:v>
                </c:pt>
                <c:pt idx="143">
                  <c:v>0.42874200000000001</c:v>
                </c:pt>
                <c:pt idx="144">
                  <c:v>0.42874200000000001</c:v>
                </c:pt>
                <c:pt idx="145">
                  <c:v>0.42874200000000001</c:v>
                </c:pt>
                <c:pt idx="146">
                  <c:v>0.42874200000000001</c:v>
                </c:pt>
                <c:pt idx="147">
                  <c:v>0.43688500000000002</c:v>
                </c:pt>
                <c:pt idx="148">
                  <c:v>0.43688500000000002</c:v>
                </c:pt>
                <c:pt idx="149">
                  <c:v>0.43688500000000002</c:v>
                </c:pt>
                <c:pt idx="150">
                  <c:v>0.43688500000000002</c:v>
                </c:pt>
                <c:pt idx="151">
                  <c:v>0.43688500000000002</c:v>
                </c:pt>
                <c:pt idx="152">
                  <c:v>0.44491199999999997</c:v>
                </c:pt>
                <c:pt idx="153">
                  <c:v>0.44491199999999997</c:v>
                </c:pt>
                <c:pt idx="154">
                  <c:v>0.44491199999999997</c:v>
                </c:pt>
                <c:pt idx="155">
                  <c:v>0.44491199999999997</c:v>
                </c:pt>
                <c:pt idx="156">
                  <c:v>0.452824</c:v>
                </c:pt>
                <c:pt idx="157">
                  <c:v>0.452824</c:v>
                </c:pt>
                <c:pt idx="158">
                  <c:v>0.452824</c:v>
                </c:pt>
                <c:pt idx="159">
                  <c:v>0.452824</c:v>
                </c:pt>
                <c:pt idx="160">
                  <c:v>0.452824</c:v>
                </c:pt>
                <c:pt idx="161">
                  <c:v>0.452824</c:v>
                </c:pt>
                <c:pt idx="162">
                  <c:v>0.452824</c:v>
                </c:pt>
                <c:pt idx="163">
                  <c:v>0.452824</c:v>
                </c:pt>
                <c:pt idx="164">
                  <c:v>0.46062399999999998</c:v>
                </c:pt>
                <c:pt idx="165">
                  <c:v>0.46062399999999998</c:v>
                </c:pt>
                <c:pt idx="166">
                  <c:v>0.46062399999999998</c:v>
                </c:pt>
                <c:pt idx="167">
                  <c:v>0.46062399999999998</c:v>
                </c:pt>
                <c:pt idx="168">
                  <c:v>0.46062399999999998</c:v>
                </c:pt>
                <c:pt idx="169">
                  <c:v>0.46062399999999998</c:v>
                </c:pt>
                <c:pt idx="170">
                  <c:v>0.46062399999999998</c:v>
                </c:pt>
                <c:pt idx="171">
                  <c:v>0.46062399999999998</c:v>
                </c:pt>
                <c:pt idx="172">
                  <c:v>0.46062399999999998</c:v>
                </c:pt>
                <c:pt idx="173">
                  <c:v>0.46062399999999998</c:v>
                </c:pt>
                <c:pt idx="174">
                  <c:v>0.46062399999999998</c:v>
                </c:pt>
                <c:pt idx="175">
                  <c:v>0.46831200000000001</c:v>
                </c:pt>
                <c:pt idx="176">
                  <c:v>0.46831200000000001</c:v>
                </c:pt>
                <c:pt idx="177">
                  <c:v>0.46831200000000001</c:v>
                </c:pt>
                <c:pt idx="178">
                  <c:v>0.46831200000000001</c:v>
                </c:pt>
                <c:pt idx="179">
                  <c:v>0.46831200000000001</c:v>
                </c:pt>
                <c:pt idx="180">
                  <c:v>0.46831200000000001</c:v>
                </c:pt>
                <c:pt idx="181">
                  <c:v>0.47589100000000001</c:v>
                </c:pt>
                <c:pt idx="182">
                  <c:v>0.47589100000000001</c:v>
                </c:pt>
                <c:pt idx="183">
                  <c:v>0.48336200000000001</c:v>
                </c:pt>
                <c:pt idx="184">
                  <c:v>0.48336200000000001</c:v>
                </c:pt>
                <c:pt idx="185">
                  <c:v>0.48336200000000001</c:v>
                </c:pt>
                <c:pt idx="186">
                  <c:v>0.48336200000000001</c:v>
                </c:pt>
                <c:pt idx="187">
                  <c:v>0.48336200000000001</c:v>
                </c:pt>
                <c:pt idx="188">
                  <c:v>0.490726</c:v>
                </c:pt>
                <c:pt idx="189">
                  <c:v>0.490726</c:v>
                </c:pt>
                <c:pt idx="190">
                  <c:v>0.490726</c:v>
                </c:pt>
                <c:pt idx="191">
                  <c:v>0.490726</c:v>
                </c:pt>
                <c:pt idx="192">
                  <c:v>0.490726</c:v>
                </c:pt>
                <c:pt idx="193">
                  <c:v>0.490726</c:v>
                </c:pt>
                <c:pt idx="194">
                  <c:v>0.49798500000000001</c:v>
                </c:pt>
                <c:pt idx="195">
                  <c:v>0.49798500000000001</c:v>
                </c:pt>
                <c:pt idx="196">
                  <c:v>0.49798500000000001</c:v>
                </c:pt>
                <c:pt idx="197">
                  <c:v>0.50514099999999995</c:v>
                </c:pt>
                <c:pt idx="198">
                  <c:v>0.50514099999999995</c:v>
                </c:pt>
                <c:pt idx="199">
                  <c:v>0.50514099999999995</c:v>
                </c:pt>
                <c:pt idx="200">
                  <c:v>0.50514099999999995</c:v>
                </c:pt>
                <c:pt idx="201">
                  <c:v>0.50514099999999995</c:v>
                </c:pt>
                <c:pt idx="202">
                  <c:v>0.51219499999999996</c:v>
                </c:pt>
                <c:pt idx="203">
                  <c:v>0.51219499999999996</c:v>
                </c:pt>
                <c:pt idx="204">
                  <c:v>0.51219499999999996</c:v>
                </c:pt>
                <c:pt idx="205">
                  <c:v>0.51219499999999996</c:v>
                </c:pt>
                <c:pt idx="206">
                  <c:v>0.51219499999999996</c:v>
                </c:pt>
                <c:pt idx="207">
                  <c:v>0.51219499999999996</c:v>
                </c:pt>
                <c:pt idx="208">
                  <c:v>0.51219499999999996</c:v>
                </c:pt>
                <c:pt idx="209">
                  <c:v>0.51219499999999996</c:v>
                </c:pt>
                <c:pt idx="210">
                  <c:v>0.51914800000000005</c:v>
                </c:pt>
                <c:pt idx="211">
                  <c:v>0.51914800000000005</c:v>
                </c:pt>
                <c:pt idx="212">
                  <c:v>0.51914800000000005</c:v>
                </c:pt>
                <c:pt idx="213">
                  <c:v>0.51914800000000005</c:v>
                </c:pt>
                <c:pt idx="214">
                  <c:v>0.51914800000000005</c:v>
                </c:pt>
                <c:pt idx="215">
                  <c:v>0.51914800000000005</c:v>
                </c:pt>
                <c:pt idx="216">
                  <c:v>0.526003</c:v>
                </c:pt>
                <c:pt idx="217">
                  <c:v>0.526003</c:v>
                </c:pt>
                <c:pt idx="218">
                  <c:v>0.526003</c:v>
                </c:pt>
                <c:pt idx="219">
                  <c:v>0.526003</c:v>
                </c:pt>
                <c:pt idx="220">
                  <c:v>0.526003</c:v>
                </c:pt>
                <c:pt idx="221">
                  <c:v>0.53275899999999998</c:v>
                </c:pt>
                <c:pt idx="222">
                  <c:v>0.53275899999999998</c:v>
                </c:pt>
                <c:pt idx="223">
                  <c:v>0.53275899999999998</c:v>
                </c:pt>
                <c:pt idx="224">
                  <c:v>0.53275899999999998</c:v>
                </c:pt>
                <c:pt idx="225">
                  <c:v>0.53941899999999998</c:v>
                </c:pt>
                <c:pt idx="226">
                  <c:v>0.53941899999999998</c:v>
                </c:pt>
                <c:pt idx="227">
                  <c:v>0.53941899999999998</c:v>
                </c:pt>
                <c:pt idx="228">
                  <c:v>0.54598400000000002</c:v>
                </c:pt>
                <c:pt idx="229">
                  <c:v>0.54598400000000002</c:v>
                </c:pt>
                <c:pt idx="230">
                  <c:v>0.55245599999999995</c:v>
                </c:pt>
                <c:pt idx="231">
                  <c:v>0.55245599999999995</c:v>
                </c:pt>
                <c:pt idx="232">
                  <c:v>0.55245599999999995</c:v>
                </c:pt>
                <c:pt idx="233">
                  <c:v>0.55883499999999997</c:v>
                </c:pt>
                <c:pt idx="234">
                  <c:v>0.55883499999999997</c:v>
                </c:pt>
                <c:pt idx="235">
                  <c:v>0.55883499999999997</c:v>
                </c:pt>
                <c:pt idx="236">
                  <c:v>0.56512399999999996</c:v>
                </c:pt>
                <c:pt idx="237">
                  <c:v>0.56512399999999996</c:v>
                </c:pt>
                <c:pt idx="238">
                  <c:v>0.56512399999999996</c:v>
                </c:pt>
                <c:pt idx="239">
                  <c:v>0.56512399999999996</c:v>
                </c:pt>
                <c:pt idx="240">
                  <c:v>0.57132300000000003</c:v>
                </c:pt>
                <c:pt idx="241">
                  <c:v>0.57132300000000003</c:v>
                </c:pt>
                <c:pt idx="242">
                  <c:v>0.57132300000000003</c:v>
                </c:pt>
                <c:pt idx="243">
                  <c:v>0.57743299999999997</c:v>
                </c:pt>
                <c:pt idx="244">
                  <c:v>0.57743299999999997</c:v>
                </c:pt>
                <c:pt idx="245">
                  <c:v>0.57743299999999997</c:v>
                </c:pt>
                <c:pt idx="246">
                  <c:v>0.57743299999999997</c:v>
                </c:pt>
                <c:pt idx="247">
                  <c:v>0.57743299999999997</c:v>
                </c:pt>
                <c:pt idx="248">
                  <c:v>0.57743299999999997</c:v>
                </c:pt>
                <c:pt idx="249">
                  <c:v>0.583457</c:v>
                </c:pt>
                <c:pt idx="250">
                  <c:v>0.583457</c:v>
                </c:pt>
                <c:pt idx="251">
                  <c:v>0.583457</c:v>
                </c:pt>
                <c:pt idx="252">
                  <c:v>0.583457</c:v>
                </c:pt>
                <c:pt idx="253">
                  <c:v>0.583457</c:v>
                </c:pt>
                <c:pt idx="254">
                  <c:v>0.583457</c:v>
                </c:pt>
                <c:pt idx="255">
                  <c:v>0.58939399999999997</c:v>
                </c:pt>
                <c:pt idx="256">
                  <c:v>0.58939399999999997</c:v>
                </c:pt>
                <c:pt idx="257">
                  <c:v>0.58939399999999997</c:v>
                </c:pt>
                <c:pt idx="258">
                  <c:v>0.59524699999999997</c:v>
                </c:pt>
                <c:pt idx="259">
                  <c:v>0.59524699999999997</c:v>
                </c:pt>
                <c:pt idx="260">
                  <c:v>0.59524699999999997</c:v>
                </c:pt>
                <c:pt idx="261">
                  <c:v>0.59524699999999997</c:v>
                </c:pt>
                <c:pt idx="262">
                  <c:v>0.59524699999999997</c:v>
                </c:pt>
                <c:pt idx="263">
                  <c:v>0.59524699999999997</c:v>
                </c:pt>
                <c:pt idx="264">
                  <c:v>0.59524699999999997</c:v>
                </c:pt>
                <c:pt idx="265">
                  <c:v>0.60101599999999999</c:v>
                </c:pt>
                <c:pt idx="266">
                  <c:v>0.60101599999999999</c:v>
                </c:pt>
                <c:pt idx="267">
                  <c:v>0.60101599999999999</c:v>
                </c:pt>
                <c:pt idx="268">
                  <c:v>0.60101599999999999</c:v>
                </c:pt>
                <c:pt idx="269">
                  <c:v>0.60670400000000002</c:v>
                </c:pt>
                <c:pt idx="270">
                  <c:v>0.60670400000000002</c:v>
                </c:pt>
                <c:pt idx="271">
                  <c:v>0.60670400000000002</c:v>
                </c:pt>
                <c:pt idx="272">
                  <c:v>0.60670400000000002</c:v>
                </c:pt>
                <c:pt idx="273">
                  <c:v>0.60670400000000002</c:v>
                </c:pt>
                <c:pt idx="274">
                  <c:v>0.60670400000000002</c:v>
                </c:pt>
                <c:pt idx="275">
                  <c:v>0.61231000000000002</c:v>
                </c:pt>
                <c:pt idx="276">
                  <c:v>0.61231000000000002</c:v>
                </c:pt>
                <c:pt idx="277">
                  <c:v>0.61231000000000002</c:v>
                </c:pt>
                <c:pt idx="278">
                  <c:v>0.61231000000000002</c:v>
                </c:pt>
                <c:pt idx="279">
                  <c:v>0.61783600000000005</c:v>
                </c:pt>
                <c:pt idx="280">
                  <c:v>0.61783600000000005</c:v>
                </c:pt>
                <c:pt idx="281">
                  <c:v>0.61783600000000005</c:v>
                </c:pt>
                <c:pt idx="282">
                  <c:v>0.61783600000000005</c:v>
                </c:pt>
                <c:pt idx="283">
                  <c:v>0.61783600000000005</c:v>
                </c:pt>
                <c:pt idx="284">
                  <c:v>0.61783600000000005</c:v>
                </c:pt>
                <c:pt idx="285">
                  <c:v>0.62328300000000003</c:v>
                </c:pt>
                <c:pt idx="286">
                  <c:v>0.62328300000000003</c:v>
                </c:pt>
                <c:pt idx="287">
                  <c:v>0.62865300000000002</c:v>
                </c:pt>
                <c:pt idx="288">
                  <c:v>0.62865300000000002</c:v>
                </c:pt>
                <c:pt idx="289">
                  <c:v>0.62865300000000002</c:v>
                </c:pt>
                <c:pt idx="290">
                  <c:v>0.63394600000000001</c:v>
                </c:pt>
                <c:pt idx="291">
                  <c:v>0.63394600000000001</c:v>
                </c:pt>
                <c:pt idx="292">
                  <c:v>0.63394600000000001</c:v>
                </c:pt>
                <c:pt idx="293">
                  <c:v>0.63394600000000001</c:v>
                </c:pt>
                <c:pt idx="294">
                  <c:v>0.63394600000000001</c:v>
                </c:pt>
                <c:pt idx="295">
                  <c:v>0.63394600000000001</c:v>
                </c:pt>
                <c:pt idx="296">
                  <c:v>0.63394600000000001</c:v>
                </c:pt>
                <c:pt idx="297">
                  <c:v>0.63394600000000001</c:v>
                </c:pt>
                <c:pt idx="298">
                  <c:v>0.63916399999999995</c:v>
                </c:pt>
                <c:pt idx="299">
                  <c:v>0.63916399999999995</c:v>
                </c:pt>
                <c:pt idx="300">
                  <c:v>0.63916399999999995</c:v>
                </c:pt>
                <c:pt idx="301">
                  <c:v>0.63916399999999995</c:v>
                </c:pt>
                <c:pt idx="302">
                  <c:v>0.63916399999999995</c:v>
                </c:pt>
                <c:pt idx="303">
                  <c:v>0.64430799999999999</c:v>
                </c:pt>
                <c:pt idx="304">
                  <c:v>0.64430799999999999</c:v>
                </c:pt>
                <c:pt idx="305">
                  <c:v>0.64430799999999999</c:v>
                </c:pt>
                <c:pt idx="306">
                  <c:v>0.64430799999999999</c:v>
                </c:pt>
                <c:pt idx="307">
                  <c:v>0.64430799999999999</c:v>
                </c:pt>
                <c:pt idx="308">
                  <c:v>0.64430799999999999</c:v>
                </c:pt>
                <c:pt idx="309">
                  <c:v>0.64430799999999999</c:v>
                </c:pt>
                <c:pt idx="310">
                  <c:v>0.64937800000000001</c:v>
                </c:pt>
                <c:pt idx="311">
                  <c:v>0.64937800000000001</c:v>
                </c:pt>
                <c:pt idx="312">
                  <c:v>0.64937800000000001</c:v>
                </c:pt>
                <c:pt idx="313">
                  <c:v>0.64937800000000001</c:v>
                </c:pt>
                <c:pt idx="314">
                  <c:v>0.64937800000000001</c:v>
                </c:pt>
                <c:pt idx="315">
                  <c:v>0.64937800000000001</c:v>
                </c:pt>
                <c:pt idx="316">
                  <c:v>0.64937800000000001</c:v>
                </c:pt>
                <c:pt idx="317">
                  <c:v>0.65437599999999996</c:v>
                </c:pt>
                <c:pt idx="318">
                  <c:v>0.65437599999999996</c:v>
                </c:pt>
                <c:pt idx="319">
                  <c:v>0.65437599999999996</c:v>
                </c:pt>
                <c:pt idx="320">
                  <c:v>0.65437599999999996</c:v>
                </c:pt>
                <c:pt idx="321">
                  <c:v>0.65437599999999996</c:v>
                </c:pt>
                <c:pt idx="322">
                  <c:v>0.65437599999999996</c:v>
                </c:pt>
                <c:pt idx="323">
                  <c:v>0.65437599999999996</c:v>
                </c:pt>
                <c:pt idx="324">
                  <c:v>0.65930200000000005</c:v>
                </c:pt>
                <c:pt idx="325">
                  <c:v>0.65930200000000005</c:v>
                </c:pt>
                <c:pt idx="326">
                  <c:v>0.65930200000000005</c:v>
                </c:pt>
                <c:pt idx="327">
                  <c:v>0.65930200000000005</c:v>
                </c:pt>
                <c:pt idx="328">
                  <c:v>0.65930200000000005</c:v>
                </c:pt>
                <c:pt idx="329">
                  <c:v>0.65930200000000005</c:v>
                </c:pt>
                <c:pt idx="330">
                  <c:v>0.66415900000000005</c:v>
                </c:pt>
                <c:pt idx="331">
                  <c:v>0.66415900000000005</c:v>
                </c:pt>
                <c:pt idx="332">
                  <c:v>0.66415900000000005</c:v>
                </c:pt>
                <c:pt idx="333">
                  <c:v>0.66415900000000005</c:v>
                </c:pt>
                <c:pt idx="334">
                  <c:v>0.66415900000000005</c:v>
                </c:pt>
                <c:pt idx="335">
                  <c:v>0.66415900000000005</c:v>
                </c:pt>
                <c:pt idx="336">
                  <c:v>0.66415900000000005</c:v>
                </c:pt>
                <c:pt idx="337">
                  <c:v>0.66894600000000004</c:v>
                </c:pt>
                <c:pt idx="338">
                  <c:v>0.66894600000000004</c:v>
                </c:pt>
                <c:pt idx="339">
                  <c:v>0.66894600000000004</c:v>
                </c:pt>
                <c:pt idx="340">
                  <c:v>0.66894600000000004</c:v>
                </c:pt>
                <c:pt idx="341">
                  <c:v>0.66894600000000004</c:v>
                </c:pt>
                <c:pt idx="342">
                  <c:v>0.66894600000000004</c:v>
                </c:pt>
                <c:pt idx="343">
                  <c:v>0.66894600000000004</c:v>
                </c:pt>
                <c:pt idx="344">
                  <c:v>0.67366499999999996</c:v>
                </c:pt>
                <c:pt idx="345">
                  <c:v>0.67366499999999996</c:v>
                </c:pt>
                <c:pt idx="346">
                  <c:v>0.67366499999999996</c:v>
                </c:pt>
                <c:pt idx="347">
                  <c:v>0.67366499999999996</c:v>
                </c:pt>
                <c:pt idx="348">
                  <c:v>0.67831600000000003</c:v>
                </c:pt>
                <c:pt idx="349">
                  <c:v>0.67831600000000003</c:v>
                </c:pt>
                <c:pt idx="350">
                  <c:v>0.68290200000000001</c:v>
                </c:pt>
                <c:pt idx="351">
                  <c:v>0.68290200000000001</c:v>
                </c:pt>
                <c:pt idx="352">
                  <c:v>0.68290200000000001</c:v>
                </c:pt>
                <c:pt idx="353">
                  <c:v>0.68742199999999998</c:v>
                </c:pt>
                <c:pt idx="354">
                  <c:v>0.68742199999999998</c:v>
                </c:pt>
                <c:pt idx="355">
                  <c:v>0.68742199999999998</c:v>
                </c:pt>
                <c:pt idx="356">
                  <c:v>0.68742199999999998</c:v>
                </c:pt>
                <c:pt idx="357">
                  <c:v>0.68742199999999998</c:v>
                </c:pt>
                <c:pt idx="358">
                  <c:v>0.68742199999999998</c:v>
                </c:pt>
                <c:pt idx="359">
                  <c:v>0.69187699999999996</c:v>
                </c:pt>
                <c:pt idx="360">
                  <c:v>0.69187699999999996</c:v>
                </c:pt>
                <c:pt idx="361">
                  <c:v>0.69187699999999996</c:v>
                </c:pt>
                <c:pt idx="362">
                  <c:v>0.69626900000000003</c:v>
                </c:pt>
                <c:pt idx="363">
                  <c:v>0.69626900000000003</c:v>
                </c:pt>
                <c:pt idx="364">
                  <c:v>0.69626900000000003</c:v>
                </c:pt>
                <c:pt idx="365">
                  <c:v>0.69626900000000003</c:v>
                </c:pt>
                <c:pt idx="366">
                  <c:v>0.69626900000000003</c:v>
                </c:pt>
                <c:pt idx="367">
                  <c:v>0.69626900000000003</c:v>
                </c:pt>
                <c:pt idx="368">
                  <c:v>0.69626900000000003</c:v>
                </c:pt>
                <c:pt idx="369">
                  <c:v>0.69626900000000003</c:v>
                </c:pt>
                <c:pt idx="370">
                  <c:v>0.69626900000000003</c:v>
                </c:pt>
                <c:pt idx="371">
                  <c:v>0.69626900000000003</c:v>
                </c:pt>
                <c:pt idx="372">
                  <c:v>0.70059899999999997</c:v>
                </c:pt>
                <c:pt idx="373">
                  <c:v>0.70059899999999997</c:v>
                </c:pt>
                <c:pt idx="374">
                  <c:v>0.70059899999999997</c:v>
                </c:pt>
                <c:pt idx="375">
                  <c:v>0.70059899999999997</c:v>
                </c:pt>
                <c:pt idx="376">
                  <c:v>0.70486700000000002</c:v>
                </c:pt>
                <c:pt idx="377">
                  <c:v>0.70486700000000002</c:v>
                </c:pt>
                <c:pt idx="378">
                  <c:v>0.70486700000000002</c:v>
                </c:pt>
                <c:pt idx="379">
                  <c:v>0.70907299999999995</c:v>
                </c:pt>
                <c:pt idx="380">
                  <c:v>0.70907299999999995</c:v>
                </c:pt>
                <c:pt idx="381">
                  <c:v>0.70907299999999995</c:v>
                </c:pt>
                <c:pt idx="382">
                  <c:v>0.70907299999999995</c:v>
                </c:pt>
                <c:pt idx="383">
                  <c:v>0.70907299999999995</c:v>
                </c:pt>
                <c:pt idx="384">
                  <c:v>0.70907299999999995</c:v>
                </c:pt>
                <c:pt idx="385">
                  <c:v>0.70907299999999995</c:v>
                </c:pt>
                <c:pt idx="386">
                  <c:v>0.71321999999999997</c:v>
                </c:pt>
                <c:pt idx="387">
                  <c:v>0.71321999999999997</c:v>
                </c:pt>
                <c:pt idx="388">
                  <c:v>0.71321999999999997</c:v>
                </c:pt>
                <c:pt idx="389">
                  <c:v>0.71321999999999997</c:v>
                </c:pt>
                <c:pt idx="390">
                  <c:v>0.71321999999999997</c:v>
                </c:pt>
                <c:pt idx="391">
                  <c:v>0.71321999999999997</c:v>
                </c:pt>
                <c:pt idx="392">
                  <c:v>0.71321999999999997</c:v>
                </c:pt>
                <c:pt idx="393">
                  <c:v>0.71321999999999997</c:v>
                </c:pt>
                <c:pt idx="394">
                  <c:v>0.71730799999999995</c:v>
                </c:pt>
                <c:pt idx="395">
                  <c:v>0.71730799999999995</c:v>
                </c:pt>
                <c:pt idx="396">
                  <c:v>0.71730799999999995</c:v>
                </c:pt>
                <c:pt idx="397">
                  <c:v>0.71730799999999995</c:v>
                </c:pt>
                <c:pt idx="398">
                  <c:v>0.71730799999999995</c:v>
                </c:pt>
                <c:pt idx="399">
                  <c:v>0.71730799999999995</c:v>
                </c:pt>
                <c:pt idx="400">
                  <c:v>0.72133800000000003</c:v>
                </c:pt>
                <c:pt idx="401">
                  <c:v>0.72133800000000003</c:v>
                </c:pt>
                <c:pt idx="402">
                  <c:v>0.72133800000000003</c:v>
                </c:pt>
                <c:pt idx="403">
                  <c:v>0.72133800000000003</c:v>
                </c:pt>
                <c:pt idx="404">
                  <c:v>0.72133800000000003</c:v>
                </c:pt>
                <c:pt idx="405">
                  <c:v>0.72133800000000003</c:v>
                </c:pt>
                <c:pt idx="406">
                  <c:v>0.72133800000000003</c:v>
                </c:pt>
                <c:pt idx="407">
                  <c:v>0.72133800000000003</c:v>
                </c:pt>
                <c:pt idx="408">
                  <c:v>0.72531000000000001</c:v>
                </c:pt>
                <c:pt idx="409">
                  <c:v>0.72531000000000001</c:v>
                </c:pt>
                <c:pt idx="410">
                  <c:v>0.72531000000000001</c:v>
                </c:pt>
                <c:pt idx="411">
                  <c:v>0.72531000000000001</c:v>
                </c:pt>
                <c:pt idx="412">
                  <c:v>0.72531000000000001</c:v>
                </c:pt>
                <c:pt idx="413">
                  <c:v>0.72531000000000001</c:v>
                </c:pt>
                <c:pt idx="414">
                  <c:v>0.72922500000000001</c:v>
                </c:pt>
                <c:pt idx="415">
                  <c:v>0.72922500000000001</c:v>
                </c:pt>
                <c:pt idx="416">
                  <c:v>0.72922500000000001</c:v>
                </c:pt>
                <c:pt idx="417">
                  <c:v>0.72922500000000001</c:v>
                </c:pt>
                <c:pt idx="418">
                  <c:v>0.73308499999999999</c:v>
                </c:pt>
                <c:pt idx="419">
                  <c:v>0.73308499999999999</c:v>
                </c:pt>
                <c:pt idx="420">
                  <c:v>0.73308499999999999</c:v>
                </c:pt>
                <c:pt idx="421">
                  <c:v>0.73308499999999999</c:v>
                </c:pt>
                <c:pt idx="422">
                  <c:v>0.73308499999999999</c:v>
                </c:pt>
                <c:pt idx="423">
                  <c:v>0.73689000000000004</c:v>
                </c:pt>
                <c:pt idx="424">
                  <c:v>0.73689000000000004</c:v>
                </c:pt>
                <c:pt idx="425">
                  <c:v>0.74063999999999997</c:v>
                </c:pt>
                <c:pt idx="426">
                  <c:v>0.74063999999999997</c:v>
                </c:pt>
                <c:pt idx="427">
                  <c:v>0.74063999999999997</c:v>
                </c:pt>
                <c:pt idx="428">
                  <c:v>0.74063999999999997</c:v>
                </c:pt>
                <c:pt idx="429">
                  <c:v>0.74063999999999997</c:v>
                </c:pt>
                <c:pt idx="430">
                  <c:v>0.74433700000000003</c:v>
                </c:pt>
                <c:pt idx="431">
                  <c:v>0.74433700000000003</c:v>
                </c:pt>
                <c:pt idx="432">
                  <c:v>0.74433700000000003</c:v>
                </c:pt>
                <c:pt idx="433">
                  <c:v>0.74798100000000001</c:v>
                </c:pt>
                <c:pt idx="434">
                  <c:v>0.74798100000000001</c:v>
                </c:pt>
                <c:pt idx="435">
                  <c:v>0.74798100000000001</c:v>
                </c:pt>
                <c:pt idx="436">
                  <c:v>0.74798100000000001</c:v>
                </c:pt>
                <c:pt idx="437">
                  <c:v>0.74798100000000001</c:v>
                </c:pt>
                <c:pt idx="438">
                  <c:v>0.74798100000000001</c:v>
                </c:pt>
                <c:pt idx="439">
                  <c:v>0.75157399999999996</c:v>
                </c:pt>
                <c:pt idx="440">
                  <c:v>0.75511499999999998</c:v>
                </c:pt>
                <c:pt idx="441">
                  <c:v>0.75511499999999998</c:v>
                </c:pt>
                <c:pt idx="442">
                  <c:v>0.75511499999999998</c:v>
                </c:pt>
                <c:pt idx="443">
                  <c:v>0.75511499999999998</c:v>
                </c:pt>
                <c:pt idx="444">
                  <c:v>0.75511499999999998</c:v>
                </c:pt>
                <c:pt idx="445">
                  <c:v>0.75860499999999997</c:v>
                </c:pt>
                <c:pt idx="446">
                  <c:v>0.75860499999999997</c:v>
                </c:pt>
                <c:pt idx="447">
                  <c:v>0.762046</c:v>
                </c:pt>
                <c:pt idx="448">
                  <c:v>0.762046</c:v>
                </c:pt>
                <c:pt idx="449">
                  <c:v>0.76543799999999995</c:v>
                </c:pt>
                <c:pt idx="450">
                  <c:v>0.76543799999999995</c:v>
                </c:pt>
                <c:pt idx="451">
                  <c:v>0.76543799999999995</c:v>
                </c:pt>
                <c:pt idx="452">
                  <c:v>0.76878199999999997</c:v>
                </c:pt>
                <c:pt idx="453">
                  <c:v>0.76878199999999997</c:v>
                </c:pt>
                <c:pt idx="454">
                  <c:v>0.76878199999999997</c:v>
                </c:pt>
                <c:pt idx="455">
                  <c:v>0.77207800000000004</c:v>
                </c:pt>
                <c:pt idx="456">
                  <c:v>0.77532599999999996</c:v>
                </c:pt>
                <c:pt idx="457">
                  <c:v>0.77852900000000003</c:v>
                </c:pt>
                <c:pt idx="458">
                  <c:v>0.77852900000000003</c:v>
                </c:pt>
                <c:pt idx="459">
                  <c:v>0.77852900000000003</c:v>
                </c:pt>
                <c:pt idx="460">
                  <c:v>0.78168599999999999</c:v>
                </c:pt>
                <c:pt idx="461">
                  <c:v>0.78168599999999999</c:v>
                </c:pt>
                <c:pt idx="462">
                  <c:v>0.78168599999999999</c:v>
                </c:pt>
                <c:pt idx="463">
                  <c:v>0.78168599999999999</c:v>
                </c:pt>
                <c:pt idx="464">
                  <c:v>0.784798</c:v>
                </c:pt>
                <c:pt idx="465">
                  <c:v>0.79088899999999995</c:v>
                </c:pt>
                <c:pt idx="466">
                  <c:v>0.79088899999999995</c:v>
                </c:pt>
                <c:pt idx="467">
                  <c:v>0.79088899999999995</c:v>
                </c:pt>
                <c:pt idx="468">
                  <c:v>0.79088899999999995</c:v>
                </c:pt>
                <c:pt idx="469">
                  <c:v>0.79386999999999996</c:v>
                </c:pt>
                <c:pt idx="470">
                  <c:v>0.79386999999999996</c:v>
                </c:pt>
                <c:pt idx="471">
                  <c:v>0.79386999999999996</c:v>
                </c:pt>
                <c:pt idx="472">
                  <c:v>0.79386999999999996</c:v>
                </c:pt>
                <c:pt idx="473">
                  <c:v>0.79680799999999996</c:v>
                </c:pt>
                <c:pt idx="474">
                  <c:v>0.79680799999999996</c:v>
                </c:pt>
                <c:pt idx="475">
                  <c:v>0.79680799999999996</c:v>
                </c:pt>
                <c:pt idx="476">
                  <c:v>0.79680799999999996</c:v>
                </c:pt>
                <c:pt idx="477">
                  <c:v>0.79970399999999997</c:v>
                </c:pt>
                <c:pt idx="478">
                  <c:v>0.80255900000000002</c:v>
                </c:pt>
                <c:pt idx="479">
                  <c:v>0.80255900000000002</c:v>
                </c:pt>
                <c:pt idx="480">
                  <c:v>0.80537400000000003</c:v>
                </c:pt>
                <c:pt idx="481">
                  <c:v>0.80537400000000003</c:v>
                </c:pt>
                <c:pt idx="482">
                  <c:v>0.80814799999999998</c:v>
                </c:pt>
                <c:pt idx="483">
                  <c:v>0.81088300000000002</c:v>
                </c:pt>
                <c:pt idx="484">
                  <c:v>0.81088300000000002</c:v>
                </c:pt>
                <c:pt idx="485">
                  <c:v>0.81357800000000002</c:v>
                </c:pt>
                <c:pt idx="486">
                  <c:v>0.81357800000000002</c:v>
                </c:pt>
                <c:pt idx="487">
                  <c:v>0.818855</c:v>
                </c:pt>
                <c:pt idx="488">
                  <c:v>0.818855</c:v>
                </c:pt>
                <c:pt idx="489">
                  <c:v>0.82143699999999997</c:v>
                </c:pt>
                <c:pt idx="490">
                  <c:v>0.82143699999999997</c:v>
                </c:pt>
                <c:pt idx="491">
                  <c:v>0.82143699999999997</c:v>
                </c:pt>
                <c:pt idx="492">
                  <c:v>0.82143699999999997</c:v>
                </c:pt>
                <c:pt idx="493">
                  <c:v>0.82398300000000002</c:v>
                </c:pt>
                <c:pt idx="494">
                  <c:v>0.82398300000000002</c:v>
                </c:pt>
                <c:pt idx="495">
                  <c:v>0.82398300000000002</c:v>
                </c:pt>
                <c:pt idx="496">
                  <c:v>0.826492</c:v>
                </c:pt>
                <c:pt idx="497">
                  <c:v>0.826492</c:v>
                </c:pt>
                <c:pt idx="498">
                  <c:v>0.826492</c:v>
                </c:pt>
                <c:pt idx="499">
                  <c:v>0.826492</c:v>
                </c:pt>
                <c:pt idx="500">
                  <c:v>0.82896499999999995</c:v>
                </c:pt>
                <c:pt idx="501">
                  <c:v>0.83380600000000005</c:v>
                </c:pt>
                <c:pt idx="502">
                  <c:v>0.836175</c:v>
                </c:pt>
                <c:pt idx="503">
                  <c:v>0.83850999999999998</c:v>
                </c:pt>
                <c:pt idx="504">
                  <c:v>0.840812</c:v>
                </c:pt>
                <c:pt idx="505">
                  <c:v>0.840812</c:v>
                </c:pt>
                <c:pt idx="506">
                  <c:v>0.840812</c:v>
                </c:pt>
                <c:pt idx="507">
                  <c:v>0.840812</c:v>
                </c:pt>
                <c:pt idx="508">
                  <c:v>0.84308099999999997</c:v>
                </c:pt>
                <c:pt idx="509">
                  <c:v>0.84308099999999997</c:v>
                </c:pt>
                <c:pt idx="510">
                  <c:v>0.84308099999999997</c:v>
                </c:pt>
                <c:pt idx="511">
                  <c:v>0.84308099999999997</c:v>
                </c:pt>
                <c:pt idx="512">
                  <c:v>0.84531800000000001</c:v>
                </c:pt>
                <c:pt idx="513">
                  <c:v>0.84531800000000001</c:v>
                </c:pt>
                <c:pt idx="514">
                  <c:v>0.84969600000000001</c:v>
                </c:pt>
                <c:pt idx="515">
                  <c:v>0.84969600000000001</c:v>
                </c:pt>
                <c:pt idx="516">
                  <c:v>0.85183900000000001</c:v>
                </c:pt>
                <c:pt idx="517">
                  <c:v>0.85395100000000002</c:v>
                </c:pt>
                <c:pt idx="518">
                  <c:v>0.86010699999999995</c:v>
                </c:pt>
                <c:pt idx="519">
                  <c:v>0.86010699999999995</c:v>
                </c:pt>
                <c:pt idx="520">
                  <c:v>0.86010699999999995</c:v>
                </c:pt>
                <c:pt idx="521">
                  <c:v>0.86010699999999995</c:v>
                </c:pt>
                <c:pt idx="522">
                  <c:v>0.86010699999999995</c:v>
                </c:pt>
                <c:pt idx="523">
                  <c:v>0.86210200000000003</c:v>
                </c:pt>
                <c:pt idx="524">
                  <c:v>0.86406700000000003</c:v>
                </c:pt>
                <c:pt idx="525">
                  <c:v>0.86406700000000003</c:v>
                </c:pt>
                <c:pt idx="526">
                  <c:v>0.86600500000000002</c:v>
                </c:pt>
                <c:pt idx="527">
                  <c:v>0.86600500000000002</c:v>
                </c:pt>
                <c:pt idx="528">
                  <c:v>0.86791499999999999</c:v>
                </c:pt>
                <c:pt idx="529">
                  <c:v>0.86979799999999996</c:v>
                </c:pt>
                <c:pt idx="530">
                  <c:v>0.87165400000000004</c:v>
                </c:pt>
                <c:pt idx="531">
                  <c:v>0.87165400000000004</c:v>
                </c:pt>
                <c:pt idx="532">
                  <c:v>0.87348300000000001</c:v>
                </c:pt>
                <c:pt idx="533">
                  <c:v>0.87706399999999995</c:v>
                </c:pt>
                <c:pt idx="534">
                  <c:v>0.87881600000000004</c:v>
                </c:pt>
                <c:pt idx="535">
                  <c:v>0.89944900000000005</c:v>
                </c:pt>
                <c:pt idx="536">
                  <c:v>0.90088199999999996</c:v>
                </c:pt>
                <c:pt idx="537">
                  <c:v>0.90088199999999996</c:v>
                </c:pt>
                <c:pt idx="538">
                  <c:v>0.90229499999999996</c:v>
                </c:pt>
                <c:pt idx="539">
                  <c:v>0.90505999999999998</c:v>
                </c:pt>
                <c:pt idx="540">
                  <c:v>0.91775700000000004</c:v>
                </c:pt>
                <c:pt idx="541">
                  <c:v>0.92122400000000004</c:v>
                </c:pt>
                <c:pt idx="542">
                  <c:v>0.92122400000000004</c:v>
                </c:pt>
                <c:pt idx="543">
                  <c:v>0.92234700000000003</c:v>
                </c:pt>
                <c:pt idx="544">
                  <c:v>0.92668099999999998</c:v>
                </c:pt>
                <c:pt idx="545">
                  <c:v>0.92772600000000005</c:v>
                </c:pt>
                <c:pt idx="546">
                  <c:v>0.92772600000000005</c:v>
                </c:pt>
                <c:pt idx="547">
                  <c:v>0.93077299999999996</c:v>
                </c:pt>
                <c:pt idx="548">
                  <c:v>0.93828400000000001</c:v>
                </c:pt>
                <c:pt idx="549">
                  <c:v>0.94337800000000005</c:v>
                </c:pt>
                <c:pt idx="550">
                  <c:v>0.95165</c:v>
                </c:pt>
                <c:pt idx="551">
                  <c:v>0.95233900000000005</c:v>
                </c:pt>
                <c:pt idx="552">
                  <c:v>0.96524699999999997</c:v>
                </c:pt>
                <c:pt idx="553">
                  <c:v>0.972773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5-48ED-AB10-29F5EF4F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80320"/>
        <c:axId val="193086976"/>
      </c:scatterChart>
      <c:valAx>
        <c:axId val="193080320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86976"/>
        <c:crosses val="autoZero"/>
        <c:crossBetween val="midCat"/>
      </c:valAx>
      <c:valAx>
        <c:axId val="19308697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3080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557961881270923"/>
          <c:y val="0.50365873991658461"/>
          <c:w val="0.44643726763070285"/>
          <c:h val="0.26542880581506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822775143975"/>
          <c:y val="7.8196444956575545E-2"/>
          <c:w val="0.75325277984177219"/>
          <c:h val="0.75083697871099442"/>
        </c:manualLayout>
      </c:layout>
      <c:barChart>
        <c:barDir val="col"/>
        <c:grouping val="clustered"/>
        <c:varyColors val="0"/>
        <c:ser>
          <c:idx val="0"/>
          <c:order val="0"/>
          <c:tx>
            <c:v>Observed</c:v>
          </c:tx>
          <c:spPr>
            <a:solidFill>
              <a:srgbClr val="0000FF"/>
            </a:solidFill>
          </c:spPr>
          <c:invertIfNegative val="0"/>
          <c:cat>
            <c:strRef>
              <c:f>missed_event_analysis!$AA$5:$AA$9</c:f>
              <c:strCache>
                <c:ptCount val="5"/>
                <c:pt idx="0">
                  <c:v>30 s</c:v>
                </c:pt>
                <c:pt idx="1">
                  <c:v>60 s</c:v>
                </c:pt>
                <c:pt idx="2">
                  <c:v>90 s</c:v>
                </c:pt>
                <c:pt idx="3">
                  <c:v>120 s</c:v>
                </c:pt>
                <c:pt idx="4">
                  <c:v>150 s</c:v>
                </c:pt>
              </c:strCache>
            </c:strRef>
          </c:cat>
          <c:val>
            <c:numRef>
              <c:f>missed_event_analysis!$V$5:$V$9</c:f>
              <c:numCache>
                <c:formatCode>General</c:formatCode>
                <c:ptCount val="5"/>
                <c:pt idx="0">
                  <c:v>0.99994000000000005</c:v>
                </c:pt>
                <c:pt idx="1">
                  <c:v>10.000092000000002</c:v>
                </c:pt>
                <c:pt idx="2">
                  <c:v>21.000123999999996</c:v>
                </c:pt>
                <c:pt idx="3">
                  <c:v>20.000184000000001</c:v>
                </c:pt>
                <c:pt idx="4">
                  <c:v>34.999976000000011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916-B897-0DD76164C580}"/>
            </c:ext>
          </c:extLst>
        </c:ser>
        <c:ser>
          <c:idx val="1"/>
          <c:order val="1"/>
          <c:tx>
            <c:v>Exponential</c:v>
          </c:tx>
          <c:spPr>
            <a:solidFill>
              <a:srgbClr val="FF0000"/>
            </a:solidFill>
          </c:spPr>
          <c:invertIfNegative val="0"/>
          <c:cat>
            <c:strRef>
              <c:f>missed_event_analysis!$AA$5:$AA$9</c:f>
              <c:strCache>
                <c:ptCount val="5"/>
                <c:pt idx="0">
                  <c:v>30 s</c:v>
                </c:pt>
                <c:pt idx="1">
                  <c:v>60 s</c:v>
                </c:pt>
                <c:pt idx="2">
                  <c:v>90 s</c:v>
                </c:pt>
                <c:pt idx="3">
                  <c:v>120 s</c:v>
                </c:pt>
                <c:pt idx="4">
                  <c:v>150 s</c:v>
                </c:pt>
              </c:strCache>
            </c:strRef>
          </c:cat>
          <c:val>
            <c:numRef>
              <c:f>missed_event_analysis!$W$5:$W$9</c:f>
              <c:numCache>
                <c:formatCode>General</c:formatCode>
                <c:ptCount val="5"/>
                <c:pt idx="0">
                  <c:v>75</c:v>
                </c:pt>
                <c:pt idx="1">
                  <c:v>56.939143999999992</c:v>
                </c:pt>
                <c:pt idx="2">
                  <c:v>44.805616000000001</c:v>
                </c:pt>
                <c:pt idx="3">
                  <c:v>41.409280000000017</c:v>
                </c:pt>
                <c:pt idx="4">
                  <c:v>38.269675999999997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EF-4916-B897-0DD76164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54784"/>
        <c:axId val="215656320"/>
      </c:barChart>
      <c:catAx>
        <c:axId val="21565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656320"/>
        <c:crosses val="autoZero"/>
        <c:auto val="0"/>
        <c:lblAlgn val="ctr"/>
        <c:lblOffset val="100"/>
        <c:tickLblSkip val="1"/>
        <c:noMultiLvlLbl val="0"/>
      </c:catAx>
      <c:valAx>
        <c:axId val="215656320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Events</a:t>
                </a:r>
              </a:p>
            </c:rich>
          </c:tx>
          <c:layout>
            <c:manualLayout>
              <c:xMode val="edge"/>
              <c:yMode val="edge"/>
              <c:x val="1.8397209022016001E-2"/>
              <c:y val="0.312572960900212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5654784"/>
        <c:crosses val="autoZero"/>
        <c:crossBetween val="between"/>
        <c:majorUnit val="30"/>
      </c:valAx>
    </c:plotArea>
    <c:legend>
      <c:legendPos val="r"/>
      <c:layout>
        <c:manualLayout>
          <c:xMode val="edge"/>
          <c:yMode val="edge"/>
          <c:x val="0.6877495119718956"/>
          <c:y val="6.5778403715795686E-2"/>
          <c:w val="0.18404239340586531"/>
          <c:h val="0.2180364039860871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009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star"/>
            <c:size val="6"/>
            <c:spPr>
              <a:ln>
                <a:solidFill>
                  <a:srgbClr val="C00000"/>
                </a:solidFill>
              </a:ln>
            </c:spPr>
          </c:marker>
          <c:xVal>
            <c:numRef>
              <c:f>'12 uM_'!$AJ$3:$AJ$556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uM_'!$AK$3:$AK$556</c:f>
              <c:numCache>
                <c:formatCode>General</c:formatCode>
                <c:ptCount val="554"/>
                <c:pt idx="0">
                  <c:v>1.805E-3</c:v>
                </c:pt>
                <c:pt idx="1">
                  <c:v>3.6099999999999999E-3</c:v>
                </c:pt>
                <c:pt idx="2">
                  <c:v>5.4149999999999997E-3</c:v>
                </c:pt>
                <c:pt idx="3">
                  <c:v>7.2199999999999999E-3</c:v>
                </c:pt>
                <c:pt idx="4">
                  <c:v>9.025E-3</c:v>
                </c:pt>
                <c:pt idx="5">
                  <c:v>1.0829999999999999E-2</c:v>
                </c:pt>
                <c:pt idx="6">
                  <c:v>1.2635E-2</c:v>
                </c:pt>
                <c:pt idx="7">
                  <c:v>1.444E-2</c:v>
                </c:pt>
                <c:pt idx="8">
                  <c:v>1.6244999999999999E-2</c:v>
                </c:pt>
                <c:pt idx="9">
                  <c:v>1.8051000000000001E-2</c:v>
                </c:pt>
                <c:pt idx="10">
                  <c:v>1.9855999999999999E-2</c:v>
                </c:pt>
                <c:pt idx="11">
                  <c:v>2.1661E-2</c:v>
                </c:pt>
                <c:pt idx="12">
                  <c:v>2.3466000000000001E-2</c:v>
                </c:pt>
                <c:pt idx="13">
                  <c:v>2.5270999999999998E-2</c:v>
                </c:pt>
                <c:pt idx="14">
                  <c:v>2.7075999999999999E-2</c:v>
                </c:pt>
                <c:pt idx="15">
                  <c:v>2.8881E-2</c:v>
                </c:pt>
                <c:pt idx="16">
                  <c:v>3.0686000000000001E-2</c:v>
                </c:pt>
                <c:pt idx="17">
                  <c:v>3.2490999999999999E-2</c:v>
                </c:pt>
                <c:pt idx="18">
                  <c:v>3.4296E-2</c:v>
                </c:pt>
                <c:pt idx="19">
                  <c:v>3.6101000000000001E-2</c:v>
                </c:pt>
                <c:pt idx="20">
                  <c:v>3.7906000000000002E-2</c:v>
                </c:pt>
                <c:pt idx="21">
                  <c:v>3.9711000000000003E-2</c:v>
                </c:pt>
                <c:pt idx="22">
                  <c:v>4.1515999999999997E-2</c:v>
                </c:pt>
                <c:pt idx="23">
                  <c:v>4.3320999999999998E-2</c:v>
                </c:pt>
                <c:pt idx="24">
                  <c:v>4.5125999999999999E-2</c:v>
                </c:pt>
                <c:pt idx="25">
                  <c:v>4.6931E-2</c:v>
                </c:pt>
                <c:pt idx="26">
                  <c:v>4.8736000000000002E-2</c:v>
                </c:pt>
                <c:pt idx="27">
                  <c:v>5.0541999999999997E-2</c:v>
                </c:pt>
                <c:pt idx="28">
                  <c:v>5.2346999999999998E-2</c:v>
                </c:pt>
                <c:pt idx="29">
                  <c:v>5.4151999999999999E-2</c:v>
                </c:pt>
                <c:pt idx="30">
                  <c:v>5.5957E-2</c:v>
                </c:pt>
                <c:pt idx="31">
                  <c:v>5.7762000000000001E-2</c:v>
                </c:pt>
                <c:pt idx="32">
                  <c:v>5.9567000000000002E-2</c:v>
                </c:pt>
                <c:pt idx="33">
                  <c:v>6.1372000000000003E-2</c:v>
                </c:pt>
                <c:pt idx="34">
                  <c:v>6.3176999999999997E-2</c:v>
                </c:pt>
                <c:pt idx="35">
                  <c:v>6.4981999999999998E-2</c:v>
                </c:pt>
                <c:pt idx="36">
                  <c:v>6.6786999999999999E-2</c:v>
                </c:pt>
                <c:pt idx="37">
                  <c:v>6.8592E-2</c:v>
                </c:pt>
                <c:pt idx="38">
                  <c:v>7.0397000000000001E-2</c:v>
                </c:pt>
                <c:pt idx="39">
                  <c:v>7.2202000000000002E-2</c:v>
                </c:pt>
                <c:pt idx="40">
                  <c:v>7.4007000000000003E-2</c:v>
                </c:pt>
                <c:pt idx="41">
                  <c:v>7.5812000000000004E-2</c:v>
                </c:pt>
                <c:pt idx="42">
                  <c:v>7.7617000000000005E-2</c:v>
                </c:pt>
                <c:pt idx="43">
                  <c:v>7.9422000000000006E-2</c:v>
                </c:pt>
                <c:pt idx="44">
                  <c:v>8.1226999999999994E-2</c:v>
                </c:pt>
                <c:pt idx="45">
                  <c:v>8.3031999999999995E-2</c:v>
                </c:pt>
                <c:pt idx="46">
                  <c:v>8.4837999999999997E-2</c:v>
                </c:pt>
                <c:pt idx="47">
                  <c:v>8.6642999999999998E-2</c:v>
                </c:pt>
                <c:pt idx="48">
                  <c:v>8.8447999999999999E-2</c:v>
                </c:pt>
                <c:pt idx="49">
                  <c:v>9.0253E-2</c:v>
                </c:pt>
                <c:pt idx="50">
                  <c:v>9.2058000000000001E-2</c:v>
                </c:pt>
                <c:pt idx="51">
                  <c:v>9.3863000000000002E-2</c:v>
                </c:pt>
                <c:pt idx="52">
                  <c:v>9.5668000000000003E-2</c:v>
                </c:pt>
                <c:pt idx="53">
                  <c:v>9.7473000000000004E-2</c:v>
                </c:pt>
                <c:pt idx="54">
                  <c:v>9.9278000000000005E-2</c:v>
                </c:pt>
                <c:pt idx="55">
                  <c:v>0.10108300000000001</c:v>
                </c:pt>
                <c:pt idx="56">
                  <c:v>0.10288799999999999</c:v>
                </c:pt>
                <c:pt idx="57">
                  <c:v>0.10469299999999999</c:v>
                </c:pt>
                <c:pt idx="58">
                  <c:v>0.106498</c:v>
                </c:pt>
                <c:pt idx="59">
                  <c:v>0.108303</c:v>
                </c:pt>
                <c:pt idx="60">
                  <c:v>0.110108</c:v>
                </c:pt>
                <c:pt idx="61">
                  <c:v>0.111913</c:v>
                </c:pt>
                <c:pt idx="62">
                  <c:v>0.113718</c:v>
                </c:pt>
                <c:pt idx="63">
                  <c:v>0.115523</c:v>
                </c:pt>
                <c:pt idx="64">
                  <c:v>0.117329</c:v>
                </c:pt>
                <c:pt idx="65">
                  <c:v>0.119134</c:v>
                </c:pt>
                <c:pt idx="66">
                  <c:v>0.120939</c:v>
                </c:pt>
                <c:pt idx="67">
                  <c:v>0.12274400000000001</c:v>
                </c:pt>
                <c:pt idx="68">
                  <c:v>0.12454900000000001</c:v>
                </c:pt>
                <c:pt idx="69">
                  <c:v>0.12635399999999999</c:v>
                </c:pt>
                <c:pt idx="70">
                  <c:v>0.128159</c:v>
                </c:pt>
                <c:pt idx="71">
                  <c:v>0.129964</c:v>
                </c:pt>
                <c:pt idx="72">
                  <c:v>0.131769</c:v>
                </c:pt>
                <c:pt idx="73">
                  <c:v>0.133574</c:v>
                </c:pt>
                <c:pt idx="74">
                  <c:v>0.135379</c:v>
                </c:pt>
                <c:pt idx="75">
                  <c:v>0.137184</c:v>
                </c:pt>
                <c:pt idx="76">
                  <c:v>0.138989</c:v>
                </c:pt>
                <c:pt idx="77">
                  <c:v>0.140794</c:v>
                </c:pt>
                <c:pt idx="78">
                  <c:v>0.142599</c:v>
                </c:pt>
                <c:pt idx="79">
                  <c:v>0.144404</c:v>
                </c:pt>
                <c:pt idx="80">
                  <c:v>0.14620900000000001</c:v>
                </c:pt>
                <c:pt idx="81">
                  <c:v>0.14801400000000001</c:v>
                </c:pt>
                <c:pt idx="82">
                  <c:v>0.14981900000000001</c:v>
                </c:pt>
                <c:pt idx="83">
                  <c:v>0.15162500000000001</c:v>
                </c:pt>
                <c:pt idx="84">
                  <c:v>0.15343000000000001</c:v>
                </c:pt>
                <c:pt idx="85">
                  <c:v>0.15523500000000001</c:v>
                </c:pt>
                <c:pt idx="86">
                  <c:v>0.15704000000000001</c:v>
                </c:pt>
                <c:pt idx="87">
                  <c:v>0.15884499999999999</c:v>
                </c:pt>
                <c:pt idx="88">
                  <c:v>0.16064999999999999</c:v>
                </c:pt>
                <c:pt idx="89">
                  <c:v>0.16245499999999999</c:v>
                </c:pt>
                <c:pt idx="90">
                  <c:v>0.16425999999999999</c:v>
                </c:pt>
                <c:pt idx="91">
                  <c:v>0.16606499999999999</c:v>
                </c:pt>
                <c:pt idx="92">
                  <c:v>0.16786999999999999</c:v>
                </c:pt>
                <c:pt idx="93">
                  <c:v>0.16967499999999999</c:v>
                </c:pt>
                <c:pt idx="94">
                  <c:v>0.17147999999999999</c:v>
                </c:pt>
                <c:pt idx="95">
                  <c:v>0.17328499999999999</c:v>
                </c:pt>
                <c:pt idx="96">
                  <c:v>0.17509</c:v>
                </c:pt>
                <c:pt idx="97">
                  <c:v>0.176895</c:v>
                </c:pt>
                <c:pt idx="98">
                  <c:v>0.1787</c:v>
                </c:pt>
                <c:pt idx="99">
                  <c:v>0.180505</c:v>
                </c:pt>
                <c:pt idx="100">
                  <c:v>0.18231</c:v>
                </c:pt>
                <c:pt idx="101">
                  <c:v>0.184116</c:v>
                </c:pt>
                <c:pt idx="102">
                  <c:v>0.185921</c:v>
                </c:pt>
                <c:pt idx="103">
                  <c:v>0.187726</c:v>
                </c:pt>
                <c:pt idx="104">
                  <c:v>0.18953100000000001</c:v>
                </c:pt>
                <c:pt idx="105">
                  <c:v>0.19133600000000001</c:v>
                </c:pt>
                <c:pt idx="106">
                  <c:v>0.19314100000000001</c:v>
                </c:pt>
                <c:pt idx="107">
                  <c:v>0.19494600000000001</c:v>
                </c:pt>
                <c:pt idx="108">
                  <c:v>0.19675100000000001</c:v>
                </c:pt>
                <c:pt idx="109">
                  <c:v>0.19855600000000001</c:v>
                </c:pt>
                <c:pt idx="110">
                  <c:v>0.20036100000000001</c:v>
                </c:pt>
                <c:pt idx="111">
                  <c:v>0.20216600000000001</c:v>
                </c:pt>
                <c:pt idx="112">
                  <c:v>0.20397100000000001</c:v>
                </c:pt>
                <c:pt idx="113">
                  <c:v>0.20577599999999999</c:v>
                </c:pt>
                <c:pt idx="114">
                  <c:v>0.20758099999999999</c:v>
                </c:pt>
                <c:pt idx="115">
                  <c:v>0.20938599999999999</c:v>
                </c:pt>
                <c:pt idx="116">
                  <c:v>0.21119099999999999</c:v>
                </c:pt>
                <c:pt idx="117">
                  <c:v>0.21299599999999999</c:v>
                </c:pt>
                <c:pt idx="118">
                  <c:v>0.21480099999999999</c:v>
                </c:pt>
                <c:pt idx="119">
                  <c:v>0.21660599999999999</c:v>
                </c:pt>
                <c:pt idx="120">
                  <c:v>0.218412</c:v>
                </c:pt>
                <c:pt idx="121">
                  <c:v>0.220217</c:v>
                </c:pt>
                <c:pt idx="122">
                  <c:v>0.222022</c:v>
                </c:pt>
                <c:pt idx="123">
                  <c:v>0.223827</c:v>
                </c:pt>
                <c:pt idx="124">
                  <c:v>0.225632</c:v>
                </c:pt>
                <c:pt idx="125">
                  <c:v>0.227437</c:v>
                </c:pt>
                <c:pt idx="126">
                  <c:v>0.229242</c:v>
                </c:pt>
                <c:pt idx="127">
                  <c:v>0.231047</c:v>
                </c:pt>
                <c:pt idx="128">
                  <c:v>0.232852</c:v>
                </c:pt>
                <c:pt idx="129">
                  <c:v>0.234657</c:v>
                </c:pt>
                <c:pt idx="130">
                  <c:v>0.23646200000000001</c:v>
                </c:pt>
                <c:pt idx="131">
                  <c:v>0.23826700000000001</c:v>
                </c:pt>
                <c:pt idx="132">
                  <c:v>0.24007200000000001</c:v>
                </c:pt>
                <c:pt idx="133">
                  <c:v>0.24187700000000001</c:v>
                </c:pt>
                <c:pt idx="134">
                  <c:v>0.24368200000000001</c:v>
                </c:pt>
                <c:pt idx="135">
                  <c:v>0.24548700000000001</c:v>
                </c:pt>
                <c:pt idx="136">
                  <c:v>0.24729200000000001</c:v>
                </c:pt>
                <c:pt idx="137">
                  <c:v>0.24909700000000001</c:v>
                </c:pt>
                <c:pt idx="138">
                  <c:v>0.25090299999999999</c:v>
                </c:pt>
                <c:pt idx="139">
                  <c:v>0.25270799999999999</c:v>
                </c:pt>
                <c:pt idx="140">
                  <c:v>0.25451299999999999</c:v>
                </c:pt>
                <c:pt idx="141">
                  <c:v>0.25631799999999999</c:v>
                </c:pt>
                <c:pt idx="142">
                  <c:v>0.25812299999999999</c:v>
                </c:pt>
                <c:pt idx="143">
                  <c:v>0.25992799999999999</c:v>
                </c:pt>
                <c:pt idx="144">
                  <c:v>0.26173299999999999</c:v>
                </c:pt>
                <c:pt idx="145">
                  <c:v>0.26353799999999999</c:v>
                </c:pt>
                <c:pt idx="146">
                  <c:v>0.265343</c:v>
                </c:pt>
                <c:pt idx="147">
                  <c:v>0.267148</c:v>
                </c:pt>
                <c:pt idx="148">
                  <c:v>0.268953</c:v>
                </c:pt>
                <c:pt idx="149">
                  <c:v>0.270758</c:v>
                </c:pt>
                <c:pt idx="150">
                  <c:v>0.272563</c:v>
                </c:pt>
                <c:pt idx="151">
                  <c:v>0.274368</c:v>
                </c:pt>
                <c:pt idx="152">
                  <c:v>0.276173</c:v>
                </c:pt>
                <c:pt idx="153">
                  <c:v>0.277978</c:v>
                </c:pt>
                <c:pt idx="154">
                  <c:v>0.279783</c:v>
                </c:pt>
                <c:pt idx="155">
                  <c:v>0.281588</c:v>
                </c:pt>
                <c:pt idx="156">
                  <c:v>0.28339399999999998</c:v>
                </c:pt>
                <c:pt idx="157">
                  <c:v>0.28519899999999998</c:v>
                </c:pt>
                <c:pt idx="158">
                  <c:v>0.28700399999999998</c:v>
                </c:pt>
                <c:pt idx="159">
                  <c:v>0.28880899999999998</c:v>
                </c:pt>
                <c:pt idx="160">
                  <c:v>0.29061399999999998</c:v>
                </c:pt>
                <c:pt idx="161">
                  <c:v>0.29241899999999998</c:v>
                </c:pt>
                <c:pt idx="162">
                  <c:v>0.29422399999999999</c:v>
                </c:pt>
                <c:pt idx="163">
                  <c:v>0.29602899999999999</c:v>
                </c:pt>
                <c:pt idx="164">
                  <c:v>0.29783399999999999</c:v>
                </c:pt>
                <c:pt idx="165">
                  <c:v>0.29963899999999999</c:v>
                </c:pt>
                <c:pt idx="166">
                  <c:v>0.30144399999999999</c:v>
                </c:pt>
                <c:pt idx="167">
                  <c:v>0.30324899999999999</c:v>
                </c:pt>
                <c:pt idx="168">
                  <c:v>0.30505399999999999</c:v>
                </c:pt>
                <c:pt idx="169">
                  <c:v>0.30685899999999999</c:v>
                </c:pt>
                <c:pt idx="170">
                  <c:v>0.30866399999999999</c:v>
                </c:pt>
                <c:pt idx="171">
                  <c:v>0.31046899999999999</c:v>
                </c:pt>
                <c:pt idx="172">
                  <c:v>0.312274</c:v>
                </c:pt>
                <c:pt idx="173">
                  <c:v>0.314079</c:v>
                </c:pt>
                <c:pt idx="174">
                  <c:v>0.315884</c:v>
                </c:pt>
                <c:pt idx="175">
                  <c:v>0.31768999999999997</c:v>
                </c:pt>
                <c:pt idx="176">
                  <c:v>0.31949499999999997</c:v>
                </c:pt>
                <c:pt idx="177">
                  <c:v>0.32129999999999997</c:v>
                </c:pt>
                <c:pt idx="178">
                  <c:v>0.32310499999999998</c:v>
                </c:pt>
                <c:pt idx="179">
                  <c:v>0.32490999999999998</c:v>
                </c:pt>
                <c:pt idx="180">
                  <c:v>0.32671499999999998</c:v>
                </c:pt>
                <c:pt idx="181">
                  <c:v>0.32851999999999998</c:v>
                </c:pt>
                <c:pt idx="182">
                  <c:v>0.33032499999999998</c:v>
                </c:pt>
                <c:pt idx="183">
                  <c:v>0.33212999999999998</c:v>
                </c:pt>
                <c:pt idx="184">
                  <c:v>0.33393499999999998</c:v>
                </c:pt>
                <c:pt idx="185">
                  <c:v>0.33573999999999998</c:v>
                </c:pt>
                <c:pt idx="186">
                  <c:v>0.33754499999999998</c:v>
                </c:pt>
                <c:pt idx="187">
                  <c:v>0.33934999999999998</c:v>
                </c:pt>
                <c:pt idx="188">
                  <c:v>0.34115499999999999</c:v>
                </c:pt>
                <c:pt idx="189">
                  <c:v>0.34295999999999999</c:v>
                </c:pt>
                <c:pt idx="190">
                  <c:v>0.34476499999999999</c:v>
                </c:pt>
                <c:pt idx="191">
                  <c:v>0.34656999999999999</c:v>
                </c:pt>
                <c:pt idx="192">
                  <c:v>0.34837499999999999</c:v>
                </c:pt>
                <c:pt idx="193">
                  <c:v>0.35018100000000002</c:v>
                </c:pt>
                <c:pt idx="194">
                  <c:v>0.35198600000000002</c:v>
                </c:pt>
                <c:pt idx="195">
                  <c:v>0.35379100000000002</c:v>
                </c:pt>
                <c:pt idx="196">
                  <c:v>0.35559600000000002</c:v>
                </c:pt>
                <c:pt idx="197">
                  <c:v>0.35740100000000002</c:v>
                </c:pt>
                <c:pt idx="198">
                  <c:v>0.35920600000000003</c:v>
                </c:pt>
                <c:pt idx="199">
                  <c:v>0.36101100000000003</c:v>
                </c:pt>
                <c:pt idx="200">
                  <c:v>0.36281600000000003</c:v>
                </c:pt>
                <c:pt idx="201">
                  <c:v>0.36462099999999997</c:v>
                </c:pt>
                <c:pt idx="202">
                  <c:v>0.36642599999999997</c:v>
                </c:pt>
                <c:pt idx="203">
                  <c:v>0.36823099999999998</c:v>
                </c:pt>
                <c:pt idx="204">
                  <c:v>0.37003599999999998</c:v>
                </c:pt>
                <c:pt idx="205">
                  <c:v>0.37184099999999998</c:v>
                </c:pt>
                <c:pt idx="206">
                  <c:v>0.37364599999999998</c:v>
                </c:pt>
                <c:pt idx="207">
                  <c:v>0.37545099999999998</c:v>
                </c:pt>
                <c:pt idx="208">
                  <c:v>0.37725599999999998</c:v>
                </c:pt>
                <c:pt idx="209">
                  <c:v>0.37906099999999998</c:v>
                </c:pt>
                <c:pt idx="210">
                  <c:v>0.38086599999999998</c:v>
                </c:pt>
                <c:pt idx="211">
                  <c:v>0.38267099999999998</c:v>
                </c:pt>
                <c:pt idx="212">
                  <c:v>0.38447700000000001</c:v>
                </c:pt>
                <c:pt idx="213">
                  <c:v>0.38628200000000001</c:v>
                </c:pt>
                <c:pt idx="214">
                  <c:v>0.38808700000000002</c:v>
                </c:pt>
                <c:pt idx="215">
                  <c:v>0.38989200000000002</c:v>
                </c:pt>
                <c:pt idx="216">
                  <c:v>0.39169700000000002</c:v>
                </c:pt>
                <c:pt idx="217">
                  <c:v>0.39350200000000002</c:v>
                </c:pt>
                <c:pt idx="218">
                  <c:v>0.39530700000000002</c:v>
                </c:pt>
                <c:pt idx="219">
                  <c:v>0.39711200000000002</c:v>
                </c:pt>
                <c:pt idx="220">
                  <c:v>0.39891700000000002</c:v>
                </c:pt>
                <c:pt idx="221">
                  <c:v>0.40072200000000002</c:v>
                </c:pt>
                <c:pt idx="222">
                  <c:v>0.40252700000000002</c:v>
                </c:pt>
                <c:pt idx="223">
                  <c:v>0.40433200000000002</c:v>
                </c:pt>
                <c:pt idx="224">
                  <c:v>0.40613700000000003</c:v>
                </c:pt>
                <c:pt idx="225">
                  <c:v>0.40794200000000003</c:v>
                </c:pt>
                <c:pt idx="226">
                  <c:v>0.40974699999999997</c:v>
                </c:pt>
                <c:pt idx="227">
                  <c:v>0.41155199999999997</c:v>
                </c:pt>
                <c:pt idx="228">
                  <c:v>0.41335699999999997</c:v>
                </c:pt>
                <c:pt idx="229">
                  <c:v>0.41516199999999998</c:v>
                </c:pt>
                <c:pt idx="230">
                  <c:v>0.41696800000000001</c:v>
                </c:pt>
                <c:pt idx="231">
                  <c:v>0.41877300000000001</c:v>
                </c:pt>
                <c:pt idx="232">
                  <c:v>0.42057800000000001</c:v>
                </c:pt>
                <c:pt idx="233">
                  <c:v>0.42238300000000001</c:v>
                </c:pt>
                <c:pt idx="234">
                  <c:v>0.42418800000000001</c:v>
                </c:pt>
                <c:pt idx="235">
                  <c:v>0.42599300000000001</c:v>
                </c:pt>
                <c:pt idx="236">
                  <c:v>0.42779800000000001</c:v>
                </c:pt>
                <c:pt idx="237">
                  <c:v>0.42960300000000001</c:v>
                </c:pt>
                <c:pt idx="238">
                  <c:v>0.43140800000000001</c:v>
                </c:pt>
                <c:pt idx="239">
                  <c:v>0.43321300000000001</c:v>
                </c:pt>
                <c:pt idx="240">
                  <c:v>0.43501800000000002</c:v>
                </c:pt>
                <c:pt idx="241">
                  <c:v>0.43682300000000002</c:v>
                </c:pt>
                <c:pt idx="242">
                  <c:v>0.43862800000000002</c:v>
                </c:pt>
                <c:pt idx="243">
                  <c:v>0.44043300000000002</c:v>
                </c:pt>
                <c:pt idx="244">
                  <c:v>0.44223800000000002</c:v>
                </c:pt>
                <c:pt idx="245">
                  <c:v>0.44404300000000002</c:v>
                </c:pt>
                <c:pt idx="246">
                  <c:v>0.44584800000000002</c:v>
                </c:pt>
                <c:pt idx="247">
                  <c:v>0.44765300000000002</c:v>
                </c:pt>
                <c:pt idx="248">
                  <c:v>0.44945800000000002</c:v>
                </c:pt>
                <c:pt idx="249">
                  <c:v>0.451264</c:v>
                </c:pt>
                <c:pt idx="250">
                  <c:v>0.453069</c:v>
                </c:pt>
                <c:pt idx="251">
                  <c:v>0.454874</c:v>
                </c:pt>
                <c:pt idx="252">
                  <c:v>0.456679</c:v>
                </c:pt>
                <c:pt idx="253">
                  <c:v>0.458484</c:v>
                </c:pt>
                <c:pt idx="254">
                  <c:v>0.460289</c:v>
                </c:pt>
                <c:pt idx="255">
                  <c:v>0.462094</c:v>
                </c:pt>
                <c:pt idx="256">
                  <c:v>0.46389900000000001</c:v>
                </c:pt>
                <c:pt idx="257">
                  <c:v>0.46570400000000001</c:v>
                </c:pt>
                <c:pt idx="258">
                  <c:v>0.46750900000000001</c:v>
                </c:pt>
                <c:pt idx="259">
                  <c:v>0.46931400000000001</c:v>
                </c:pt>
                <c:pt idx="260">
                  <c:v>0.47111900000000001</c:v>
                </c:pt>
                <c:pt idx="261">
                  <c:v>0.47292400000000001</c:v>
                </c:pt>
                <c:pt idx="262">
                  <c:v>0.47472900000000001</c:v>
                </c:pt>
                <c:pt idx="263">
                  <c:v>0.47653400000000001</c:v>
                </c:pt>
                <c:pt idx="264">
                  <c:v>0.47833900000000001</c:v>
                </c:pt>
                <c:pt idx="265">
                  <c:v>0.48014400000000002</c:v>
                </c:pt>
                <c:pt idx="266">
                  <c:v>0.48194900000000002</c:v>
                </c:pt>
                <c:pt idx="267">
                  <c:v>0.48375499999999999</c:v>
                </c:pt>
                <c:pt idx="268">
                  <c:v>0.48555999999999999</c:v>
                </c:pt>
                <c:pt idx="269">
                  <c:v>0.48736499999999999</c:v>
                </c:pt>
                <c:pt idx="270">
                  <c:v>0.48916999999999999</c:v>
                </c:pt>
                <c:pt idx="271">
                  <c:v>0.49097499999999999</c:v>
                </c:pt>
                <c:pt idx="272">
                  <c:v>0.49278</c:v>
                </c:pt>
                <c:pt idx="273">
                  <c:v>0.494585</c:v>
                </c:pt>
                <c:pt idx="274">
                  <c:v>0.49639</c:v>
                </c:pt>
                <c:pt idx="275">
                  <c:v>0.498195</c:v>
                </c:pt>
                <c:pt idx="276">
                  <c:v>0.5</c:v>
                </c:pt>
                <c:pt idx="277">
                  <c:v>0.50180499999999995</c:v>
                </c:pt>
                <c:pt idx="278">
                  <c:v>0.50361</c:v>
                </c:pt>
                <c:pt idx="279">
                  <c:v>0.50541499999999995</c:v>
                </c:pt>
                <c:pt idx="280">
                  <c:v>0.50722</c:v>
                </c:pt>
                <c:pt idx="281">
                  <c:v>0.50902499999999995</c:v>
                </c:pt>
                <c:pt idx="282">
                  <c:v>0.51083000000000001</c:v>
                </c:pt>
                <c:pt idx="283">
                  <c:v>0.51263499999999995</c:v>
                </c:pt>
                <c:pt idx="284">
                  <c:v>0.51444000000000001</c:v>
                </c:pt>
                <c:pt idx="285">
                  <c:v>0.51624499999999995</c:v>
                </c:pt>
                <c:pt idx="286">
                  <c:v>0.51805100000000004</c:v>
                </c:pt>
                <c:pt idx="287">
                  <c:v>0.51985599999999998</c:v>
                </c:pt>
                <c:pt idx="288">
                  <c:v>0.52166100000000004</c:v>
                </c:pt>
                <c:pt idx="289">
                  <c:v>0.52346599999999999</c:v>
                </c:pt>
                <c:pt idx="290">
                  <c:v>0.52527100000000004</c:v>
                </c:pt>
                <c:pt idx="291">
                  <c:v>0.52707599999999999</c:v>
                </c:pt>
                <c:pt idx="292">
                  <c:v>0.52888100000000005</c:v>
                </c:pt>
                <c:pt idx="293">
                  <c:v>0.53068599999999999</c:v>
                </c:pt>
                <c:pt idx="294">
                  <c:v>0.53249100000000005</c:v>
                </c:pt>
                <c:pt idx="295">
                  <c:v>0.53429599999999999</c:v>
                </c:pt>
                <c:pt idx="296">
                  <c:v>0.53610100000000005</c:v>
                </c:pt>
                <c:pt idx="297">
                  <c:v>0.537906</c:v>
                </c:pt>
                <c:pt idx="298">
                  <c:v>0.53971100000000005</c:v>
                </c:pt>
                <c:pt idx="299">
                  <c:v>0.541516</c:v>
                </c:pt>
                <c:pt idx="300">
                  <c:v>0.54332100000000005</c:v>
                </c:pt>
                <c:pt idx="301">
                  <c:v>0.545126</c:v>
                </c:pt>
                <c:pt idx="302">
                  <c:v>0.54693099999999994</c:v>
                </c:pt>
                <c:pt idx="303">
                  <c:v>0.548736</c:v>
                </c:pt>
                <c:pt idx="304">
                  <c:v>0.55054199999999998</c:v>
                </c:pt>
                <c:pt idx="305">
                  <c:v>0.55234700000000003</c:v>
                </c:pt>
                <c:pt idx="306">
                  <c:v>0.55415199999999998</c:v>
                </c:pt>
                <c:pt idx="307">
                  <c:v>0.55595700000000003</c:v>
                </c:pt>
                <c:pt idx="308">
                  <c:v>0.55776199999999998</c:v>
                </c:pt>
                <c:pt idx="309">
                  <c:v>0.55956700000000004</c:v>
                </c:pt>
                <c:pt idx="310">
                  <c:v>0.56137199999999998</c:v>
                </c:pt>
                <c:pt idx="311">
                  <c:v>0.56317700000000004</c:v>
                </c:pt>
                <c:pt idx="312">
                  <c:v>0.56498199999999998</c:v>
                </c:pt>
                <c:pt idx="313">
                  <c:v>0.56678700000000004</c:v>
                </c:pt>
                <c:pt idx="314">
                  <c:v>0.56859199999999999</c:v>
                </c:pt>
                <c:pt idx="315">
                  <c:v>0.57039700000000004</c:v>
                </c:pt>
                <c:pt idx="316">
                  <c:v>0.57220199999999999</c:v>
                </c:pt>
                <c:pt idx="317">
                  <c:v>0.57400700000000004</c:v>
                </c:pt>
                <c:pt idx="318">
                  <c:v>0.57581199999999999</c:v>
                </c:pt>
                <c:pt idx="319">
                  <c:v>0.57761700000000005</c:v>
                </c:pt>
                <c:pt idx="320">
                  <c:v>0.57942199999999999</c:v>
                </c:pt>
                <c:pt idx="321">
                  <c:v>0.58122700000000005</c:v>
                </c:pt>
                <c:pt idx="322">
                  <c:v>0.58303199999999999</c:v>
                </c:pt>
                <c:pt idx="323">
                  <c:v>0.58483799999999997</c:v>
                </c:pt>
                <c:pt idx="324">
                  <c:v>0.58664300000000003</c:v>
                </c:pt>
                <c:pt idx="325">
                  <c:v>0.58844799999999997</c:v>
                </c:pt>
                <c:pt idx="326">
                  <c:v>0.59025300000000003</c:v>
                </c:pt>
                <c:pt idx="327">
                  <c:v>0.59205799999999997</c:v>
                </c:pt>
                <c:pt idx="328">
                  <c:v>0.59386300000000003</c:v>
                </c:pt>
                <c:pt idx="329">
                  <c:v>0.59566799999999998</c:v>
                </c:pt>
                <c:pt idx="330">
                  <c:v>0.59747300000000003</c:v>
                </c:pt>
                <c:pt idx="331">
                  <c:v>0.59927799999999998</c:v>
                </c:pt>
                <c:pt idx="332">
                  <c:v>0.60108300000000003</c:v>
                </c:pt>
                <c:pt idx="333">
                  <c:v>0.60288799999999998</c:v>
                </c:pt>
                <c:pt idx="334">
                  <c:v>0.60469300000000004</c:v>
                </c:pt>
                <c:pt idx="335">
                  <c:v>0.60649799999999998</c:v>
                </c:pt>
                <c:pt idx="336">
                  <c:v>0.60830300000000004</c:v>
                </c:pt>
                <c:pt idx="337">
                  <c:v>0.61010799999999998</c:v>
                </c:pt>
                <c:pt idx="338">
                  <c:v>0.61191300000000004</c:v>
                </c:pt>
                <c:pt idx="339">
                  <c:v>0.61371799999999999</c:v>
                </c:pt>
                <c:pt idx="340">
                  <c:v>0.61552300000000004</c:v>
                </c:pt>
                <c:pt idx="341">
                  <c:v>0.61732900000000002</c:v>
                </c:pt>
                <c:pt idx="342">
                  <c:v>0.61913399999999996</c:v>
                </c:pt>
                <c:pt idx="343">
                  <c:v>0.62093900000000002</c:v>
                </c:pt>
                <c:pt idx="344">
                  <c:v>0.62274399999999996</c:v>
                </c:pt>
                <c:pt idx="345">
                  <c:v>0.62454900000000002</c:v>
                </c:pt>
                <c:pt idx="346">
                  <c:v>0.62635399999999997</c:v>
                </c:pt>
                <c:pt idx="347">
                  <c:v>0.62815900000000002</c:v>
                </c:pt>
                <c:pt idx="348">
                  <c:v>0.62996399999999997</c:v>
                </c:pt>
                <c:pt idx="349">
                  <c:v>0.63176900000000002</c:v>
                </c:pt>
                <c:pt idx="350">
                  <c:v>0.63357399999999997</c:v>
                </c:pt>
                <c:pt idx="351">
                  <c:v>0.63537900000000003</c:v>
                </c:pt>
                <c:pt idx="352">
                  <c:v>0.63718399999999997</c:v>
                </c:pt>
                <c:pt idx="353">
                  <c:v>0.63898900000000003</c:v>
                </c:pt>
                <c:pt idx="354">
                  <c:v>0.64079399999999997</c:v>
                </c:pt>
                <c:pt idx="355">
                  <c:v>0.64259900000000003</c:v>
                </c:pt>
                <c:pt idx="356">
                  <c:v>0.64440399999999998</c:v>
                </c:pt>
                <c:pt idx="357">
                  <c:v>0.64620900000000003</c:v>
                </c:pt>
                <c:pt idx="358">
                  <c:v>0.64801399999999998</c:v>
                </c:pt>
                <c:pt idx="359">
                  <c:v>0.64981900000000004</c:v>
                </c:pt>
                <c:pt idx="360">
                  <c:v>0.65162500000000001</c:v>
                </c:pt>
                <c:pt idx="361">
                  <c:v>0.65342999999999996</c:v>
                </c:pt>
                <c:pt idx="362">
                  <c:v>0.65523500000000001</c:v>
                </c:pt>
                <c:pt idx="363">
                  <c:v>0.65703999999999996</c:v>
                </c:pt>
                <c:pt idx="364">
                  <c:v>0.65884500000000001</c:v>
                </c:pt>
                <c:pt idx="365">
                  <c:v>0.66064999999999996</c:v>
                </c:pt>
                <c:pt idx="366">
                  <c:v>0.66245500000000002</c:v>
                </c:pt>
                <c:pt idx="367">
                  <c:v>0.66425999999999996</c:v>
                </c:pt>
                <c:pt idx="368">
                  <c:v>0.66606500000000002</c:v>
                </c:pt>
                <c:pt idx="369">
                  <c:v>0.66786999999999996</c:v>
                </c:pt>
                <c:pt idx="370">
                  <c:v>0.66967500000000002</c:v>
                </c:pt>
                <c:pt idx="371">
                  <c:v>0.67147999999999997</c:v>
                </c:pt>
                <c:pt idx="372">
                  <c:v>0.67328500000000002</c:v>
                </c:pt>
                <c:pt idx="373">
                  <c:v>0.67508999999999997</c:v>
                </c:pt>
                <c:pt idx="374">
                  <c:v>0.67689500000000002</c:v>
                </c:pt>
                <c:pt idx="375">
                  <c:v>0.67869999999999997</c:v>
                </c:pt>
                <c:pt idx="376">
                  <c:v>0.68050500000000003</c:v>
                </c:pt>
                <c:pt idx="377">
                  <c:v>0.68230999999999997</c:v>
                </c:pt>
                <c:pt idx="378">
                  <c:v>0.68411599999999995</c:v>
                </c:pt>
                <c:pt idx="379">
                  <c:v>0.685921</c:v>
                </c:pt>
                <c:pt idx="380">
                  <c:v>0.68772599999999995</c:v>
                </c:pt>
                <c:pt idx="381">
                  <c:v>0.68953100000000001</c:v>
                </c:pt>
                <c:pt idx="382">
                  <c:v>0.69133599999999995</c:v>
                </c:pt>
                <c:pt idx="383">
                  <c:v>0.69314100000000001</c:v>
                </c:pt>
                <c:pt idx="384">
                  <c:v>0.69494599999999995</c:v>
                </c:pt>
                <c:pt idx="385">
                  <c:v>0.69675100000000001</c:v>
                </c:pt>
                <c:pt idx="386">
                  <c:v>0.69855599999999995</c:v>
                </c:pt>
                <c:pt idx="387">
                  <c:v>0.70036100000000001</c:v>
                </c:pt>
                <c:pt idx="388">
                  <c:v>0.70216599999999996</c:v>
                </c:pt>
                <c:pt idx="389">
                  <c:v>0.70397100000000001</c:v>
                </c:pt>
                <c:pt idx="390">
                  <c:v>0.70577599999999996</c:v>
                </c:pt>
                <c:pt idx="391">
                  <c:v>0.70758100000000002</c:v>
                </c:pt>
                <c:pt idx="392">
                  <c:v>0.70938599999999996</c:v>
                </c:pt>
                <c:pt idx="393">
                  <c:v>0.71119100000000002</c:v>
                </c:pt>
                <c:pt idx="394">
                  <c:v>0.71299599999999996</c:v>
                </c:pt>
                <c:pt idx="395">
                  <c:v>0.71480100000000002</c:v>
                </c:pt>
                <c:pt idx="396">
                  <c:v>0.71660599999999997</c:v>
                </c:pt>
                <c:pt idx="397">
                  <c:v>0.71841200000000005</c:v>
                </c:pt>
                <c:pt idx="398">
                  <c:v>0.720217</c:v>
                </c:pt>
                <c:pt idx="399">
                  <c:v>0.72202200000000005</c:v>
                </c:pt>
                <c:pt idx="400">
                  <c:v>0.723827</c:v>
                </c:pt>
                <c:pt idx="401">
                  <c:v>0.72563200000000005</c:v>
                </c:pt>
                <c:pt idx="402">
                  <c:v>0.727437</c:v>
                </c:pt>
                <c:pt idx="403">
                  <c:v>0.72924199999999995</c:v>
                </c:pt>
                <c:pt idx="404">
                  <c:v>0.731047</c:v>
                </c:pt>
                <c:pt idx="405">
                  <c:v>0.73285199999999995</c:v>
                </c:pt>
                <c:pt idx="406">
                  <c:v>0.734657</c:v>
                </c:pt>
                <c:pt idx="407">
                  <c:v>0.73646199999999995</c:v>
                </c:pt>
                <c:pt idx="408">
                  <c:v>0.73826700000000001</c:v>
                </c:pt>
                <c:pt idx="409">
                  <c:v>0.74007199999999995</c:v>
                </c:pt>
                <c:pt idx="410">
                  <c:v>0.74187700000000001</c:v>
                </c:pt>
                <c:pt idx="411">
                  <c:v>0.74368199999999995</c:v>
                </c:pt>
                <c:pt idx="412">
                  <c:v>0.74548700000000001</c:v>
                </c:pt>
                <c:pt idx="413">
                  <c:v>0.74729199999999996</c:v>
                </c:pt>
                <c:pt idx="414">
                  <c:v>0.74909700000000001</c:v>
                </c:pt>
                <c:pt idx="415">
                  <c:v>0.75090299999999999</c:v>
                </c:pt>
                <c:pt idx="416">
                  <c:v>0.75270800000000004</c:v>
                </c:pt>
                <c:pt idx="417">
                  <c:v>0.75451299999999999</c:v>
                </c:pt>
                <c:pt idx="418">
                  <c:v>0.75631800000000005</c:v>
                </c:pt>
                <c:pt idx="419">
                  <c:v>0.75812299999999999</c:v>
                </c:pt>
                <c:pt idx="420">
                  <c:v>0.75992800000000005</c:v>
                </c:pt>
                <c:pt idx="421">
                  <c:v>0.76173299999999999</c:v>
                </c:pt>
                <c:pt idx="422">
                  <c:v>0.76353800000000005</c:v>
                </c:pt>
                <c:pt idx="423">
                  <c:v>0.765343</c:v>
                </c:pt>
                <c:pt idx="424">
                  <c:v>0.76714800000000005</c:v>
                </c:pt>
                <c:pt idx="425">
                  <c:v>0.768953</c:v>
                </c:pt>
                <c:pt idx="426">
                  <c:v>0.77075800000000005</c:v>
                </c:pt>
                <c:pt idx="427">
                  <c:v>0.772563</c:v>
                </c:pt>
                <c:pt idx="428">
                  <c:v>0.77436799999999995</c:v>
                </c:pt>
                <c:pt idx="429">
                  <c:v>0.776173</c:v>
                </c:pt>
                <c:pt idx="430">
                  <c:v>0.77797799999999995</c:v>
                </c:pt>
                <c:pt idx="431">
                  <c:v>0.779783</c:v>
                </c:pt>
                <c:pt idx="432">
                  <c:v>0.78158799999999995</c:v>
                </c:pt>
                <c:pt idx="433">
                  <c:v>0.78339400000000003</c:v>
                </c:pt>
                <c:pt idx="434">
                  <c:v>0.78519899999999998</c:v>
                </c:pt>
                <c:pt idx="435">
                  <c:v>0.78700400000000004</c:v>
                </c:pt>
                <c:pt idx="436">
                  <c:v>0.78880899999999998</c:v>
                </c:pt>
                <c:pt idx="437">
                  <c:v>0.79061400000000004</c:v>
                </c:pt>
                <c:pt idx="438">
                  <c:v>0.79241899999999998</c:v>
                </c:pt>
                <c:pt idx="439">
                  <c:v>0.79422400000000004</c:v>
                </c:pt>
                <c:pt idx="440">
                  <c:v>0.79602899999999999</c:v>
                </c:pt>
                <c:pt idx="441">
                  <c:v>0.79783400000000004</c:v>
                </c:pt>
                <c:pt idx="442">
                  <c:v>0.79963899999999999</c:v>
                </c:pt>
                <c:pt idx="443">
                  <c:v>0.80144400000000005</c:v>
                </c:pt>
                <c:pt idx="444">
                  <c:v>0.80324899999999999</c:v>
                </c:pt>
                <c:pt idx="445">
                  <c:v>0.80505400000000005</c:v>
                </c:pt>
                <c:pt idx="446">
                  <c:v>0.80685899999999999</c:v>
                </c:pt>
                <c:pt idx="447">
                  <c:v>0.80866400000000005</c:v>
                </c:pt>
                <c:pt idx="448">
                  <c:v>0.81046899999999999</c:v>
                </c:pt>
                <c:pt idx="449">
                  <c:v>0.81227400000000005</c:v>
                </c:pt>
                <c:pt idx="450">
                  <c:v>0.814079</c:v>
                </c:pt>
                <c:pt idx="451">
                  <c:v>0.81588400000000005</c:v>
                </c:pt>
                <c:pt idx="452">
                  <c:v>0.81769000000000003</c:v>
                </c:pt>
                <c:pt idx="453">
                  <c:v>0.81949499999999997</c:v>
                </c:pt>
                <c:pt idx="454">
                  <c:v>0.82130000000000003</c:v>
                </c:pt>
                <c:pt idx="455">
                  <c:v>0.82310499999999998</c:v>
                </c:pt>
                <c:pt idx="456">
                  <c:v>0.82491000000000003</c:v>
                </c:pt>
                <c:pt idx="457">
                  <c:v>0.82671499999999998</c:v>
                </c:pt>
                <c:pt idx="458">
                  <c:v>0.82852000000000003</c:v>
                </c:pt>
                <c:pt idx="459">
                  <c:v>0.83032499999999998</c:v>
                </c:pt>
                <c:pt idx="460">
                  <c:v>0.83213000000000004</c:v>
                </c:pt>
                <c:pt idx="461">
                  <c:v>0.83393499999999998</c:v>
                </c:pt>
                <c:pt idx="462">
                  <c:v>0.83574000000000004</c:v>
                </c:pt>
                <c:pt idx="463">
                  <c:v>0.83754499999999998</c:v>
                </c:pt>
                <c:pt idx="464">
                  <c:v>0.83935000000000004</c:v>
                </c:pt>
                <c:pt idx="465">
                  <c:v>0.84115499999999999</c:v>
                </c:pt>
                <c:pt idx="466">
                  <c:v>0.84296000000000004</c:v>
                </c:pt>
                <c:pt idx="467">
                  <c:v>0.84476499999999999</c:v>
                </c:pt>
                <c:pt idx="468">
                  <c:v>0.84657000000000004</c:v>
                </c:pt>
                <c:pt idx="469">
                  <c:v>0.84837499999999999</c:v>
                </c:pt>
                <c:pt idx="470">
                  <c:v>0.85018099999999996</c:v>
                </c:pt>
                <c:pt idx="471">
                  <c:v>0.85198600000000002</c:v>
                </c:pt>
                <c:pt idx="472">
                  <c:v>0.85379099999999997</c:v>
                </c:pt>
                <c:pt idx="473">
                  <c:v>0.85559600000000002</c:v>
                </c:pt>
                <c:pt idx="474">
                  <c:v>0.85740099999999997</c:v>
                </c:pt>
                <c:pt idx="475">
                  <c:v>0.85920600000000003</c:v>
                </c:pt>
                <c:pt idx="476">
                  <c:v>0.86101099999999997</c:v>
                </c:pt>
                <c:pt idx="477">
                  <c:v>0.86281600000000003</c:v>
                </c:pt>
                <c:pt idx="478">
                  <c:v>0.86462099999999997</c:v>
                </c:pt>
                <c:pt idx="479">
                  <c:v>0.86642600000000003</c:v>
                </c:pt>
                <c:pt idx="480">
                  <c:v>0.86823099999999998</c:v>
                </c:pt>
                <c:pt idx="481">
                  <c:v>0.87003600000000003</c:v>
                </c:pt>
                <c:pt idx="482">
                  <c:v>0.87184099999999998</c:v>
                </c:pt>
                <c:pt idx="483">
                  <c:v>0.87364600000000003</c:v>
                </c:pt>
                <c:pt idx="484">
                  <c:v>0.87545099999999998</c:v>
                </c:pt>
                <c:pt idx="485">
                  <c:v>0.87725600000000004</c:v>
                </c:pt>
                <c:pt idx="486">
                  <c:v>0.87906099999999998</c:v>
                </c:pt>
                <c:pt idx="487">
                  <c:v>0.88086600000000004</c:v>
                </c:pt>
                <c:pt idx="488">
                  <c:v>0.88267099999999998</c:v>
                </c:pt>
                <c:pt idx="489">
                  <c:v>0.88447699999999996</c:v>
                </c:pt>
                <c:pt idx="490">
                  <c:v>0.88628200000000001</c:v>
                </c:pt>
                <c:pt idx="491">
                  <c:v>0.88808699999999996</c:v>
                </c:pt>
                <c:pt idx="492">
                  <c:v>0.88989200000000002</c:v>
                </c:pt>
                <c:pt idx="493">
                  <c:v>0.89169699999999996</c:v>
                </c:pt>
                <c:pt idx="494">
                  <c:v>0.89350200000000002</c:v>
                </c:pt>
                <c:pt idx="495">
                  <c:v>0.89530699999999996</c:v>
                </c:pt>
                <c:pt idx="496">
                  <c:v>0.89711200000000002</c:v>
                </c:pt>
                <c:pt idx="497">
                  <c:v>0.89891699999999997</c:v>
                </c:pt>
                <c:pt idx="498">
                  <c:v>0.90072200000000002</c:v>
                </c:pt>
                <c:pt idx="499">
                  <c:v>0.90252699999999997</c:v>
                </c:pt>
                <c:pt idx="500">
                  <c:v>0.90433200000000002</c:v>
                </c:pt>
                <c:pt idx="501">
                  <c:v>0.90613699999999997</c:v>
                </c:pt>
                <c:pt idx="502">
                  <c:v>0.90794200000000003</c:v>
                </c:pt>
                <c:pt idx="503">
                  <c:v>0.90974699999999997</c:v>
                </c:pt>
                <c:pt idx="504">
                  <c:v>0.91155200000000003</c:v>
                </c:pt>
                <c:pt idx="505">
                  <c:v>0.91335699999999997</c:v>
                </c:pt>
                <c:pt idx="506">
                  <c:v>0.91516200000000003</c:v>
                </c:pt>
                <c:pt idx="507">
                  <c:v>0.91696800000000001</c:v>
                </c:pt>
                <c:pt idx="508">
                  <c:v>0.91877299999999995</c:v>
                </c:pt>
                <c:pt idx="509">
                  <c:v>0.92057800000000001</c:v>
                </c:pt>
                <c:pt idx="510">
                  <c:v>0.92238299999999995</c:v>
                </c:pt>
                <c:pt idx="511">
                  <c:v>0.92418800000000001</c:v>
                </c:pt>
                <c:pt idx="512">
                  <c:v>0.92599299999999996</c:v>
                </c:pt>
                <c:pt idx="513">
                  <c:v>0.92779800000000001</c:v>
                </c:pt>
                <c:pt idx="514">
                  <c:v>0.92960299999999996</c:v>
                </c:pt>
                <c:pt idx="515">
                  <c:v>0.93140800000000001</c:v>
                </c:pt>
                <c:pt idx="516">
                  <c:v>0.93321299999999996</c:v>
                </c:pt>
                <c:pt idx="517">
                  <c:v>0.93501800000000002</c:v>
                </c:pt>
                <c:pt idx="518">
                  <c:v>0.93682299999999996</c:v>
                </c:pt>
                <c:pt idx="519">
                  <c:v>0.93862800000000002</c:v>
                </c:pt>
                <c:pt idx="520">
                  <c:v>0.94043299999999996</c:v>
                </c:pt>
                <c:pt idx="521">
                  <c:v>0.94223800000000002</c:v>
                </c:pt>
                <c:pt idx="522">
                  <c:v>0.94404299999999997</c:v>
                </c:pt>
                <c:pt idx="523">
                  <c:v>0.94584800000000002</c:v>
                </c:pt>
                <c:pt idx="524">
                  <c:v>0.94765299999999997</c:v>
                </c:pt>
                <c:pt idx="525">
                  <c:v>0.94945800000000002</c:v>
                </c:pt>
                <c:pt idx="526">
                  <c:v>0.951264</c:v>
                </c:pt>
                <c:pt idx="527">
                  <c:v>0.95306900000000006</c:v>
                </c:pt>
                <c:pt idx="528">
                  <c:v>0.954874</c:v>
                </c:pt>
                <c:pt idx="529">
                  <c:v>0.95667899999999995</c:v>
                </c:pt>
                <c:pt idx="530">
                  <c:v>0.958484</c:v>
                </c:pt>
                <c:pt idx="531">
                  <c:v>0.96028899999999995</c:v>
                </c:pt>
                <c:pt idx="532">
                  <c:v>0.962094</c:v>
                </c:pt>
                <c:pt idx="533">
                  <c:v>0.96389899999999995</c:v>
                </c:pt>
                <c:pt idx="534">
                  <c:v>0.96570400000000001</c:v>
                </c:pt>
                <c:pt idx="535">
                  <c:v>0.96750899999999995</c:v>
                </c:pt>
                <c:pt idx="536">
                  <c:v>0.96931400000000001</c:v>
                </c:pt>
                <c:pt idx="537">
                  <c:v>0.97111899999999995</c:v>
                </c:pt>
                <c:pt idx="538">
                  <c:v>0.97292400000000001</c:v>
                </c:pt>
                <c:pt idx="539">
                  <c:v>0.97472899999999996</c:v>
                </c:pt>
                <c:pt idx="540">
                  <c:v>0.97653400000000001</c:v>
                </c:pt>
                <c:pt idx="541">
                  <c:v>0.97833899999999996</c:v>
                </c:pt>
                <c:pt idx="542">
                  <c:v>0.98014400000000002</c:v>
                </c:pt>
                <c:pt idx="543">
                  <c:v>0.98194899999999996</c:v>
                </c:pt>
                <c:pt idx="544">
                  <c:v>0.98375500000000005</c:v>
                </c:pt>
                <c:pt idx="545">
                  <c:v>0.98555999999999999</c:v>
                </c:pt>
                <c:pt idx="546">
                  <c:v>0.98736500000000005</c:v>
                </c:pt>
                <c:pt idx="547">
                  <c:v>0.98916999999999999</c:v>
                </c:pt>
                <c:pt idx="548">
                  <c:v>0.99097500000000005</c:v>
                </c:pt>
                <c:pt idx="549">
                  <c:v>0.99278</c:v>
                </c:pt>
                <c:pt idx="550">
                  <c:v>0.99458500000000005</c:v>
                </c:pt>
                <c:pt idx="551">
                  <c:v>0.99639</c:v>
                </c:pt>
                <c:pt idx="552">
                  <c:v>0.99819500000000005</c:v>
                </c:pt>
                <c:pt idx="5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6-4E6C-8682-C7EBD4856684}"/>
            </c:ext>
          </c:extLst>
        </c:ser>
        <c:ser>
          <c:idx val="1"/>
          <c:order val="1"/>
          <c:tx>
            <c:strRef>
              <c:f>'12 uM_'!$AF$6</c:f>
              <c:strCache>
                <c:ptCount val="1"/>
                <c:pt idx="0">
                  <c:v>Theory, Gamma Fit, nd = 2.8±0.34</c:v>
                </c:pt>
              </c:strCache>
            </c:strRef>
          </c:tx>
          <c:spPr>
            <a:ln>
              <a:solidFill>
                <a:srgbClr val="00FFFF"/>
              </a:solidFill>
            </a:ln>
          </c:spPr>
          <c:marker>
            <c:symbol val="x"/>
            <c:size val="7"/>
            <c:spPr>
              <a:ln>
                <a:solidFill>
                  <a:srgbClr val="00B0F0"/>
                </a:solidFill>
              </a:ln>
            </c:spPr>
          </c:marker>
          <c:xVal>
            <c:numRef>
              <c:f>'12 uM_'!$AM$3:$AM$556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uM_'!$AN$3:$AN$556</c:f>
              <c:numCache>
                <c:formatCode>General</c:formatCode>
                <c:ptCount val="554"/>
                <c:pt idx="0">
                  <c:v>2.1930000000000001E-3</c:v>
                </c:pt>
                <c:pt idx="1">
                  <c:v>3.5279999999999999E-3</c:v>
                </c:pt>
                <c:pt idx="2">
                  <c:v>3.5279999999999999E-3</c:v>
                </c:pt>
                <c:pt idx="3">
                  <c:v>7.3810000000000004E-3</c:v>
                </c:pt>
                <c:pt idx="4">
                  <c:v>7.3810000000000004E-3</c:v>
                </c:pt>
                <c:pt idx="5">
                  <c:v>9.9360000000000004E-3</c:v>
                </c:pt>
                <c:pt idx="6">
                  <c:v>9.9360000000000004E-3</c:v>
                </c:pt>
                <c:pt idx="7">
                  <c:v>9.9360000000000004E-3</c:v>
                </c:pt>
                <c:pt idx="8">
                  <c:v>9.9360000000000004E-3</c:v>
                </c:pt>
                <c:pt idx="9">
                  <c:v>1.2923E-2</c:v>
                </c:pt>
                <c:pt idx="10">
                  <c:v>1.2923E-2</c:v>
                </c:pt>
                <c:pt idx="11">
                  <c:v>1.2923E-2</c:v>
                </c:pt>
                <c:pt idx="12">
                  <c:v>2.0216000000000001E-2</c:v>
                </c:pt>
                <c:pt idx="13">
                  <c:v>2.0216000000000001E-2</c:v>
                </c:pt>
                <c:pt idx="14">
                  <c:v>2.0216000000000001E-2</c:v>
                </c:pt>
                <c:pt idx="15">
                  <c:v>2.0216000000000001E-2</c:v>
                </c:pt>
                <c:pt idx="16">
                  <c:v>2.0216000000000001E-2</c:v>
                </c:pt>
                <c:pt idx="17">
                  <c:v>2.4521999999999999E-2</c:v>
                </c:pt>
                <c:pt idx="18">
                  <c:v>2.4521999999999999E-2</c:v>
                </c:pt>
                <c:pt idx="19">
                  <c:v>2.4521999999999999E-2</c:v>
                </c:pt>
                <c:pt idx="20">
                  <c:v>2.9262E-2</c:v>
                </c:pt>
                <c:pt idx="21">
                  <c:v>2.9262E-2</c:v>
                </c:pt>
                <c:pt idx="22">
                  <c:v>2.9262E-2</c:v>
                </c:pt>
                <c:pt idx="23">
                  <c:v>3.4430000000000002E-2</c:v>
                </c:pt>
                <c:pt idx="24">
                  <c:v>3.4430000000000002E-2</c:v>
                </c:pt>
                <c:pt idx="25">
                  <c:v>4.0017999999999998E-2</c:v>
                </c:pt>
                <c:pt idx="26">
                  <c:v>4.0017999999999998E-2</c:v>
                </c:pt>
                <c:pt idx="27">
                  <c:v>4.0017999999999998E-2</c:v>
                </c:pt>
                <c:pt idx="28">
                  <c:v>4.0017999999999998E-2</c:v>
                </c:pt>
                <c:pt idx="29">
                  <c:v>4.0017999999999998E-2</c:v>
                </c:pt>
                <c:pt idx="30">
                  <c:v>4.6015E-2</c:v>
                </c:pt>
                <c:pt idx="31">
                  <c:v>5.2409999999999998E-2</c:v>
                </c:pt>
                <c:pt idx="32">
                  <c:v>5.2409999999999998E-2</c:v>
                </c:pt>
                <c:pt idx="33">
                  <c:v>5.2409999999999998E-2</c:v>
                </c:pt>
                <c:pt idx="34">
                  <c:v>5.919E-2</c:v>
                </c:pt>
                <c:pt idx="35">
                  <c:v>5.919E-2</c:v>
                </c:pt>
                <c:pt idx="36">
                  <c:v>5.919E-2</c:v>
                </c:pt>
                <c:pt idx="37">
                  <c:v>6.6340999999999997E-2</c:v>
                </c:pt>
                <c:pt idx="38">
                  <c:v>6.6340999999999997E-2</c:v>
                </c:pt>
                <c:pt idx="39">
                  <c:v>6.6340999999999997E-2</c:v>
                </c:pt>
                <c:pt idx="40">
                  <c:v>6.6340999999999997E-2</c:v>
                </c:pt>
                <c:pt idx="41">
                  <c:v>7.3847999999999997E-2</c:v>
                </c:pt>
                <c:pt idx="42">
                  <c:v>7.3847999999999997E-2</c:v>
                </c:pt>
                <c:pt idx="43">
                  <c:v>7.3847999999999997E-2</c:v>
                </c:pt>
                <c:pt idx="44">
                  <c:v>7.3847999999999997E-2</c:v>
                </c:pt>
                <c:pt idx="45">
                  <c:v>7.3847999999999997E-2</c:v>
                </c:pt>
                <c:pt idx="46">
                  <c:v>8.1695000000000004E-2</c:v>
                </c:pt>
                <c:pt idx="47">
                  <c:v>8.1695000000000004E-2</c:v>
                </c:pt>
                <c:pt idx="48">
                  <c:v>8.1695000000000004E-2</c:v>
                </c:pt>
                <c:pt idx="49">
                  <c:v>8.1695000000000004E-2</c:v>
                </c:pt>
                <c:pt idx="50">
                  <c:v>8.9868000000000003E-2</c:v>
                </c:pt>
                <c:pt idx="51">
                  <c:v>8.9868000000000003E-2</c:v>
                </c:pt>
                <c:pt idx="52">
                  <c:v>8.9868000000000003E-2</c:v>
                </c:pt>
                <c:pt idx="53">
                  <c:v>9.8349000000000006E-2</c:v>
                </c:pt>
                <c:pt idx="54">
                  <c:v>9.8349000000000006E-2</c:v>
                </c:pt>
                <c:pt idx="55">
                  <c:v>9.8349000000000006E-2</c:v>
                </c:pt>
                <c:pt idx="56">
                  <c:v>9.8349000000000006E-2</c:v>
                </c:pt>
                <c:pt idx="57">
                  <c:v>0.107123</c:v>
                </c:pt>
                <c:pt idx="58">
                  <c:v>0.107123</c:v>
                </c:pt>
                <c:pt idx="59">
                  <c:v>0.107123</c:v>
                </c:pt>
                <c:pt idx="60">
                  <c:v>0.107123</c:v>
                </c:pt>
                <c:pt idx="61">
                  <c:v>0.107123</c:v>
                </c:pt>
                <c:pt idx="62">
                  <c:v>0.107123</c:v>
                </c:pt>
                <c:pt idx="63">
                  <c:v>0.116172</c:v>
                </c:pt>
                <c:pt idx="64">
                  <c:v>0.116172</c:v>
                </c:pt>
                <c:pt idx="65">
                  <c:v>0.116172</c:v>
                </c:pt>
                <c:pt idx="66">
                  <c:v>0.12548100000000001</c:v>
                </c:pt>
                <c:pt idx="67">
                  <c:v>0.12548100000000001</c:v>
                </c:pt>
                <c:pt idx="68">
                  <c:v>0.12548100000000001</c:v>
                </c:pt>
                <c:pt idx="69">
                  <c:v>0.12548100000000001</c:v>
                </c:pt>
                <c:pt idx="70">
                  <c:v>0.12548100000000001</c:v>
                </c:pt>
                <c:pt idx="71">
                  <c:v>0.12548100000000001</c:v>
                </c:pt>
                <c:pt idx="72">
                  <c:v>0.12548100000000001</c:v>
                </c:pt>
                <c:pt idx="73">
                  <c:v>0.13503200000000001</c:v>
                </c:pt>
                <c:pt idx="74">
                  <c:v>0.13503200000000001</c:v>
                </c:pt>
                <c:pt idx="75">
                  <c:v>0.13503200000000001</c:v>
                </c:pt>
                <c:pt idx="76">
                  <c:v>0.13503200000000001</c:v>
                </c:pt>
                <c:pt idx="77">
                  <c:v>0.13503200000000001</c:v>
                </c:pt>
                <c:pt idx="78">
                  <c:v>0.14480799999999999</c:v>
                </c:pt>
                <c:pt idx="79">
                  <c:v>0.14480799999999999</c:v>
                </c:pt>
                <c:pt idx="80">
                  <c:v>0.14480799999999999</c:v>
                </c:pt>
                <c:pt idx="81">
                  <c:v>0.14480799999999999</c:v>
                </c:pt>
                <c:pt idx="82">
                  <c:v>0.14480799999999999</c:v>
                </c:pt>
                <c:pt idx="83">
                  <c:v>0.15479399999999999</c:v>
                </c:pt>
                <c:pt idx="84">
                  <c:v>0.15479399999999999</c:v>
                </c:pt>
                <c:pt idx="85">
                  <c:v>0.15479399999999999</c:v>
                </c:pt>
                <c:pt idx="86">
                  <c:v>0.15479399999999999</c:v>
                </c:pt>
                <c:pt idx="87">
                  <c:v>0.15479399999999999</c:v>
                </c:pt>
                <c:pt idx="88">
                  <c:v>0.15479399999999999</c:v>
                </c:pt>
                <c:pt idx="89">
                  <c:v>0.15479399999999999</c:v>
                </c:pt>
                <c:pt idx="90">
                  <c:v>0.15479399999999999</c:v>
                </c:pt>
                <c:pt idx="91">
                  <c:v>0.15479399999999999</c:v>
                </c:pt>
                <c:pt idx="92">
                  <c:v>0.16497400000000001</c:v>
                </c:pt>
                <c:pt idx="93">
                  <c:v>0.16497400000000001</c:v>
                </c:pt>
                <c:pt idx="94">
                  <c:v>0.16497400000000001</c:v>
                </c:pt>
                <c:pt idx="95">
                  <c:v>0.16497400000000001</c:v>
                </c:pt>
                <c:pt idx="96">
                  <c:v>0.16497400000000001</c:v>
                </c:pt>
                <c:pt idx="97">
                  <c:v>0.16497400000000001</c:v>
                </c:pt>
                <c:pt idx="98">
                  <c:v>0.16497400000000001</c:v>
                </c:pt>
                <c:pt idx="99">
                  <c:v>0.16497400000000001</c:v>
                </c:pt>
                <c:pt idx="100">
                  <c:v>0.17533000000000001</c:v>
                </c:pt>
                <c:pt idx="101">
                  <c:v>0.17533000000000001</c:v>
                </c:pt>
                <c:pt idx="102">
                  <c:v>0.17533000000000001</c:v>
                </c:pt>
                <c:pt idx="103">
                  <c:v>0.17533000000000001</c:v>
                </c:pt>
                <c:pt idx="104">
                  <c:v>0.17533000000000001</c:v>
                </c:pt>
                <c:pt idx="105">
                  <c:v>0.17533000000000001</c:v>
                </c:pt>
                <c:pt idx="106">
                  <c:v>0.17533000000000001</c:v>
                </c:pt>
                <c:pt idx="107">
                  <c:v>0.17533000000000001</c:v>
                </c:pt>
                <c:pt idx="108">
                  <c:v>0.17533000000000001</c:v>
                </c:pt>
                <c:pt idx="109">
                  <c:v>0.17533000000000001</c:v>
                </c:pt>
                <c:pt idx="110">
                  <c:v>0.17533000000000001</c:v>
                </c:pt>
                <c:pt idx="111">
                  <c:v>0.17533000000000001</c:v>
                </c:pt>
                <c:pt idx="112">
                  <c:v>0.17533000000000001</c:v>
                </c:pt>
                <c:pt idx="113">
                  <c:v>0.18584899999999999</c:v>
                </c:pt>
                <c:pt idx="114">
                  <c:v>0.18584899999999999</c:v>
                </c:pt>
                <c:pt idx="115">
                  <c:v>0.18584899999999999</c:v>
                </c:pt>
                <c:pt idx="116">
                  <c:v>0.18584899999999999</c:v>
                </c:pt>
                <c:pt idx="117">
                  <c:v>0.18584899999999999</c:v>
                </c:pt>
                <c:pt idx="118">
                  <c:v>0.18584899999999999</c:v>
                </c:pt>
                <c:pt idx="119">
                  <c:v>0.19651299999999999</c:v>
                </c:pt>
                <c:pt idx="120">
                  <c:v>0.19651299999999999</c:v>
                </c:pt>
                <c:pt idx="121">
                  <c:v>0.19651299999999999</c:v>
                </c:pt>
                <c:pt idx="122">
                  <c:v>0.19651299999999999</c:v>
                </c:pt>
                <c:pt idx="123">
                  <c:v>0.19651299999999999</c:v>
                </c:pt>
                <c:pt idx="124">
                  <c:v>0.19651299999999999</c:v>
                </c:pt>
                <c:pt idx="125">
                  <c:v>0.20730899999999999</c:v>
                </c:pt>
                <c:pt idx="126">
                  <c:v>0.20730899999999999</c:v>
                </c:pt>
                <c:pt idx="127">
                  <c:v>0.20730899999999999</c:v>
                </c:pt>
                <c:pt idx="128">
                  <c:v>0.20730899999999999</c:v>
                </c:pt>
                <c:pt idx="129">
                  <c:v>0.20730899999999999</c:v>
                </c:pt>
                <c:pt idx="130">
                  <c:v>0.218222</c:v>
                </c:pt>
                <c:pt idx="131">
                  <c:v>0.218222</c:v>
                </c:pt>
                <c:pt idx="132">
                  <c:v>0.218222</c:v>
                </c:pt>
                <c:pt idx="133">
                  <c:v>0.218222</c:v>
                </c:pt>
                <c:pt idx="134">
                  <c:v>0.218222</c:v>
                </c:pt>
                <c:pt idx="135">
                  <c:v>0.218222</c:v>
                </c:pt>
                <c:pt idx="136">
                  <c:v>0.229237</c:v>
                </c:pt>
                <c:pt idx="137">
                  <c:v>0.229237</c:v>
                </c:pt>
                <c:pt idx="138">
                  <c:v>0.229237</c:v>
                </c:pt>
                <c:pt idx="139">
                  <c:v>0.229237</c:v>
                </c:pt>
                <c:pt idx="140">
                  <c:v>0.229237</c:v>
                </c:pt>
                <c:pt idx="141">
                  <c:v>0.24034</c:v>
                </c:pt>
                <c:pt idx="142">
                  <c:v>0.25152000000000002</c:v>
                </c:pt>
                <c:pt idx="143">
                  <c:v>0.25152000000000002</c:v>
                </c:pt>
                <c:pt idx="144">
                  <c:v>0.25152000000000002</c:v>
                </c:pt>
                <c:pt idx="145">
                  <c:v>0.25152000000000002</c:v>
                </c:pt>
                <c:pt idx="146">
                  <c:v>0.25152000000000002</c:v>
                </c:pt>
                <c:pt idx="147">
                  <c:v>0.26276100000000002</c:v>
                </c:pt>
                <c:pt idx="148">
                  <c:v>0.26276100000000002</c:v>
                </c:pt>
                <c:pt idx="149">
                  <c:v>0.26276100000000002</c:v>
                </c:pt>
                <c:pt idx="150">
                  <c:v>0.26276100000000002</c:v>
                </c:pt>
                <c:pt idx="151">
                  <c:v>0.26276100000000002</c:v>
                </c:pt>
                <c:pt idx="152">
                  <c:v>0.27405299999999999</c:v>
                </c:pt>
                <c:pt idx="153">
                  <c:v>0.27405299999999999</c:v>
                </c:pt>
                <c:pt idx="154">
                  <c:v>0.27405299999999999</c:v>
                </c:pt>
                <c:pt idx="155">
                  <c:v>0.27405299999999999</c:v>
                </c:pt>
                <c:pt idx="156">
                  <c:v>0.285383</c:v>
                </c:pt>
                <c:pt idx="157">
                  <c:v>0.285383</c:v>
                </c:pt>
                <c:pt idx="158">
                  <c:v>0.285383</c:v>
                </c:pt>
                <c:pt idx="159">
                  <c:v>0.285383</c:v>
                </c:pt>
                <c:pt idx="160">
                  <c:v>0.285383</c:v>
                </c:pt>
                <c:pt idx="161">
                  <c:v>0.285383</c:v>
                </c:pt>
                <c:pt idx="162">
                  <c:v>0.285383</c:v>
                </c:pt>
                <c:pt idx="163">
                  <c:v>0.285383</c:v>
                </c:pt>
                <c:pt idx="164">
                  <c:v>0.29673899999999998</c:v>
                </c:pt>
                <c:pt idx="165">
                  <c:v>0.29673899999999998</c:v>
                </c:pt>
                <c:pt idx="166">
                  <c:v>0.29673899999999998</c:v>
                </c:pt>
                <c:pt idx="167">
                  <c:v>0.29673899999999998</c:v>
                </c:pt>
                <c:pt idx="168">
                  <c:v>0.29673899999999998</c:v>
                </c:pt>
                <c:pt idx="169">
                  <c:v>0.29673899999999998</c:v>
                </c:pt>
                <c:pt idx="170">
                  <c:v>0.29673899999999998</c:v>
                </c:pt>
                <c:pt idx="171">
                  <c:v>0.29673899999999998</c:v>
                </c:pt>
                <c:pt idx="172">
                  <c:v>0.29673899999999998</c:v>
                </c:pt>
                <c:pt idx="173">
                  <c:v>0.29673899999999998</c:v>
                </c:pt>
                <c:pt idx="174">
                  <c:v>0.29673899999999998</c:v>
                </c:pt>
                <c:pt idx="175">
                  <c:v>0.30811100000000002</c:v>
                </c:pt>
                <c:pt idx="176">
                  <c:v>0.30811100000000002</c:v>
                </c:pt>
                <c:pt idx="177">
                  <c:v>0.30811100000000002</c:v>
                </c:pt>
                <c:pt idx="178">
                  <c:v>0.30811100000000002</c:v>
                </c:pt>
                <c:pt idx="179">
                  <c:v>0.30811100000000002</c:v>
                </c:pt>
                <c:pt idx="180">
                  <c:v>0.30811100000000002</c:v>
                </c:pt>
                <c:pt idx="181">
                  <c:v>0.31948799999999999</c:v>
                </c:pt>
                <c:pt idx="182">
                  <c:v>0.31948799999999999</c:v>
                </c:pt>
                <c:pt idx="183">
                  <c:v>0.33085999999999999</c:v>
                </c:pt>
                <c:pt idx="184">
                  <c:v>0.33085999999999999</c:v>
                </c:pt>
                <c:pt idx="185">
                  <c:v>0.33085999999999999</c:v>
                </c:pt>
                <c:pt idx="186">
                  <c:v>0.33085999999999999</c:v>
                </c:pt>
                <c:pt idx="187">
                  <c:v>0.33085999999999999</c:v>
                </c:pt>
                <c:pt idx="188">
                  <c:v>0.34221600000000002</c:v>
                </c:pt>
                <c:pt idx="189">
                  <c:v>0.34221600000000002</c:v>
                </c:pt>
                <c:pt idx="190">
                  <c:v>0.34221600000000002</c:v>
                </c:pt>
                <c:pt idx="191">
                  <c:v>0.34221600000000002</c:v>
                </c:pt>
                <c:pt idx="192">
                  <c:v>0.34221600000000002</c:v>
                </c:pt>
                <c:pt idx="193">
                  <c:v>0.34221600000000002</c:v>
                </c:pt>
                <c:pt idx="194">
                  <c:v>0.35354799999999997</c:v>
                </c:pt>
                <c:pt idx="195">
                  <c:v>0.35354799999999997</c:v>
                </c:pt>
                <c:pt idx="196">
                  <c:v>0.35354799999999997</c:v>
                </c:pt>
                <c:pt idx="197">
                  <c:v>0.36484800000000001</c:v>
                </c:pt>
                <c:pt idx="198">
                  <c:v>0.36484800000000001</c:v>
                </c:pt>
                <c:pt idx="199">
                  <c:v>0.36484800000000001</c:v>
                </c:pt>
                <c:pt idx="200">
                  <c:v>0.36484800000000001</c:v>
                </c:pt>
                <c:pt idx="201">
                  <c:v>0.36484800000000001</c:v>
                </c:pt>
                <c:pt idx="202">
                  <c:v>0.376106</c:v>
                </c:pt>
                <c:pt idx="203">
                  <c:v>0.376106</c:v>
                </c:pt>
                <c:pt idx="204">
                  <c:v>0.376106</c:v>
                </c:pt>
                <c:pt idx="205">
                  <c:v>0.376106</c:v>
                </c:pt>
                <c:pt idx="206">
                  <c:v>0.376106</c:v>
                </c:pt>
                <c:pt idx="207">
                  <c:v>0.376106</c:v>
                </c:pt>
                <c:pt idx="208">
                  <c:v>0.376106</c:v>
                </c:pt>
                <c:pt idx="209">
                  <c:v>0.376106</c:v>
                </c:pt>
                <c:pt idx="210">
                  <c:v>0.38731399999999999</c:v>
                </c:pt>
                <c:pt idx="211">
                  <c:v>0.38731399999999999</c:v>
                </c:pt>
                <c:pt idx="212">
                  <c:v>0.38731399999999999</c:v>
                </c:pt>
                <c:pt idx="213">
                  <c:v>0.38731399999999999</c:v>
                </c:pt>
                <c:pt idx="214">
                  <c:v>0.38731399999999999</c:v>
                </c:pt>
                <c:pt idx="215">
                  <c:v>0.38731399999999999</c:v>
                </c:pt>
                <c:pt idx="216">
                  <c:v>0.39846599999999999</c:v>
                </c:pt>
                <c:pt idx="217">
                  <c:v>0.39846599999999999</c:v>
                </c:pt>
                <c:pt idx="218">
                  <c:v>0.39846599999999999</c:v>
                </c:pt>
                <c:pt idx="219">
                  <c:v>0.39846599999999999</c:v>
                </c:pt>
                <c:pt idx="220">
                  <c:v>0.39846599999999999</c:v>
                </c:pt>
                <c:pt idx="221">
                  <c:v>0.40955399999999997</c:v>
                </c:pt>
                <c:pt idx="222">
                  <c:v>0.40955399999999997</c:v>
                </c:pt>
                <c:pt idx="223">
                  <c:v>0.40955399999999997</c:v>
                </c:pt>
                <c:pt idx="224">
                  <c:v>0.40955399999999997</c:v>
                </c:pt>
                <c:pt idx="225">
                  <c:v>0.420572</c:v>
                </c:pt>
                <c:pt idx="226">
                  <c:v>0.420572</c:v>
                </c:pt>
                <c:pt idx="227">
                  <c:v>0.420572</c:v>
                </c:pt>
                <c:pt idx="228">
                  <c:v>0.43151200000000001</c:v>
                </c:pt>
                <c:pt idx="229">
                  <c:v>0.43151200000000001</c:v>
                </c:pt>
                <c:pt idx="230">
                  <c:v>0.44236999999999999</c:v>
                </c:pt>
                <c:pt idx="231">
                  <c:v>0.44236999999999999</c:v>
                </c:pt>
                <c:pt idx="232">
                  <c:v>0.44236999999999999</c:v>
                </c:pt>
                <c:pt idx="233">
                  <c:v>0.45313900000000001</c:v>
                </c:pt>
                <c:pt idx="234">
                  <c:v>0.45313900000000001</c:v>
                </c:pt>
                <c:pt idx="235">
                  <c:v>0.45313900000000001</c:v>
                </c:pt>
                <c:pt idx="236">
                  <c:v>0.46381499999999998</c:v>
                </c:pt>
                <c:pt idx="237">
                  <c:v>0.46381499999999998</c:v>
                </c:pt>
                <c:pt idx="238">
                  <c:v>0.46381499999999998</c:v>
                </c:pt>
                <c:pt idx="239">
                  <c:v>0.46381499999999998</c:v>
                </c:pt>
                <c:pt idx="240">
                  <c:v>0.47439199999999998</c:v>
                </c:pt>
                <c:pt idx="241">
                  <c:v>0.47439199999999998</c:v>
                </c:pt>
                <c:pt idx="242">
                  <c:v>0.47439199999999998</c:v>
                </c:pt>
                <c:pt idx="243">
                  <c:v>0.48486699999999999</c:v>
                </c:pt>
                <c:pt idx="244">
                  <c:v>0.48486699999999999</c:v>
                </c:pt>
                <c:pt idx="245">
                  <c:v>0.48486699999999999</c:v>
                </c:pt>
                <c:pt idx="246">
                  <c:v>0.48486699999999999</c:v>
                </c:pt>
                <c:pt idx="247">
                  <c:v>0.48486699999999999</c:v>
                </c:pt>
                <c:pt idx="248">
                  <c:v>0.48486699999999999</c:v>
                </c:pt>
                <c:pt idx="249">
                  <c:v>0.49523400000000001</c:v>
                </c:pt>
                <c:pt idx="250">
                  <c:v>0.49523400000000001</c:v>
                </c:pt>
                <c:pt idx="251">
                  <c:v>0.49523400000000001</c:v>
                </c:pt>
                <c:pt idx="252">
                  <c:v>0.49523400000000001</c:v>
                </c:pt>
                <c:pt idx="253">
                  <c:v>0.49523400000000001</c:v>
                </c:pt>
                <c:pt idx="254">
                  <c:v>0.49523400000000001</c:v>
                </c:pt>
                <c:pt idx="255">
                  <c:v>0.50548999999999999</c:v>
                </c:pt>
                <c:pt idx="256">
                  <c:v>0.50548999999999999</c:v>
                </c:pt>
                <c:pt idx="257">
                  <c:v>0.50548999999999999</c:v>
                </c:pt>
                <c:pt idx="258">
                  <c:v>0.51563199999999998</c:v>
                </c:pt>
                <c:pt idx="259">
                  <c:v>0.51563199999999998</c:v>
                </c:pt>
                <c:pt idx="260">
                  <c:v>0.51563199999999998</c:v>
                </c:pt>
                <c:pt idx="261">
                  <c:v>0.51563199999999998</c:v>
                </c:pt>
                <c:pt idx="262">
                  <c:v>0.51563199999999998</c:v>
                </c:pt>
                <c:pt idx="263">
                  <c:v>0.51563199999999998</c:v>
                </c:pt>
                <c:pt idx="264">
                  <c:v>0.51563199999999998</c:v>
                </c:pt>
                <c:pt idx="265">
                  <c:v>0.52565600000000001</c:v>
                </c:pt>
                <c:pt idx="266">
                  <c:v>0.52565600000000001</c:v>
                </c:pt>
                <c:pt idx="267">
                  <c:v>0.52565600000000001</c:v>
                </c:pt>
                <c:pt idx="268">
                  <c:v>0.52565600000000001</c:v>
                </c:pt>
                <c:pt idx="269">
                  <c:v>0.53556000000000004</c:v>
                </c:pt>
                <c:pt idx="270">
                  <c:v>0.53556000000000004</c:v>
                </c:pt>
                <c:pt idx="271">
                  <c:v>0.53556000000000004</c:v>
                </c:pt>
                <c:pt idx="272">
                  <c:v>0.53556000000000004</c:v>
                </c:pt>
                <c:pt idx="273">
                  <c:v>0.53556000000000004</c:v>
                </c:pt>
                <c:pt idx="274">
                  <c:v>0.53556000000000004</c:v>
                </c:pt>
                <c:pt idx="275">
                  <c:v>0.54534000000000005</c:v>
                </c:pt>
                <c:pt idx="276">
                  <c:v>0.54534000000000005</c:v>
                </c:pt>
                <c:pt idx="277">
                  <c:v>0.54534000000000005</c:v>
                </c:pt>
                <c:pt idx="278">
                  <c:v>0.54534000000000005</c:v>
                </c:pt>
                <c:pt idx="279">
                  <c:v>0.55499399999999999</c:v>
                </c:pt>
                <c:pt idx="280">
                  <c:v>0.55499399999999999</c:v>
                </c:pt>
                <c:pt idx="281">
                  <c:v>0.55499399999999999</c:v>
                </c:pt>
                <c:pt idx="282">
                  <c:v>0.55499399999999999</c:v>
                </c:pt>
                <c:pt idx="283">
                  <c:v>0.55499399999999999</c:v>
                </c:pt>
                <c:pt idx="284">
                  <c:v>0.55499399999999999</c:v>
                </c:pt>
                <c:pt idx="285">
                  <c:v>0.56452000000000002</c:v>
                </c:pt>
                <c:pt idx="286">
                  <c:v>0.56452000000000002</c:v>
                </c:pt>
                <c:pt idx="287">
                  <c:v>0.57391599999999998</c:v>
                </c:pt>
                <c:pt idx="288">
                  <c:v>0.57391599999999998</c:v>
                </c:pt>
                <c:pt idx="289">
                  <c:v>0.57391599999999998</c:v>
                </c:pt>
                <c:pt idx="290">
                  <c:v>0.58318099999999995</c:v>
                </c:pt>
                <c:pt idx="291">
                  <c:v>0.58318099999999995</c:v>
                </c:pt>
                <c:pt idx="292">
                  <c:v>0.58318099999999995</c:v>
                </c:pt>
                <c:pt idx="293">
                  <c:v>0.58318099999999995</c:v>
                </c:pt>
                <c:pt idx="294">
                  <c:v>0.58318099999999995</c:v>
                </c:pt>
                <c:pt idx="295">
                  <c:v>0.58318099999999995</c:v>
                </c:pt>
                <c:pt idx="296">
                  <c:v>0.58318099999999995</c:v>
                </c:pt>
                <c:pt idx="297">
                  <c:v>0.58318099999999995</c:v>
                </c:pt>
                <c:pt idx="298">
                  <c:v>0.59231199999999995</c:v>
                </c:pt>
                <c:pt idx="299">
                  <c:v>0.59231199999999995</c:v>
                </c:pt>
                <c:pt idx="300">
                  <c:v>0.59231199999999995</c:v>
                </c:pt>
                <c:pt idx="301">
                  <c:v>0.59231199999999995</c:v>
                </c:pt>
                <c:pt idx="302">
                  <c:v>0.59231199999999995</c:v>
                </c:pt>
                <c:pt idx="303">
                  <c:v>0.60130899999999998</c:v>
                </c:pt>
                <c:pt idx="304">
                  <c:v>0.60130899999999998</c:v>
                </c:pt>
                <c:pt idx="305">
                  <c:v>0.60130899999999998</c:v>
                </c:pt>
                <c:pt idx="306">
                  <c:v>0.60130899999999998</c:v>
                </c:pt>
                <c:pt idx="307">
                  <c:v>0.60130899999999998</c:v>
                </c:pt>
                <c:pt idx="308">
                  <c:v>0.60130899999999998</c:v>
                </c:pt>
                <c:pt idx="309">
                  <c:v>0.60130899999999998</c:v>
                </c:pt>
                <c:pt idx="310">
                  <c:v>0.61016999999999999</c:v>
                </c:pt>
                <c:pt idx="311">
                  <c:v>0.61016999999999999</c:v>
                </c:pt>
                <c:pt idx="312">
                  <c:v>0.61016999999999999</c:v>
                </c:pt>
                <c:pt idx="313">
                  <c:v>0.61016999999999999</c:v>
                </c:pt>
                <c:pt idx="314">
                  <c:v>0.61016999999999999</c:v>
                </c:pt>
                <c:pt idx="315">
                  <c:v>0.61016999999999999</c:v>
                </c:pt>
                <c:pt idx="316">
                  <c:v>0.61016999999999999</c:v>
                </c:pt>
                <c:pt idx="317">
                  <c:v>0.61889499999999997</c:v>
                </c:pt>
                <c:pt idx="318">
                  <c:v>0.61889499999999997</c:v>
                </c:pt>
                <c:pt idx="319">
                  <c:v>0.61889499999999997</c:v>
                </c:pt>
                <c:pt idx="320">
                  <c:v>0.61889499999999997</c:v>
                </c:pt>
                <c:pt idx="321">
                  <c:v>0.61889499999999997</c:v>
                </c:pt>
                <c:pt idx="322">
                  <c:v>0.61889499999999997</c:v>
                </c:pt>
                <c:pt idx="323">
                  <c:v>0.61889499999999997</c:v>
                </c:pt>
                <c:pt idx="324">
                  <c:v>0.62748199999999998</c:v>
                </c:pt>
                <c:pt idx="325">
                  <c:v>0.62748199999999998</c:v>
                </c:pt>
                <c:pt idx="326">
                  <c:v>0.62748199999999998</c:v>
                </c:pt>
                <c:pt idx="327">
                  <c:v>0.62748199999999998</c:v>
                </c:pt>
                <c:pt idx="328">
                  <c:v>0.62748199999999998</c:v>
                </c:pt>
                <c:pt idx="329">
                  <c:v>0.62748199999999998</c:v>
                </c:pt>
                <c:pt idx="330">
                  <c:v>0.63593200000000005</c:v>
                </c:pt>
                <c:pt idx="331">
                  <c:v>0.63593200000000005</c:v>
                </c:pt>
                <c:pt idx="332">
                  <c:v>0.63593200000000005</c:v>
                </c:pt>
                <c:pt idx="333">
                  <c:v>0.63593200000000005</c:v>
                </c:pt>
                <c:pt idx="334">
                  <c:v>0.63593200000000005</c:v>
                </c:pt>
                <c:pt idx="335">
                  <c:v>0.63593200000000005</c:v>
                </c:pt>
                <c:pt idx="336">
                  <c:v>0.63593200000000005</c:v>
                </c:pt>
                <c:pt idx="337">
                  <c:v>0.64424400000000004</c:v>
                </c:pt>
                <c:pt idx="338">
                  <c:v>0.64424400000000004</c:v>
                </c:pt>
                <c:pt idx="339">
                  <c:v>0.64424400000000004</c:v>
                </c:pt>
                <c:pt idx="340">
                  <c:v>0.64424400000000004</c:v>
                </c:pt>
                <c:pt idx="341">
                  <c:v>0.64424400000000004</c:v>
                </c:pt>
                <c:pt idx="342">
                  <c:v>0.64424400000000004</c:v>
                </c:pt>
                <c:pt idx="343">
                  <c:v>0.64424400000000004</c:v>
                </c:pt>
                <c:pt idx="344">
                  <c:v>0.65241800000000005</c:v>
                </c:pt>
                <c:pt idx="345">
                  <c:v>0.65241800000000005</c:v>
                </c:pt>
                <c:pt idx="346">
                  <c:v>0.65241800000000005</c:v>
                </c:pt>
                <c:pt idx="347">
                  <c:v>0.65241800000000005</c:v>
                </c:pt>
                <c:pt idx="348">
                  <c:v>0.66045299999999996</c:v>
                </c:pt>
                <c:pt idx="349">
                  <c:v>0.66045299999999996</c:v>
                </c:pt>
                <c:pt idx="350">
                  <c:v>0.66835</c:v>
                </c:pt>
                <c:pt idx="351">
                  <c:v>0.66835</c:v>
                </c:pt>
                <c:pt idx="352">
                  <c:v>0.66835</c:v>
                </c:pt>
                <c:pt idx="353">
                  <c:v>0.67610899999999996</c:v>
                </c:pt>
                <c:pt idx="354">
                  <c:v>0.67610899999999996</c:v>
                </c:pt>
                <c:pt idx="355">
                  <c:v>0.67610899999999996</c:v>
                </c:pt>
                <c:pt idx="356">
                  <c:v>0.67610899999999996</c:v>
                </c:pt>
                <c:pt idx="357">
                  <c:v>0.67610899999999996</c:v>
                </c:pt>
                <c:pt idx="358">
                  <c:v>0.67610899999999996</c:v>
                </c:pt>
                <c:pt idx="359">
                  <c:v>0.68372999999999995</c:v>
                </c:pt>
                <c:pt idx="360">
                  <c:v>0.68372999999999995</c:v>
                </c:pt>
                <c:pt idx="361">
                  <c:v>0.68372999999999995</c:v>
                </c:pt>
                <c:pt idx="362">
                  <c:v>0.691214</c:v>
                </c:pt>
                <c:pt idx="363">
                  <c:v>0.691214</c:v>
                </c:pt>
                <c:pt idx="364">
                  <c:v>0.691214</c:v>
                </c:pt>
                <c:pt idx="365">
                  <c:v>0.691214</c:v>
                </c:pt>
                <c:pt idx="366">
                  <c:v>0.691214</c:v>
                </c:pt>
                <c:pt idx="367">
                  <c:v>0.691214</c:v>
                </c:pt>
                <c:pt idx="368">
                  <c:v>0.691214</c:v>
                </c:pt>
                <c:pt idx="369">
                  <c:v>0.691214</c:v>
                </c:pt>
                <c:pt idx="370">
                  <c:v>0.691214</c:v>
                </c:pt>
                <c:pt idx="371">
                  <c:v>0.691214</c:v>
                </c:pt>
                <c:pt idx="372">
                  <c:v>0.69856200000000002</c:v>
                </c:pt>
                <c:pt idx="373">
                  <c:v>0.69856200000000002</c:v>
                </c:pt>
                <c:pt idx="374">
                  <c:v>0.69856200000000002</c:v>
                </c:pt>
                <c:pt idx="375">
                  <c:v>0.69856200000000002</c:v>
                </c:pt>
                <c:pt idx="376">
                  <c:v>0.70577299999999998</c:v>
                </c:pt>
                <c:pt idx="377">
                  <c:v>0.70577299999999998</c:v>
                </c:pt>
                <c:pt idx="378">
                  <c:v>0.70577299999999998</c:v>
                </c:pt>
                <c:pt idx="379">
                  <c:v>0.71284899999999995</c:v>
                </c:pt>
                <c:pt idx="380">
                  <c:v>0.71284899999999995</c:v>
                </c:pt>
                <c:pt idx="381">
                  <c:v>0.71284899999999995</c:v>
                </c:pt>
                <c:pt idx="382">
                  <c:v>0.71284899999999995</c:v>
                </c:pt>
                <c:pt idx="383">
                  <c:v>0.71284899999999995</c:v>
                </c:pt>
                <c:pt idx="384">
                  <c:v>0.71284899999999995</c:v>
                </c:pt>
                <c:pt idx="385">
                  <c:v>0.71284899999999995</c:v>
                </c:pt>
                <c:pt idx="386">
                  <c:v>0.71979099999999996</c:v>
                </c:pt>
                <c:pt idx="387">
                  <c:v>0.71979099999999996</c:v>
                </c:pt>
                <c:pt idx="388">
                  <c:v>0.71979099999999996</c:v>
                </c:pt>
                <c:pt idx="389">
                  <c:v>0.71979099999999996</c:v>
                </c:pt>
                <c:pt idx="390">
                  <c:v>0.71979099999999996</c:v>
                </c:pt>
                <c:pt idx="391">
                  <c:v>0.71979099999999996</c:v>
                </c:pt>
                <c:pt idx="392">
                  <c:v>0.71979099999999996</c:v>
                </c:pt>
                <c:pt idx="393">
                  <c:v>0.71979099999999996</c:v>
                </c:pt>
                <c:pt idx="394">
                  <c:v>0.72659899999999999</c:v>
                </c:pt>
                <c:pt idx="395">
                  <c:v>0.72659899999999999</c:v>
                </c:pt>
                <c:pt idx="396">
                  <c:v>0.72659899999999999</c:v>
                </c:pt>
                <c:pt idx="397">
                  <c:v>0.72659899999999999</c:v>
                </c:pt>
                <c:pt idx="398">
                  <c:v>0.72659899999999999</c:v>
                </c:pt>
                <c:pt idx="399">
                  <c:v>0.72659899999999999</c:v>
                </c:pt>
                <c:pt idx="400">
                  <c:v>0.73327500000000001</c:v>
                </c:pt>
                <c:pt idx="401">
                  <c:v>0.73327500000000001</c:v>
                </c:pt>
                <c:pt idx="402">
                  <c:v>0.73327500000000001</c:v>
                </c:pt>
                <c:pt idx="403">
                  <c:v>0.73327500000000001</c:v>
                </c:pt>
                <c:pt idx="404">
                  <c:v>0.73327500000000001</c:v>
                </c:pt>
                <c:pt idx="405">
                  <c:v>0.73327500000000001</c:v>
                </c:pt>
                <c:pt idx="406">
                  <c:v>0.73327500000000001</c:v>
                </c:pt>
                <c:pt idx="407">
                  <c:v>0.73327500000000001</c:v>
                </c:pt>
                <c:pt idx="408">
                  <c:v>0.739819</c:v>
                </c:pt>
                <c:pt idx="409">
                  <c:v>0.739819</c:v>
                </c:pt>
                <c:pt idx="410">
                  <c:v>0.739819</c:v>
                </c:pt>
                <c:pt idx="411">
                  <c:v>0.739819</c:v>
                </c:pt>
                <c:pt idx="412">
                  <c:v>0.739819</c:v>
                </c:pt>
                <c:pt idx="413">
                  <c:v>0.739819</c:v>
                </c:pt>
                <c:pt idx="414">
                  <c:v>0.74623399999999995</c:v>
                </c:pt>
                <c:pt idx="415">
                  <c:v>0.74623399999999995</c:v>
                </c:pt>
                <c:pt idx="416">
                  <c:v>0.74623399999999995</c:v>
                </c:pt>
                <c:pt idx="417">
                  <c:v>0.74623399999999995</c:v>
                </c:pt>
                <c:pt idx="418">
                  <c:v>0.75251900000000005</c:v>
                </c:pt>
                <c:pt idx="419">
                  <c:v>0.75251900000000005</c:v>
                </c:pt>
                <c:pt idx="420">
                  <c:v>0.75251900000000005</c:v>
                </c:pt>
                <c:pt idx="421">
                  <c:v>0.75251900000000005</c:v>
                </c:pt>
                <c:pt idx="422">
                  <c:v>0.75251900000000005</c:v>
                </c:pt>
                <c:pt idx="423">
                  <c:v>0.75867700000000005</c:v>
                </c:pt>
                <c:pt idx="424">
                  <c:v>0.75867700000000005</c:v>
                </c:pt>
                <c:pt idx="425">
                  <c:v>0.76470800000000005</c:v>
                </c:pt>
                <c:pt idx="426">
                  <c:v>0.76470800000000005</c:v>
                </c:pt>
                <c:pt idx="427">
                  <c:v>0.76470800000000005</c:v>
                </c:pt>
                <c:pt idx="428">
                  <c:v>0.76470800000000005</c:v>
                </c:pt>
                <c:pt idx="429">
                  <c:v>0.76470800000000005</c:v>
                </c:pt>
                <c:pt idx="430">
                  <c:v>0.77061500000000005</c:v>
                </c:pt>
                <c:pt idx="431">
                  <c:v>0.77061500000000005</c:v>
                </c:pt>
                <c:pt idx="432">
                  <c:v>0.77061500000000005</c:v>
                </c:pt>
                <c:pt idx="433">
                  <c:v>0.77639800000000003</c:v>
                </c:pt>
                <c:pt idx="434">
                  <c:v>0.77639800000000003</c:v>
                </c:pt>
                <c:pt idx="435">
                  <c:v>0.77639800000000003</c:v>
                </c:pt>
                <c:pt idx="436">
                  <c:v>0.77639800000000003</c:v>
                </c:pt>
                <c:pt idx="437">
                  <c:v>0.77639800000000003</c:v>
                </c:pt>
                <c:pt idx="438">
                  <c:v>0.77639800000000003</c:v>
                </c:pt>
                <c:pt idx="439">
                  <c:v>0.78205899999999995</c:v>
                </c:pt>
                <c:pt idx="440">
                  <c:v>0.78759999999999997</c:v>
                </c:pt>
                <c:pt idx="441">
                  <c:v>0.78759999999999997</c:v>
                </c:pt>
                <c:pt idx="442">
                  <c:v>0.78759999999999997</c:v>
                </c:pt>
                <c:pt idx="443">
                  <c:v>0.78759999999999997</c:v>
                </c:pt>
                <c:pt idx="444">
                  <c:v>0.78759999999999997</c:v>
                </c:pt>
                <c:pt idx="445">
                  <c:v>0.793022</c:v>
                </c:pt>
                <c:pt idx="446">
                  <c:v>0.793022</c:v>
                </c:pt>
                <c:pt idx="447">
                  <c:v>0.79832599999999998</c:v>
                </c:pt>
                <c:pt idx="448">
                  <c:v>0.79832599999999998</c:v>
                </c:pt>
                <c:pt idx="449">
                  <c:v>0.80351499999999998</c:v>
                </c:pt>
                <c:pt idx="450">
                  <c:v>0.80351499999999998</c:v>
                </c:pt>
                <c:pt idx="451">
                  <c:v>0.80351499999999998</c:v>
                </c:pt>
                <c:pt idx="452">
                  <c:v>0.80859000000000003</c:v>
                </c:pt>
                <c:pt idx="453">
                  <c:v>0.80859000000000003</c:v>
                </c:pt>
                <c:pt idx="454">
                  <c:v>0.80859000000000003</c:v>
                </c:pt>
                <c:pt idx="455">
                  <c:v>0.81355299999999997</c:v>
                </c:pt>
                <c:pt idx="456">
                  <c:v>0.81840400000000002</c:v>
                </c:pt>
                <c:pt idx="457">
                  <c:v>0.82314699999999996</c:v>
                </c:pt>
                <c:pt idx="458">
                  <c:v>0.82314699999999996</c:v>
                </c:pt>
                <c:pt idx="459">
                  <c:v>0.82314699999999996</c:v>
                </c:pt>
                <c:pt idx="460">
                  <c:v>0.82778200000000002</c:v>
                </c:pt>
                <c:pt idx="461">
                  <c:v>0.82778200000000002</c:v>
                </c:pt>
                <c:pt idx="462">
                  <c:v>0.82778200000000002</c:v>
                </c:pt>
                <c:pt idx="463">
                  <c:v>0.82778200000000002</c:v>
                </c:pt>
                <c:pt idx="464">
                  <c:v>0.83231200000000005</c:v>
                </c:pt>
                <c:pt idx="465">
                  <c:v>0.84106199999999998</c:v>
                </c:pt>
                <c:pt idx="466">
                  <c:v>0.84106199999999998</c:v>
                </c:pt>
                <c:pt idx="467">
                  <c:v>0.84106199999999998</c:v>
                </c:pt>
                <c:pt idx="468">
                  <c:v>0.84106199999999998</c:v>
                </c:pt>
                <c:pt idx="469">
                  <c:v>0.84528499999999995</c:v>
                </c:pt>
                <c:pt idx="470">
                  <c:v>0.84528499999999995</c:v>
                </c:pt>
                <c:pt idx="471">
                  <c:v>0.84528499999999995</c:v>
                </c:pt>
                <c:pt idx="472">
                  <c:v>0.84528499999999995</c:v>
                </c:pt>
                <c:pt idx="473">
                  <c:v>0.84940899999999997</c:v>
                </c:pt>
                <c:pt idx="474">
                  <c:v>0.84940899999999997</c:v>
                </c:pt>
                <c:pt idx="475">
                  <c:v>0.84940899999999997</c:v>
                </c:pt>
                <c:pt idx="476">
                  <c:v>0.84940899999999997</c:v>
                </c:pt>
                <c:pt idx="477">
                  <c:v>0.853437</c:v>
                </c:pt>
                <c:pt idx="478">
                  <c:v>0.85736900000000005</c:v>
                </c:pt>
                <c:pt idx="479">
                  <c:v>0.85736900000000005</c:v>
                </c:pt>
                <c:pt idx="480">
                  <c:v>0.86120699999999994</c:v>
                </c:pt>
                <c:pt idx="481">
                  <c:v>0.86120699999999994</c:v>
                </c:pt>
                <c:pt idx="482">
                  <c:v>0.864954</c:v>
                </c:pt>
                <c:pt idx="483">
                  <c:v>0.86861100000000002</c:v>
                </c:pt>
                <c:pt idx="484">
                  <c:v>0.86861100000000002</c:v>
                </c:pt>
                <c:pt idx="485">
                  <c:v>0.87217900000000004</c:v>
                </c:pt>
                <c:pt idx="486">
                  <c:v>0.87217900000000004</c:v>
                </c:pt>
                <c:pt idx="487">
                  <c:v>0.87905599999999995</c:v>
                </c:pt>
                <c:pt idx="488">
                  <c:v>0.87905599999999995</c:v>
                </c:pt>
                <c:pt idx="489">
                  <c:v>0.88236899999999996</c:v>
                </c:pt>
                <c:pt idx="490">
                  <c:v>0.88236899999999996</c:v>
                </c:pt>
                <c:pt idx="491">
                  <c:v>0.88236899999999996</c:v>
                </c:pt>
                <c:pt idx="492">
                  <c:v>0.88236899999999996</c:v>
                </c:pt>
                <c:pt idx="493">
                  <c:v>0.88560000000000005</c:v>
                </c:pt>
                <c:pt idx="494">
                  <c:v>0.88560000000000005</c:v>
                </c:pt>
                <c:pt idx="495">
                  <c:v>0.88560000000000005</c:v>
                </c:pt>
                <c:pt idx="496">
                  <c:v>0.88875099999999996</c:v>
                </c:pt>
                <c:pt idx="497">
                  <c:v>0.88875099999999996</c:v>
                </c:pt>
                <c:pt idx="498">
                  <c:v>0.88875099999999996</c:v>
                </c:pt>
                <c:pt idx="499">
                  <c:v>0.88875099999999996</c:v>
                </c:pt>
                <c:pt idx="500">
                  <c:v>0.89182399999999995</c:v>
                </c:pt>
                <c:pt idx="501">
                  <c:v>0.89773999999999998</c:v>
                </c:pt>
                <c:pt idx="502">
                  <c:v>0.900586</c:v>
                </c:pt>
                <c:pt idx="503">
                  <c:v>0.90336000000000005</c:v>
                </c:pt>
                <c:pt idx="504">
                  <c:v>0.90606399999999998</c:v>
                </c:pt>
                <c:pt idx="505">
                  <c:v>0.90606399999999998</c:v>
                </c:pt>
                <c:pt idx="506">
                  <c:v>0.90606399999999998</c:v>
                </c:pt>
                <c:pt idx="507">
                  <c:v>0.90606399999999998</c:v>
                </c:pt>
                <c:pt idx="508">
                  <c:v>0.90869800000000001</c:v>
                </c:pt>
                <c:pt idx="509">
                  <c:v>0.90869800000000001</c:v>
                </c:pt>
                <c:pt idx="510">
                  <c:v>0.90869800000000001</c:v>
                </c:pt>
                <c:pt idx="511">
                  <c:v>0.90869800000000001</c:v>
                </c:pt>
                <c:pt idx="512">
                  <c:v>0.91126499999999999</c:v>
                </c:pt>
                <c:pt idx="513">
                  <c:v>0.91126499999999999</c:v>
                </c:pt>
                <c:pt idx="514">
                  <c:v>0.91620100000000004</c:v>
                </c:pt>
                <c:pt idx="515">
                  <c:v>0.91620100000000004</c:v>
                </c:pt>
                <c:pt idx="516">
                  <c:v>0.918574</c:v>
                </c:pt>
                <c:pt idx="517">
                  <c:v>0.92088400000000004</c:v>
                </c:pt>
                <c:pt idx="518">
                  <c:v>0.92745900000000003</c:v>
                </c:pt>
                <c:pt idx="519">
                  <c:v>0.92745900000000003</c:v>
                </c:pt>
                <c:pt idx="520">
                  <c:v>0.92745900000000003</c:v>
                </c:pt>
                <c:pt idx="521">
                  <c:v>0.92745900000000003</c:v>
                </c:pt>
                <c:pt idx="522">
                  <c:v>0.92745900000000003</c:v>
                </c:pt>
                <c:pt idx="523">
                  <c:v>0.929535</c:v>
                </c:pt>
                <c:pt idx="524">
                  <c:v>0.93155699999999997</c:v>
                </c:pt>
                <c:pt idx="525">
                  <c:v>0.93155699999999997</c:v>
                </c:pt>
                <c:pt idx="526">
                  <c:v>0.93352500000000005</c:v>
                </c:pt>
                <c:pt idx="527">
                  <c:v>0.93352500000000005</c:v>
                </c:pt>
                <c:pt idx="528">
                  <c:v>0.93544000000000005</c:v>
                </c:pt>
                <c:pt idx="529">
                  <c:v>0.937303</c:v>
                </c:pt>
                <c:pt idx="530">
                  <c:v>0.93911699999999998</c:v>
                </c:pt>
                <c:pt idx="531">
                  <c:v>0.93911699999999998</c:v>
                </c:pt>
                <c:pt idx="532">
                  <c:v>0.940882</c:v>
                </c:pt>
                <c:pt idx="533">
                  <c:v>0.94426900000000002</c:v>
                </c:pt>
                <c:pt idx="534">
                  <c:v>0.94589400000000001</c:v>
                </c:pt>
                <c:pt idx="535">
                  <c:v>0.96335199999999999</c:v>
                </c:pt>
                <c:pt idx="536">
                  <c:v>0.96444700000000005</c:v>
                </c:pt>
                <c:pt idx="537">
                  <c:v>0.96444700000000005</c:v>
                </c:pt>
                <c:pt idx="538">
                  <c:v>0.96550999999999998</c:v>
                </c:pt>
                <c:pt idx="539">
                  <c:v>0.96754799999999996</c:v>
                </c:pt>
                <c:pt idx="540">
                  <c:v>0.97613300000000003</c:v>
                </c:pt>
                <c:pt idx="541">
                  <c:v>0.97825399999999996</c:v>
                </c:pt>
                <c:pt idx="542">
                  <c:v>0.97825399999999996</c:v>
                </c:pt>
                <c:pt idx="543">
                  <c:v>0.97892000000000001</c:v>
                </c:pt>
                <c:pt idx="544">
                  <c:v>0.98139299999999996</c:v>
                </c:pt>
                <c:pt idx="545">
                  <c:v>0.98196600000000001</c:v>
                </c:pt>
                <c:pt idx="546">
                  <c:v>0.98196600000000001</c:v>
                </c:pt>
                <c:pt idx="547">
                  <c:v>0.98358699999999999</c:v>
                </c:pt>
                <c:pt idx="548">
                  <c:v>0.98725200000000002</c:v>
                </c:pt>
                <c:pt idx="549">
                  <c:v>0.98946800000000001</c:v>
                </c:pt>
                <c:pt idx="550">
                  <c:v>0.99260300000000001</c:v>
                </c:pt>
                <c:pt idx="551">
                  <c:v>0.992838</c:v>
                </c:pt>
                <c:pt idx="552">
                  <c:v>0.99650799999999995</c:v>
                </c:pt>
                <c:pt idx="553">
                  <c:v>0.99801300000000004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6-4E6C-8682-C7EBD485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95552"/>
        <c:axId val="193098112"/>
      </c:scatterChart>
      <c:valAx>
        <c:axId val="193095552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098112"/>
        <c:crosses val="autoZero"/>
        <c:crossBetween val="midCat"/>
      </c:valAx>
      <c:valAx>
        <c:axId val="19309811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309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673280297794186"/>
          <c:y val="0.50893926687159563"/>
          <c:w val="0.50582912075749553"/>
          <c:h val="0.2759898597250883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73790776153013"/>
          <c:y val="5.1400554097404488E-2"/>
          <c:w val="0.77715194051447956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 uM_'!$AF$2</c:f>
              <c:strCache>
                <c:ptCount val="1"/>
                <c:pt idx="0">
                  <c:v>Experiment 12 μM Tubulin, n=692 MTs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plus>
            <c:minus>
              <c:numRef>
                <c:f>'12 uM_'!$BH$3:$BH$72</c:f>
                <c:numCache>
                  <c:formatCode>General</c:formatCode>
                  <c:ptCount val="70"/>
                  <c:pt idx="0">
                    <c:v>1.2899999999999999E-4</c:v>
                  </c:pt>
                  <c:pt idx="1">
                    <c:v>2.2699999999999999E-4</c:v>
                  </c:pt>
                  <c:pt idx="2">
                    <c:v>2.4699999999999999E-4</c:v>
                  </c:pt>
                  <c:pt idx="3">
                    <c:v>2.7599999999999999E-4</c:v>
                  </c:pt>
                  <c:pt idx="4">
                    <c:v>3.57E-4</c:v>
                  </c:pt>
                  <c:pt idx="5">
                    <c:v>3.9500000000000001E-4</c:v>
                  </c:pt>
                  <c:pt idx="6">
                    <c:v>4.44E-4</c:v>
                  </c:pt>
                  <c:pt idx="7">
                    <c:v>3.6600000000000001E-4</c:v>
                  </c:pt>
                  <c:pt idx="8">
                    <c:v>3.7399999999999998E-4</c:v>
                  </c:pt>
                  <c:pt idx="9">
                    <c:v>5.2999999999999998E-4</c:v>
                  </c:pt>
                  <c:pt idx="10">
                    <c:v>5.1099999999999995E-4</c:v>
                  </c:pt>
                  <c:pt idx="11">
                    <c:v>5.7799999999999995E-4</c:v>
                  </c:pt>
                  <c:pt idx="12">
                    <c:v>7.45E-4</c:v>
                  </c:pt>
                  <c:pt idx="13">
                    <c:v>8.6399999999999997E-4</c:v>
                  </c:pt>
                  <c:pt idx="14">
                    <c:v>7.45E-4</c:v>
                  </c:pt>
                  <c:pt idx="15">
                    <c:v>8.5800000000000004E-4</c:v>
                  </c:pt>
                  <c:pt idx="16">
                    <c:v>1.0610000000000001E-3</c:v>
                  </c:pt>
                  <c:pt idx="17">
                    <c:v>9.0700000000000004E-4</c:v>
                  </c:pt>
                  <c:pt idx="18">
                    <c:v>1.119E-3</c:v>
                  </c:pt>
                  <c:pt idx="19">
                    <c:v>1.2600000000000001E-3</c:v>
                  </c:pt>
                  <c:pt idx="20">
                    <c:v>1.361E-3</c:v>
                  </c:pt>
                  <c:pt idx="21">
                    <c:v>1.7830000000000001E-3</c:v>
                  </c:pt>
                  <c:pt idx="22">
                    <c:v>1.3290000000000001E-3</c:v>
                  </c:pt>
                  <c:pt idx="23">
                    <c:v>1.6490000000000001E-3</c:v>
                  </c:pt>
                  <c:pt idx="24">
                    <c:v>1.91E-3</c:v>
                  </c:pt>
                  <c:pt idx="25">
                    <c:v>1.6180000000000001E-3</c:v>
                  </c:pt>
                  <c:pt idx="26">
                    <c:v>1.9559999999999998E-3</c:v>
                  </c:pt>
                  <c:pt idx="27">
                    <c:v>1.418E-3</c:v>
                  </c:pt>
                  <c:pt idx="28">
                    <c:v>1.763E-3</c:v>
                  </c:pt>
                  <c:pt idx="29">
                    <c:v>1.6570000000000001E-3</c:v>
                  </c:pt>
                  <c:pt idx="30">
                    <c:v>2.0860000000000002E-3</c:v>
                  </c:pt>
                  <c:pt idx="31">
                    <c:v>2.3289999999999999E-3</c:v>
                  </c:pt>
                  <c:pt idx="32">
                    <c:v>1.2620000000000001E-3</c:v>
                  </c:pt>
                  <c:pt idx="33">
                    <c:v>2.7269999999999998E-3</c:v>
                  </c:pt>
                  <c:pt idx="34">
                    <c:v>2.1589999999999999E-3</c:v>
                  </c:pt>
                  <c:pt idx="35">
                    <c:v>1.622E-3</c:v>
                  </c:pt>
                  <c:pt idx="36">
                    <c:v>4.5380000000000004E-3</c:v>
                  </c:pt>
                  <c:pt idx="37">
                    <c:v>5.5849999999999997E-3</c:v>
                  </c:pt>
                  <c:pt idx="38">
                    <c:v>3.1749999999999999E-3</c:v>
                  </c:pt>
                  <c:pt idx="39">
                    <c:v>0</c:v>
                  </c:pt>
                  <c:pt idx="40">
                    <c:v>3.4499999999999999E-3</c:v>
                  </c:pt>
                  <c:pt idx="41">
                    <c:v>0</c:v>
                  </c:pt>
                  <c:pt idx="42">
                    <c:v>3.7759999999999998E-3</c:v>
                  </c:pt>
                  <c:pt idx="43">
                    <c:v>0</c:v>
                  </c:pt>
                  <c:pt idx="44">
                    <c:v>0</c:v>
                  </c:pt>
                  <c:pt idx="45">
                    <c:v>4.1710000000000002E-3</c:v>
                  </c:pt>
                  <c:pt idx="46">
                    <c:v>0</c:v>
                  </c:pt>
                  <c:pt idx="47">
                    <c:v>4.6579999999999998E-3</c:v>
                  </c:pt>
                  <c:pt idx="48">
                    <c:v>5.2729999999999999E-3</c:v>
                  </c:pt>
                  <c:pt idx="49">
                    <c:v>0</c:v>
                  </c:pt>
                  <c:pt idx="50">
                    <c:v>6.0740000000000004E-3</c:v>
                  </c:pt>
                  <c:pt idx="51">
                    <c:v>7.1599999999999997E-3</c:v>
                  </c:pt>
                  <c:pt idx="52">
                    <c:v>8.7139999999999995E-3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1.7222000000000001E-2</c:v>
                  </c:pt>
                  <c:pt idx="59">
                    <c:v>2.4355999999999999E-2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5.6246999999999998E-2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uM_'!$BG$3:$BG$72</c:f>
              <c:numCache>
                <c:formatCode>General</c:formatCode>
                <c:ptCount val="70"/>
                <c:pt idx="0">
                  <c:v>2.8699999999999998E-4</c:v>
                </c:pt>
                <c:pt idx="1">
                  <c:v>8.6799999999999996E-4</c:v>
                </c:pt>
                <c:pt idx="2">
                  <c:v>1.0059999999999999E-3</c:v>
                </c:pt>
                <c:pt idx="3">
                  <c:v>1.214E-3</c:v>
                </c:pt>
                <c:pt idx="4">
                  <c:v>1.9419999999999999E-3</c:v>
                </c:pt>
                <c:pt idx="5">
                  <c:v>2.2390000000000001E-3</c:v>
                </c:pt>
                <c:pt idx="6">
                  <c:v>2.6519999999999998E-3</c:v>
                </c:pt>
                <c:pt idx="7">
                  <c:v>1.719E-3</c:v>
                </c:pt>
                <c:pt idx="8">
                  <c:v>1.719E-3</c:v>
                </c:pt>
                <c:pt idx="9">
                  <c:v>3.1849999999999999E-3</c:v>
                </c:pt>
                <c:pt idx="10">
                  <c:v>2.7520000000000001E-3</c:v>
                </c:pt>
                <c:pt idx="11">
                  <c:v>3.2429999999999998E-3</c:v>
                </c:pt>
                <c:pt idx="12">
                  <c:v>4.777E-3</c:v>
                </c:pt>
                <c:pt idx="13">
                  <c:v>5.5469999999999998E-3</c:v>
                </c:pt>
                <c:pt idx="14">
                  <c:v>3.7030000000000001E-3</c:v>
                </c:pt>
                <c:pt idx="15">
                  <c:v>4.3860000000000001E-3</c:v>
                </c:pt>
                <c:pt idx="16">
                  <c:v>5.7790000000000003E-3</c:v>
                </c:pt>
                <c:pt idx="17">
                  <c:v>3.7780000000000001E-3</c:v>
                </c:pt>
                <c:pt idx="18">
                  <c:v>5.0540000000000003E-3</c:v>
                </c:pt>
                <c:pt idx="19">
                  <c:v>5.5380000000000004E-3</c:v>
                </c:pt>
                <c:pt idx="20">
                  <c:v>5.5560000000000002E-3</c:v>
                </c:pt>
                <c:pt idx="21">
                  <c:v>7.8189999999999996E-3</c:v>
                </c:pt>
                <c:pt idx="22">
                  <c:v>3.8080000000000002E-3</c:v>
                </c:pt>
                <c:pt idx="23">
                  <c:v>5.1469999999999997E-3</c:v>
                </c:pt>
                <c:pt idx="24">
                  <c:v>5.9119999999999997E-3</c:v>
                </c:pt>
                <c:pt idx="25">
                  <c:v>3.7880000000000001E-3</c:v>
                </c:pt>
                <c:pt idx="26">
                  <c:v>4.8840000000000003E-3</c:v>
                </c:pt>
                <c:pt idx="27">
                  <c:v>2.3860000000000001E-3</c:v>
                </c:pt>
                <c:pt idx="28">
                  <c:v>3.385E-3</c:v>
                </c:pt>
                <c:pt idx="29">
                  <c:v>2.7750000000000001E-3</c:v>
                </c:pt>
                <c:pt idx="30">
                  <c:v>3.9769999999999996E-3</c:v>
                </c:pt>
                <c:pt idx="31">
                  <c:v>4.4190000000000002E-3</c:v>
                </c:pt>
                <c:pt idx="32">
                  <c:v>1.243E-3</c:v>
                </c:pt>
                <c:pt idx="33">
                  <c:v>5.1320000000000003E-3</c:v>
                </c:pt>
                <c:pt idx="34">
                  <c:v>2.9459999999999998E-3</c:v>
                </c:pt>
                <c:pt idx="35">
                  <c:v>1.591E-3</c:v>
                </c:pt>
                <c:pt idx="36">
                  <c:v>9.9430000000000004E-3</c:v>
                </c:pt>
                <c:pt idx="37">
                  <c:v>1.1048000000000001E-2</c:v>
                </c:pt>
                <c:pt idx="38">
                  <c:v>3.0590000000000001E-3</c:v>
                </c:pt>
                <c:pt idx="39">
                  <c:v>0</c:v>
                </c:pt>
                <c:pt idx="40">
                  <c:v>3.3140000000000001E-3</c:v>
                </c:pt>
                <c:pt idx="41">
                  <c:v>0</c:v>
                </c:pt>
                <c:pt idx="42">
                  <c:v>3.6159999999999999E-3</c:v>
                </c:pt>
                <c:pt idx="43">
                  <c:v>0</c:v>
                </c:pt>
                <c:pt idx="44">
                  <c:v>0</c:v>
                </c:pt>
                <c:pt idx="45">
                  <c:v>3.9769999999999996E-3</c:v>
                </c:pt>
                <c:pt idx="46">
                  <c:v>0</c:v>
                </c:pt>
                <c:pt idx="47">
                  <c:v>4.4190000000000002E-3</c:v>
                </c:pt>
                <c:pt idx="48">
                  <c:v>4.9719999999999999E-3</c:v>
                </c:pt>
                <c:pt idx="49">
                  <c:v>0</c:v>
                </c:pt>
                <c:pt idx="50">
                  <c:v>5.6820000000000004E-3</c:v>
                </c:pt>
                <c:pt idx="51">
                  <c:v>6.6290000000000003E-3</c:v>
                </c:pt>
                <c:pt idx="52">
                  <c:v>7.9550000000000003E-3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1.9886000000000001E-2</c:v>
                </c:pt>
                <c:pt idx="59">
                  <c:v>1.9886000000000001E-2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0-49F5-977F-80B8C0CA16A6}"/>
            </c:ext>
          </c:extLst>
        </c:ser>
        <c:ser>
          <c:idx val="2"/>
          <c:order val="1"/>
          <c:tx>
            <c:v>Theory, Gamma Fit</c:v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'12 uM_'!$BE$3:$BE$72</c:f>
              <c:numCache>
                <c:formatCode>General</c:formatCode>
                <c:ptCount val="70"/>
                <c:pt idx="0">
                  <c:v>37.571429000000002</c:v>
                </c:pt>
                <c:pt idx="1">
                  <c:v>62.714286000000001</c:v>
                </c:pt>
                <c:pt idx="2">
                  <c:v>87.857142999999994</c:v>
                </c:pt>
                <c:pt idx="3">
                  <c:v>113</c:v>
                </c:pt>
                <c:pt idx="4">
                  <c:v>138.14285699999999</c:v>
                </c:pt>
                <c:pt idx="5">
                  <c:v>163.28571400000001</c:v>
                </c:pt>
                <c:pt idx="6">
                  <c:v>188.42857100000001</c:v>
                </c:pt>
                <c:pt idx="7">
                  <c:v>213.57142899999999</c:v>
                </c:pt>
                <c:pt idx="8">
                  <c:v>238.71428599999999</c:v>
                </c:pt>
                <c:pt idx="9">
                  <c:v>263.85714300000001</c:v>
                </c:pt>
                <c:pt idx="10">
                  <c:v>289</c:v>
                </c:pt>
                <c:pt idx="11">
                  <c:v>314.14285699999999</c:v>
                </c:pt>
                <c:pt idx="12">
                  <c:v>339.28571399999998</c:v>
                </c:pt>
                <c:pt idx="13">
                  <c:v>364.42857099999998</c:v>
                </c:pt>
                <c:pt idx="14">
                  <c:v>389.57142900000002</c:v>
                </c:pt>
                <c:pt idx="15">
                  <c:v>414.71428600000002</c:v>
                </c:pt>
                <c:pt idx="16">
                  <c:v>439.85714300000001</c:v>
                </c:pt>
                <c:pt idx="17">
                  <c:v>465</c:v>
                </c:pt>
                <c:pt idx="18">
                  <c:v>490.14285699999999</c:v>
                </c:pt>
                <c:pt idx="19">
                  <c:v>515.28571399999998</c:v>
                </c:pt>
                <c:pt idx="20">
                  <c:v>540.42857100000003</c:v>
                </c:pt>
                <c:pt idx="21">
                  <c:v>565.57142899999997</c:v>
                </c:pt>
                <c:pt idx="22">
                  <c:v>590.71428600000002</c:v>
                </c:pt>
                <c:pt idx="23">
                  <c:v>615.85714299999995</c:v>
                </c:pt>
                <c:pt idx="24">
                  <c:v>641</c:v>
                </c:pt>
                <c:pt idx="25">
                  <c:v>666.14285700000005</c:v>
                </c:pt>
                <c:pt idx="26">
                  <c:v>691.28571399999998</c:v>
                </c:pt>
                <c:pt idx="27">
                  <c:v>716.42857100000003</c:v>
                </c:pt>
                <c:pt idx="28">
                  <c:v>741.57142899999997</c:v>
                </c:pt>
                <c:pt idx="29">
                  <c:v>766.71428600000002</c:v>
                </c:pt>
                <c:pt idx="30">
                  <c:v>791.85714299999995</c:v>
                </c:pt>
                <c:pt idx="31">
                  <c:v>817</c:v>
                </c:pt>
                <c:pt idx="32">
                  <c:v>842.14285700000005</c:v>
                </c:pt>
                <c:pt idx="33">
                  <c:v>867.28571399999998</c:v>
                </c:pt>
                <c:pt idx="34">
                  <c:v>892.42857100000003</c:v>
                </c:pt>
                <c:pt idx="35">
                  <c:v>917.57142899999997</c:v>
                </c:pt>
                <c:pt idx="36">
                  <c:v>942.71428600000002</c:v>
                </c:pt>
                <c:pt idx="37">
                  <c:v>967.85714299999995</c:v>
                </c:pt>
                <c:pt idx="38">
                  <c:v>993</c:v>
                </c:pt>
                <c:pt idx="39">
                  <c:v>1018.142857</c:v>
                </c:pt>
                <c:pt idx="40">
                  <c:v>1043.2857140000001</c:v>
                </c:pt>
                <c:pt idx="41">
                  <c:v>1068.4285709999999</c:v>
                </c:pt>
                <c:pt idx="42">
                  <c:v>1093.5714290000001</c:v>
                </c:pt>
                <c:pt idx="43">
                  <c:v>1118.7142859999999</c:v>
                </c:pt>
                <c:pt idx="44">
                  <c:v>1143.857143</c:v>
                </c:pt>
                <c:pt idx="45">
                  <c:v>1169</c:v>
                </c:pt>
                <c:pt idx="46">
                  <c:v>1194.142857</c:v>
                </c:pt>
                <c:pt idx="47">
                  <c:v>1219.2857140000001</c:v>
                </c:pt>
                <c:pt idx="48">
                  <c:v>1244.4285709999999</c:v>
                </c:pt>
                <c:pt idx="49">
                  <c:v>1269.5714290000001</c:v>
                </c:pt>
                <c:pt idx="50">
                  <c:v>1294.7142859999999</c:v>
                </c:pt>
                <c:pt idx="51">
                  <c:v>1319.857143</c:v>
                </c:pt>
                <c:pt idx="52">
                  <c:v>1345</c:v>
                </c:pt>
                <c:pt idx="53">
                  <c:v>1370.142857</c:v>
                </c:pt>
                <c:pt idx="54">
                  <c:v>1395.2857140000001</c:v>
                </c:pt>
                <c:pt idx="55">
                  <c:v>1420.4285709999999</c:v>
                </c:pt>
                <c:pt idx="56">
                  <c:v>1445.5714290000001</c:v>
                </c:pt>
                <c:pt idx="57">
                  <c:v>1470.7142859999999</c:v>
                </c:pt>
                <c:pt idx="58">
                  <c:v>1495.857143</c:v>
                </c:pt>
                <c:pt idx="59">
                  <c:v>1521</c:v>
                </c:pt>
                <c:pt idx="60">
                  <c:v>1546.142857</c:v>
                </c:pt>
                <c:pt idx="61">
                  <c:v>1571.2857140000001</c:v>
                </c:pt>
                <c:pt idx="62">
                  <c:v>1596.4285709999999</c:v>
                </c:pt>
                <c:pt idx="63">
                  <c:v>1621.5714290000001</c:v>
                </c:pt>
                <c:pt idx="64">
                  <c:v>1646.7142859999999</c:v>
                </c:pt>
                <c:pt idx="65">
                  <c:v>1671.857143</c:v>
                </c:pt>
                <c:pt idx="66">
                  <c:v>1697</c:v>
                </c:pt>
                <c:pt idx="67">
                  <c:v>1722.142857</c:v>
                </c:pt>
                <c:pt idx="68">
                  <c:v>1747.2857140000001</c:v>
                </c:pt>
                <c:pt idx="69">
                  <c:v>1772.4285709999999</c:v>
                </c:pt>
              </c:numCache>
            </c:numRef>
          </c:xVal>
          <c:yVal>
            <c:numRef>
              <c:f>'12 uM_'!$BI$3:$BI$72</c:f>
              <c:numCache>
                <c:formatCode>General</c:formatCode>
                <c:ptCount val="70"/>
                <c:pt idx="0">
                  <c:v>2.8600000000000001E-4</c:v>
                </c:pt>
                <c:pt idx="1">
                  <c:v>6.3400000000000001E-4</c:v>
                </c:pt>
                <c:pt idx="2">
                  <c:v>1.013E-3</c:v>
                </c:pt>
                <c:pt idx="3">
                  <c:v>1.3879999999999999E-3</c:v>
                </c:pt>
                <c:pt idx="4">
                  <c:v>1.743E-3</c:v>
                </c:pt>
                <c:pt idx="5">
                  <c:v>2.0709999999999999E-3</c:v>
                </c:pt>
                <c:pt idx="6">
                  <c:v>2.3709999999999998E-3</c:v>
                </c:pt>
                <c:pt idx="7">
                  <c:v>2.643E-3</c:v>
                </c:pt>
                <c:pt idx="8">
                  <c:v>2.8900000000000002E-3</c:v>
                </c:pt>
                <c:pt idx="9">
                  <c:v>3.114E-3</c:v>
                </c:pt>
                <c:pt idx="10">
                  <c:v>3.3170000000000001E-3</c:v>
                </c:pt>
                <c:pt idx="11">
                  <c:v>3.5019999999999999E-3</c:v>
                </c:pt>
                <c:pt idx="12">
                  <c:v>3.6709999999999998E-3</c:v>
                </c:pt>
                <c:pt idx="13">
                  <c:v>3.8249999999999998E-3</c:v>
                </c:pt>
                <c:pt idx="14">
                  <c:v>3.967E-3</c:v>
                </c:pt>
                <c:pt idx="15">
                  <c:v>4.0969999999999999E-3</c:v>
                </c:pt>
                <c:pt idx="16">
                  <c:v>4.2170000000000003E-3</c:v>
                </c:pt>
                <c:pt idx="17">
                  <c:v>4.3270000000000001E-3</c:v>
                </c:pt>
                <c:pt idx="18">
                  <c:v>4.4299999999999999E-3</c:v>
                </c:pt>
                <c:pt idx="19">
                  <c:v>4.5250000000000004E-3</c:v>
                </c:pt>
                <c:pt idx="20">
                  <c:v>4.614E-3</c:v>
                </c:pt>
                <c:pt idx="21">
                  <c:v>4.6969999999999998E-3</c:v>
                </c:pt>
                <c:pt idx="22">
                  <c:v>4.7739999999999996E-3</c:v>
                </c:pt>
                <c:pt idx="23">
                  <c:v>4.8469999999999997E-3</c:v>
                </c:pt>
                <c:pt idx="24">
                  <c:v>4.9150000000000001E-3</c:v>
                </c:pt>
                <c:pt idx="25">
                  <c:v>4.9789999999999999E-3</c:v>
                </c:pt>
                <c:pt idx="26">
                  <c:v>5.0400000000000002E-3</c:v>
                </c:pt>
                <c:pt idx="27">
                  <c:v>5.097E-3</c:v>
                </c:pt>
                <c:pt idx="28">
                  <c:v>5.1520000000000003E-3</c:v>
                </c:pt>
                <c:pt idx="29">
                  <c:v>5.2030000000000002E-3</c:v>
                </c:pt>
                <c:pt idx="30">
                  <c:v>5.2519999999999997E-3</c:v>
                </c:pt>
                <c:pt idx="31">
                  <c:v>5.2989999999999999E-3</c:v>
                </c:pt>
                <c:pt idx="32">
                  <c:v>5.3439999999999998E-3</c:v>
                </c:pt>
                <c:pt idx="33">
                  <c:v>5.3870000000000003E-3</c:v>
                </c:pt>
                <c:pt idx="34">
                  <c:v>5.4289999999999998E-3</c:v>
                </c:pt>
                <c:pt idx="35">
                  <c:v>5.4689999999999999E-3</c:v>
                </c:pt>
                <c:pt idx="36">
                  <c:v>5.5079999999999999E-3</c:v>
                </c:pt>
                <c:pt idx="37">
                  <c:v>5.5459999999999997E-3</c:v>
                </c:pt>
                <c:pt idx="38">
                  <c:v>5.5830000000000003E-3</c:v>
                </c:pt>
                <c:pt idx="39">
                  <c:v>5.6189999999999999E-3</c:v>
                </c:pt>
                <c:pt idx="40">
                  <c:v>5.6559999999999996E-3</c:v>
                </c:pt>
                <c:pt idx="41">
                  <c:v>5.692E-3</c:v>
                </c:pt>
                <c:pt idx="42">
                  <c:v>5.7279999999999996E-3</c:v>
                </c:pt>
                <c:pt idx="43">
                  <c:v>5.7650000000000002E-3</c:v>
                </c:pt>
                <c:pt idx="44">
                  <c:v>5.803E-3</c:v>
                </c:pt>
                <c:pt idx="45">
                  <c:v>5.842E-3</c:v>
                </c:pt>
                <c:pt idx="46">
                  <c:v>5.8830000000000002E-3</c:v>
                </c:pt>
                <c:pt idx="47">
                  <c:v>5.927E-3</c:v>
                </c:pt>
                <c:pt idx="48">
                  <c:v>5.9740000000000001E-3</c:v>
                </c:pt>
                <c:pt idx="49">
                  <c:v>6.0239999999999998E-3</c:v>
                </c:pt>
                <c:pt idx="50">
                  <c:v>6.0800000000000003E-3</c:v>
                </c:pt>
                <c:pt idx="51">
                  <c:v>6.1419999999999999E-3</c:v>
                </c:pt>
                <c:pt idx="52">
                  <c:v>6.2119999999999996E-3</c:v>
                </c:pt>
                <c:pt idx="53">
                  <c:v>6.2909999999999997E-3</c:v>
                </c:pt>
                <c:pt idx="54">
                  <c:v>6.3819999999999997E-3</c:v>
                </c:pt>
                <c:pt idx="55">
                  <c:v>6.4879999999999998E-3</c:v>
                </c:pt>
                <c:pt idx="56">
                  <c:v>6.6140000000000001E-3</c:v>
                </c:pt>
                <c:pt idx="57">
                  <c:v>6.7629999999999999E-3</c:v>
                </c:pt>
                <c:pt idx="58">
                  <c:v>6.9420000000000003E-3</c:v>
                </c:pt>
                <c:pt idx="59">
                  <c:v>7.162E-3</c:v>
                </c:pt>
                <c:pt idx="60">
                  <c:v>7.4339999999999996E-3</c:v>
                </c:pt>
                <c:pt idx="61">
                  <c:v>7.7780000000000002E-3</c:v>
                </c:pt>
                <c:pt idx="62">
                  <c:v>8.2209999999999991E-3</c:v>
                </c:pt>
                <c:pt idx="63">
                  <c:v>8.8070000000000006E-3</c:v>
                </c:pt>
                <c:pt idx="64">
                  <c:v>9.6089999999999995E-3</c:v>
                </c:pt>
                <c:pt idx="65">
                  <c:v>1.0758E-2</c:v>
                </c:pt>
                <c:pt idx="66">
                  <c:v>1.2515999999999999E-2</c:v>
                </c:pt>
                <c:pt idx="67">
                  <c:v>1.5495E-2</c:v>
                </c:pt>
                <c:pt idx="68">
                  <c:v>2.1526E-2</c:v>
                </c:pt>
                <c:pt idx="69">
                  <c:v>3.9773000000000003E-2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0-49F5-977F-80B8C0CA16A6}"/>
            </c:ext>
          </c:extLst>
        </c:ser>
        <c:ser>
          <c:idx val="1"/>
          <c:order val="2"/>
          <c:tx>
            <c:v>7 uM Tubulin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uM_'!$CC$3:$CC$72</c:f>
                <c:numCache>
                  <c:formatCode>General</c:formatCode>
                  <c:ptCount val="70"/>
                  <c:pt idx="0">
                    <c:v>1.9599999999999999E-4</c:v>
                  </c:pt>
                  <c:pt idx="1">
                    <c:v>3.0899999999999998E-4</c:v>
                  </c:pt>
                  <c:pt idx="2">
                    <c:v>4.0099999999999999E-4</c:v>
                  </c:pt>
                  <c:pt idx="3">
                    <c:v>4.6500000000000003E-4</c:v>
                  </c:pt>
                  <c:pt idx="4">
                    <c:v>4.6700000000000002E-4</c:v>
                  </c:pt>
                  <c:pt idx="5">
                    <c:v>5.5800000000000001E-4</c:v>
                  </c:pt>
                  <c:pt idx="6">
                    <c:v>6.4899999999999995E-4</c:v>
                  </c:pt>
                  <c:pt idx="7">
                    <c:v>5.71E-4</c:v>
                  </c:pt>
                  <c:pt idx="8">
                    <c:v>9.5500000000000001E-4</c:v>
                  </c:pt>
                  <c:pt idx="9">
                    <c:v>1.0839999999999999E-3</c:v>
                  </c:pt>
                  <c:pt idx="10">
                    <c:v>1.56E-3</c:v>
                  </c:pt>
                  <c:pt idx="11">
                    <c:v>1.7880000000000001E-3</c:v>
                  </c:pt>
                  <c:pt idx="12">
                    <c:v>1.9870000000000001E-3</c:v>
                  </c:pt>
                  <c:pt idx="13">
                    <c:v>2.6080000000000001E-3</c:v>
                  </c:pt>
                  <c:pt idx="14">
                    <c:v>2.6779999999999998E-3</c:v>
                  </c:pt>
                  <c:pt idx="15">
                    <c:v>2.8830000000000001E-3</c:v>
                  </c:pt>
                  <c:pt idx="16">
                    <c:v>2.5349999999999999E-3</c:v>
                  </c:pt>
                  <c:pt idx="17">
                    <c:v>2.9880000000000002E-3</c:v>
                  </c:pt>
                  <c:pt idx="18">
                    <c:v>0</c:v>
                  </c:pt>
                  <c:pt idx="19">
                    <c:v>1.0496999999999999E-2</c:v>
                  </c:pt>
                </c:numCache>
              </c:numRef>
            </c:plus>
            <c:minus>
              <c:numRef>
                <c:f>'12 uM_'!$CC$3:$CC$72</c:f>
                <c:numCache>
                  <c:formatCode>General</c:formatCode>
                  <c:ptCount val="70"/>
                  <c:pt idx="0">
                    <c:v>1.9599999999999999E-4</c:v>
                  </c:pt>
                  <c:pt idx="1">
                    <c:v>3.0899999999999998E-4</c:v>
                  </c:pt>
                  <c:pt idx="2">
                    <c:v>4.0099999999999999E-4</c:v>
                  </c:pt>
                  <c:pt idx="3">
                    <c:v>4.6500000000000003E-4</c:v>
                  </c:pt>
                  <c:pt idx="4">
                    <c:v>4.6700000000000002E-4</c:v>
                  </c:pt>
                  <c:pt idx="5">
                    <c:v>5.5800000000000001E-4</c:v>
                  </c:pt>
                  <c:pt idx="6">
                    <c:v>6.4899999999999995E-4</c:v>
                  </c:pt>
                  <c:pt idx="7">
                    <c:v>5.71E-4</c:v>
                  </c:pt>
                  <c:pt idx="8">
                    <c:v>9.5500000000000001E-4</c:v>
                  </c:pt>
                  <c:pt idx="9">
                    <c:v>1.0839999999999999E-3</c:v>
                  </c:pt>
                  <c:pt idx="10">
                    <c:v>1.56E-3</c:v>
                  </c:pt>
                  <c:pt idx="11">
                    <c:v>1.7880000000000001E-3</c:v>
                  </c:pt>
                  <c:pt idx="12">
                    <c:v>1.9870000000000001E-3</c:v>
                  </c:pt>
                  <c:pt idx="13">
                    <c:v>2.6080000000000001E-3</c:v>
                  </c:pt>
                  <c:pt idx="14">
                    <c:v>2.6779999999999998E-3</c:v>
                  </c:pt>
                  <c:pt idx="15">
                    <c:v>2.8830000000000001E-3</c:v>
                  </c:pt>
                  <c:pt idx="16">
                    <c:v>2.5349999999999999E-3</c:v>
                  </c:pt>
                  <c:pt idx="17">
                    <c:v>2.9880000000000002E-3</c:v>
                  </c:pt>
                  <c:pt idx="18">
                    <c:v>0</c:v>
                  </c:pt>
                  <c:pt idx="19">
                    <c:v>1.0496999999999999E-2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uM_'!$BZ$3:$BZ$72</c:f>
              <c:numCache>
                <c:formatCode>General</c:formatCode>
                <c:ptCount val="70"/>
                <c:pt idx="0">
                  <c:v>65.125</c:v>
                </c:pt>
                <c:pt idx="1">
                  <c:v>125.375</c:v>
                </c:pt>
                <c:pt idx="2">
                  <c:v>185.625</c:v>
                </c:pt>
                <c:pt idx="3">
                  <c:v>245.875</c:v>
                </c:pt>
                <c:pt idx="4">
                  <c:v>306.125</c:v>
                </c:pt>
                <c:pt idx="5">
                  <c:v>366.375</c:v>
                </c:pt>
                <c:pt idx="6">
                  <c:v>426.625</c:v>
                </c:pt>
                <c:pt idx="7">
                  <c:v>486.875</c:v>
                </c:pt>
                <c:pt idx="8">
                  <c:v>547.125</c:v>
                </c:pt>
                <c:pt idx="9">
                  <c:v>607.375</c:v>
                </c:pt>
                <c:pt idx="10">
                  <c:v>667.625</c:v>
                </c:pt>
                <c:pt idx="11">
                  <c:v>727.875</c:v>
                </c:pt>
                <c:pt idx="12">
                  <c:v>788.125</c:v>
                </c:pt>
                <c:pt idx="13">
                  <c:v>848.375</c:v>
                </c:pt>
                <c:pt idx="14">
                  <c:v>908.625</c:v>
                </c:pt>
                <c:pt idx="15">
                  <c:v>968.875</c:v>
                </c:pt>
                <c:pt idx="16">
                  <c:v>1029.125</c:v>
                </c:pt>
                <c:pt idx="17">
                  <c:v>1089.375</c:v>
                </c:pt>
                <c:pt idx="18">
                  <c:v>1149.625</c:v>
                </c:pt>
                <c:pt idx="19">
                  <c:v>1209.875</c:v>
                </c:pt>
              </c:numCache>
            </c:numRef>
          </c:xVal>
          <c:yVal>
            <c:numRef>
              <c:f>'12 uM_'!$CB$3:$CB$72</c:f>
              <c:numCache>
                <c:formatCode>General</c:formatCode>
                <c:ptCount val="70"/>
                <c:pt idx="0">
                  <c:v>1.31E-3</c:v>
                </c:pt>
                <c:pt idx="1">
                  <c:v>2.7560000000000002E-3</c:v>
                </c:pt>
                <c:pt idx="2">
                  <c:v>3.6960000000000001E-3</c:v>
                </c:pt>
                <c:pt idx="3">
                  <c:v>3.8409999999999998E-3</c:v>
                </c:pt>
                <c:pt idx="4">
                  <c:v>3.0929999999999998E-3</c:v>
                </c:pt>
                <c:pt idx="5">
                  <c:v>3.5100000000000001E-3</c:v>
                </c:pt>
                <c:pt idx="6">
                  <c:v>3.7090000000000001E-3</c:v>
                </c:pt>
                <c:pt idx="7">
                  <c:v>2.3879999999999999E-3</c:v>
                </c:pt>
                <c:pt idx="8">
                  <c:v>5.0210000000000003E-3</c:v>
                </c:pt>
                <c:pt idx="9">
                  <c:v>4.5989999999999998E-3</c:v>
                </c:pt>
                <c:pt idx="10">
                  <c:v>6.3619999999999996E-3</c:v>
                </c:pt>
                <c:pt idx="11">
                  <c:v>5.3829999999999998E-3</c:v>
                </c:pt>
                <c:pt idx="12">
                  <c:v>4.6470000000000001E-3</c:v>
                </c:pt>
                <c:pt idx="13">
                  <c:v>5.5329999999999997E-3</c:v>
                </c:pt>
                <c:pt idx="14">
                  <c:v>4.1489999999999999E-3</c:v>
                </c:pt>
                <c:pt idx="15">
                  <c:v>3.6879999999999999E-3</c:v>
                </c:pt>
                <c:pt idx="16">
                  <c:v>2.3709999999999998E-3</c:v>
                </c:pt>
                <c:pt idx="17">
                  <c:v>2.7659999999999998E-3</c:v>
                </c:pt>
                <c:pt idx="18">
                  <c:v>0</c:v>
                </c:pt>
                <c:pt idx="19">
                  <c:v>1.6598000000000002E-2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0-49F5-977F-80B8C0CA16A6}"/>
            </c:ext>
          </c:extLst>
        </c:ser>
        <c:ser>
          <c:idx val="3"/>
          <c:order val="3"/>
          <c:tx>
            <c:v>7 uM Gamma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'12 uM_'!$BZ$3:$BZ$72</c:f>
              <c:numCache>
                <c:formatCode>General</c:formatCode>
                <c:ptCount val="70"/>
                <c:pt idx="0">
                  <c:v>65.125</c:v>
                </c:pt>
                <c:pt idx="1">
                  <c:v>125.375</c:v>
                </c:pt>
                <c:pt idx="2">
                  <c:v>185.625</c:v>
                </c:pt>
                <c:pt idx="3">
                  <c:v>245.875</c:v>
                </c:pt>
                <c:pt idx="4">
                  <c:v>306.125</c:v>
                </c:pt>
                <c:pt idx="5">
                  <c:v>366.375</c:v>
                </c:pt>
                <c:pt idx="6">
                  <c:v>426.625</c:v>
                </c:pt>
                <c:pt idx="7">
                  <c:v>486.875</c:v>
                </c:pt>
                <c:pt idx="8">
                  <c:v>547.125</c:v>
                </c:pt>
                <c:pt idx="9">
                  <c:v>607.375</c:v>
                </c:pt>
                <c:pt idx="10">
                  <c:v>667.625</c:v>
                </c:pt>
                <c:pt idx="11">
                  <c:v>727.875</c:v>
                </c:pt>
                <c:pt idx="12">
                  <c:v>788.125</c:v>
                </c:pt>
                <c:pt idx="13">
                  <c:v>848.375</c:v>
                </c:pt>
                <c:pt idx="14">
                  <c:v>908.625</c:v>
                </c:pt>
                <c:pt idx="15">
                  <c:v>968.875</c:v>
                </c:pt>
                <c:pt idx="16">
                  <c:v>1029.125</c:v>
                </c:pt>
                <c:pt idx="17">
                  <c:v>1089.375</c:v>
                </c:pt>
                <c:pt idx="18">
                  <c:v>1149.625</c:v>
                </c:pt>
                <c:pt idx="19">
                  <c:v>1209.875</c:v>
                </c:pt>
              </c:numCache>
            </c:numRef>
          </c:xVal>
          <c:yVal>
            <c:numRef>
              <c:f>'12 uM_'!$CD$3:$CD$72</c:f>
              <c:numCache>
                <c:formatCode>General</c:formatCode>
                <c:ptCount val="70"/>
                <c:pt idx="0">
                  <c:v>1.307E-3</c:v>
                </c:pt>
                <c:pt idx="1">
                  <c:v>2.3180000000000002E-3</c:v>
                </c:pt>
                <c:pt idx="2">
                  <c:v>3.0119999999999999E-3</c:v>
                </c:pt>
                <c:pt idx="3">
                  <c:v>3.5040000000000002E-3</c:v>
                </c:pt>
                <c:pt idx="4">
                  <c:v>3.8670000000000002E-3</c:v>
                </c:pt>
                <c:pt idx="5">
                  <c:v>4.1469999999999996E-3</c:v>
                </c:pt>
                <c:pt idx="6">
                  <c:v>4.3699999999999998E-3</c:v>
                </c:pt>
                <c:pt idx="7">
                  <c:v>4.5539999999999999E-3</c:v>
                </c:pt>
                <c:pt idx="8">
                  <c:v>4.7140000000000003E-3</c:v>
                </c:pt>
                <c:pt idx="9">
                  <c:v>4.8570000000000002E-3</c:v>
                </c:pt>
                <c:pt idx="10">
                  <c:v>4.9940000000000002E-3</c:v>
                </c:pt>
                <c:pt idx="11">
                  <c:v>5.1349999999999998E-3</c:v>
                </c:pt>
                <c:pt idx="12">
                  <c:v>5.2919999999999998E-3</c:v>
                </c:pt>
                <c:pt idx="13">
                  <c:v>5.483E-3</c:v>
                </c:pt>
                <c:pt idx="14">
                  <c:v>5.7369999999999999E-3</c:v>
                </c:pt>
                <c:pt idx="15">
                  <c:v>6.1029999999999999E-3</c:v>
                </c:pt>
                <c:pt idx="16">
                  <c:v>6.6819999999999996E-3</c:v>
                </c:pt>
                <c:pt idx="17">
                  <c:v>7.705E-3</c:v>
                </c:pt>
                <c:pt idx="18">
                  <c:v>9.861E-3</c:v>
                </c:pt>
                <c:pt idx="19">
                  <c:v>1.6598000000000002E-2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0-49F5-977F-80B8C0CA16A6}"/>
            </c:ext>
          </c:extLst>
        </c:ser>
        <c:ser>
          <c:idx val="4"/>
          <c:order val="4"/>
          <c:tx>
            <c:v>9 uM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uM_'!$CK$3:$CK$42</c:f>
                <c:numCache>
                  <c:formatCode>General</c:formatCode>
                  <c:ptCount val="40"/>
                  <c:pt idx="0">
                    <c:v>3.0400000000000002E-4</c:v>
                  </c:pt>
                  <c:pt idx="1">
                    <c:v>4.44E-4</c:v>
                  </c:pt>
                  <c:pt idx="2">
                    <c:v>5.1800000000000001E-4</c:v>
                  </c:pt>
                  <c:pt idx="3">
                    <c:v>7.6900000000000004E-4</c:v>
                  </c:pt>
                  <c:pt idx="4">
                    <c:v>7.3099999999999999E-4</c:v>
                  </c:pt>
                  <c:pt idx="5">
                    <c:v>8.5899999999999995E-4</c:v>
                  </c:pt>
                  <c:pt idx="6">
                    <c:v>9.8299999999999993E-4</c:v>
                  </c:pt>
                  <c:pt idx="7">
                    <c:v>1.008E-3</c:v>
                  </c:pt>
                  <c:pt idx="8">
                    <c:v>1.067E-3</c:v>
                  </c:pt>
                  <c:pt idx="9">
                    <c:v>1.477E-3</c:v>
                  </c:pt>
                  <c:pt idx="10">
                    <c:v>2.5010000000000002E-3</c:v>
                  </c:pt>
                  <c:pt idx="11">
                    <c:v>2.931E-3</c:v>
                  </c:pt>
                  <c:pt idx="12">
                    <c:v>3.3530000000000001E-3</c:v>
                  </c:pt>
                  <c:pt idx="13">
                    <c:v>3.7200000000000002E-3</c:v>
                  </c:pt>
                  <c:pt idx="14">
                    <c:v>4.1390000000000003E-3</c:v>
                  </c:pt>
                  <c:pt idx="15">
                    <c:v>3.7699999999999999E-3</c:v>
                  </c:pt>
                  <c:pt idx="16">
                    <c:v>7.0089999999999996E-3</c:v>
                  </c:pt>
                  <c:pt idx="17">
                    <c:v>8.0610000000000005E-3</c:v>
                  </c:pt>
                  <c:pt idx="18">
                    <c:v>0</c:v>
                  </c:pt>
                  <c:pt idx="19">
                    <c:v>2.0941999999999999E-2</c:v>
                  </c:pt>
                </c:numCache>
              </c:numRef>
            </c:plus>
            <c:minus>
              <c:numRef>
                <c:f>'12 uM_'!$CK$3:$CK$42</c:f>
                <c:numCache>
                  <c:formatCode>General</c:formatCode>
                  <c:ptCount val="40"/>
                  <c:pt idx="0">
                    <c:v>3.0400000000000002E-4</c:v>
                  </c:pt>
                  <c:pt idx="1">
                    <c:v>4.44E-4</c:v>
                  </c:pt>
                  <c:pt idx="2">
                    <c:v>5.1800000000000001E-4</c:v>
                  </c:pt>
                  <c:pt idx="3">
                    <c:v>7.6900000000000004E-4</c:v>
                  </c:pt>
                  <c:pt idx="4">
                    <c:v>7.3099999999999999E-4</c:v>
                  </c:pt>
                  <c:pt idx="5">
                    <c:v>8.5899999999999995E-4</c:v>
                  </c:pt>
                  <c:pt idx="6">
                    <c:v>9.8299999999999993E-4</c:v>
                  </c:pt>
                  <c:pt idx="7">
                    <c:v>1.008E-3</c:v>
                  </c:pt>
                  <c:pt idx="8">
                    <c:v>1.067E-3</c:v>
                  </c:pt>
                  <c:pt idx="9">
                    <c:v>1.477E-3</c:v>
                  </c:pt>
                  <c:pt idx="10">
                    <c:v>2.5010000000000002E-3</c:v>
                  </c:pt>
                  <c:pt idx="11">
                    <c:v>2.931E-3</c:v>
                  </c:pt>
                  <c:pt idx="12">
                    <c:v>3.3530000000000001E-3</c:v>
                  </c:pt>
                  <c:pt idx="13">
                    <c:v>3.7200000000000002E-3</c:v>
                  </c:pt>
                  <c:pt idx="14">
                    <c:v>4.1390000000000003E-3</c:v>
                  </c:pt>
                  <c:pt idx="15">
                    <c:v>3.7699999999999999E-3</c:v>
                  </c:pt>
                  <c:pt idx="16">
                    <c:v>7.0089999999999996E-3</c:v>
                  </c:pt>
                  <c:pt idx="17">
                    <c:v>8.0610000000000005E-3</c:v>
                  </c:pt>
                  <c:pt idx="18">
                    <c:v>0</c:v>
                  </c:pt>
                  <c:pt idx="19">
                    <c:v>2.0941999999999999E-2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uM_'!$CH$3:$CH$42</c:f>
              <c:numCache>
                <c:formatCode>General</c:formatCode>
                <c:ptCount val="40"/>
                <c:pt idx="0">
                  <c:v>48.875</c:v>
                </c:pt>
                <c:pt idx="1">
                  <c:v>96.625</c:v>
                </c:pt>
                <c:pt idx="2">
                  <c:v>144.375</c:v>
                </c:pt>
                <c:pt idx="3">
                  <c:v>192.125</c:v>
                </c:pt>
                <c:pt idx="4">
                  <c:v>239.875</c:v>
                </c:pt>
                <c:pt idx="5">
                  <c:v>287.625</c:v>
                </c:pt>
                <c:pt idx="6">
                  <c:v>335.375</c:v>
                </c:pt>
                <c:pt idx="7">
                  <c:v>383.125</c:v>
                </c:pt>
                <c:pt idx="8">
                  <c:v>430.875</c:v>
                </c:pt>
                <c:pt idx="9">
                  <c:v>478.625</c:v>
                </c:pt>
                <c:pt idx="10">
                  <c:v>526.375</c:v>
                </c:pt>
                <c:pt idx="11">
                  <c:v>574.125</c:v>
                </c:pt>
                <c:pt idx="12">
                  <c:v>621.875</c:v>
                </c:pt>
                <c:pt idx="13">
                  <c:v>669.625</c:v>
                </c:pt>
                <c:pt idx="14">
                  <c:v>717.375</c:v>
                </c:pt>
                <c:pt idx="15">
                  <c:v>765.125</c:v>
                </c:pt>
                <c:pt idx="16">
                  <c:v>812.875</c:v>
                </c:pt>
                <c:pt idx="17">
                  <c:v>860.625</c:v>
                </c:pt>
                <c:pt idx="18">
                  <c:v>908.375</c:v>
                </c:pt>
                <c:pt idx="19">
                  <c:v>956.125</c:v>
                </c:pt>
              </c:numCache>
            </c:numRef>
          </c:xVal>
          <c:yVal>
            <c:numRef>
              <c:f>'12 uM_'!$CJ$3:$CJ$42</c:f>
              <c:numCache>
                <c:formatCode>General</c:formatCode>
                <c:ptCount val="40"/>
                <c:pt idx="0">
                  <c:v>1.0679999999999999E-3</c:v>
                </c:pt>
                <c:pt idx="1">
                  <c:v>2.0769999999999999E-3</c:v>
                </c:pt>
                <c:pt idx="2">
                  <c:v>2.4979999999999998E-3</c:v>
                </c:pt>
                <c:pt idx="3">
                  <c:v>4.4720000000000003E-3</c:v>
                </c:pt>
                <c:pt idx="4">
                  <c:v>3.3289999999999999E-3</c:v>
                </c:pt>
                <c:pt idx="5">
                  <c:v>3.7929999999999999E-3</c:v>
                </c:pt>
                <c:pt idx="6">
                  <c:v>4.0270000000000002E-3</c:v>
                </c:pt>
                <c:pt idx="7">
                  <c:v>3.49E-3</c:v>
                </c:pt>
                <c:pt idx="8">
                  <c:v>3.2910000000000001E-3</c:v>
                </c:pt>
                <c:pt idx="9">
                  <c:v>4.9690000000000003E-3</c:v>
                </c:pt>
                <c:pt idx="10">
                  <c:v>9.3080000000000003E-3</c:v>
                </c:pt>
                <c:pt idx="11">
                  <c:v>7.5389999999999997E-3</c:v>
                </c:pt>
                <c:pt idx="12">
                  <c:v>6.5449999999999996E-3</c:v>
                </c:pt>
                <c:pt idx="13">
                  <c:v>5.7120000000000001E-3</c:v>
                </c:pt>
                <c:pt idx="14">
                  <c:v>5.2360000000000002E-3</c:v>
                </c:pt>
                <c:pt idx="15">
                  <c:v>3.49E-3</c:v>
                </c:pt>
                <c:pt idx="16">
                  <c:v>8.3770000000000008E-3</c:v>
                </c:pt>
                <c:pt idx="17">
                  <c:v>6.9810000000000002E-3</c:v>
                </c:pt>
                <c:pt idx="18">
                  <c:v>0</c:v>
                </c:pt>
                <c:pt idx="19">
                  <c:v>2.0941999999999999E-2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0-49F5-977F-80B8C0CA16A6}"/>
            </c:ext>
          </c:extLst>
        </c:ser>
        <c:ser>
          <c:idx val="5"/>
          <c:order val="5"/>
          <c:tx>
            <c:v>9 uM Theory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'12 uM_'!$CH$3:$CH$42</c:f>
              <c:numCache>
                <c:formatCode>General</c:formatCode>
                <c:ptCount val="40"/>
                <c:pt idx="0">
                  <c:v>48.875</c:v>
                </c:pt>
                <c:pt idx="1">
                  <c:v>96.625</c:v>
                </c:pt>
                <c:pt idx="2">
                  <c:v>144.375</c:v>
                </c:pt>
                <c:pt idx="3">
                  <c:v>192.125</c:v>
                </c:pt>
                <c:pt idx="4">
                  <c:v>239.875</c:v>
                </c:pt>
                <c:pt idx="5">
                  <c:v>287.625</c:v>
                </c:pt>
                <c:pt idx="6">
                  <c:v>335.375</c:v>
                </c:pt>
                <c:pt idx="7">
                  <c:v>383.125</c:v>
                </c:pt>
                <c:pt idx="8">
                  <c:v>430.875</c:v>
                </c:pt>
                <c:pt idx="9">
                  <c:v>478.625</c:v>
                </c:pt>
                <c:pt idx="10">
                  <c:v>526.375</c:v>
                </c:pt>
                <c:pt idx="11">
                  <c:v>574.125</c:v>
                </c:pt>
                <c:pt idx="12">
                  <c:v>621.875</c:v>
                </c:pt>
                <c:pt idx="13">
                  <c:v>669.625</c:v>
                </c:pt>
                <c:pt idx="14">
                  <c:v>717.375</c:v>
                </c:pt>
                <c:pt idx="15">
                  <c:v>765.125</c:v>
                </c:pt>
                <c:pt idx="16">
                  <c:v>812.875</c:v>
                </c:pt>
                <c:pt idx="17">
                  <c:v>860.625</c:v>
                </c:pt>
                <c:pt idx="18">
                  <c:v>908.375</c:v>
                </c:pt>
                <c:pt idx="19">
                  <c:v>956.125</c:v>
                </c:pt>
              </c:numCache>
            </c:numRef>
          </c:xVal>
          <c:yVal>
            <c:numRef>
              <c:f>'12 uM_'!$CL$3:$CL$42</c:f>
              <c:numCache>
                <c:formatCode>General</c:formatCode>
                <c:ptCount val="40"/>
                <c:pt idx="0">
                  <c:v>9.1399999999999999E-4</c:v>
                </c:pt>
                <c:pt idx="1">
                  <c:v>1.9750000000000002E-3</c:v>
                </c:pt>
                <c:pt idx="2">
                  <c:v>2.8140000000000001E-3</c:v>
                </c:pt>
                <c:pt idx="3">
                  <c:v>3.4550000000000002E-3</c:v>
                </c:pt>
                <c:pt idx="4">
                  <c:v>3.9500000000000004E-3</c:v>
                </c:pt>
                <c:pt idx="5">
                  <c:v>4.3429999999999996E-3</c:v>
                </c:pt>
                <c:pt idx="6">
                  <c:v>4.6639999999999997E-3</c:v>
                </c:pt>
                <c:pt idx="7">
                  <c:v>4.934E-3</c:v>
                </c:pt>
                <c:pt idx="8">
                  <c:v>5.1710000000000002E-3</c:v>
                </c:pt>
                <c:pt idx="9">
                  <c:v>5.3870000000000003E-3</c:v>
                </c:pt>
                <c:pt idx="10">
                  <c:v>5.5950000000000001E-3</c:v>
                </c:pt>
                <c:pt idx="11">
                  <c:v>5.8079999999999998E-3</c:v>
                </c:pt>
                <c:pt idx="12">
                  <c:v>6.0439999999999999E-3</c:v>
                </c:pt>
                <c:pt idx="13">
                  <c:v>6.3270000000000002E-3</c:v>
                </c:pt>
                <c:pt idx="14">
                  <c:v>6.692E-3</c:v>
                </c:pt>
                <c:pt idx="15">
                  <c:v>7.2069999999999999E-3</c:v>
                </c:pt>
                <c:pt idx="16">
                  <c:v>7.9979999999999999E-3</c:v>
                </c:pt>
                <c:pt idx="17">
                  <c:v>9.3659999999999993E-3</c:v>
                </c:pt>
                <c:pt idx="18">
                  <c:v>1.2199E-2</c:v>
                </c:pt>
                <c:pt idx="19">
                  <c:v>2.0941999999999999E-2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60-49F5-977F-80B8C0CA16A6}"/>
            </c:ext>
          </c:extLst>
        </c:ser>
        <c:ser>
          <c:idx val="6"/>
          <c:order val="6"/>
          <c:tx>
            <c:v>10 uM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uM_'!$CS$3:$CS$42</c:f>
                <c:numCache>
                  <c:formatCode>General</c:formatCode>
                  <c:ptCount val="40"/>
                  <c:pt idx="0">
                    <c:v>2.9E-4</c:v>
                  </c:pt>
                  <c:pt idx="1">
                    <c:v>3.88E-4</c:v>
                  </c:pt>
                  <c:pt idx="2">
                    <c:v>6.2799999999999998E-4</c:v>
                  </c:pt>
                  <c:pt idx="3">
                    <c:v>6.0999999999999997E-4</c:v>
                  </c:pt>
                  <c:pt idx="4">
                    <c:v>8.03E-4</c:v>
                  </c:pt>
                  <c:pt idx="5">
                    <c:v>9.3499999999999996E-4</c:v>
                  </c:pt>
                  <c:pt idx="6">
                    <c:v>8.9099999999999997E-4</c:v>
                  </c:pt>
                  <c:pt idx="7">
                    <c:v>1.0499999999999999E-3</c:v>
                  </c:pt>
                  <c:pt idx="8">
                    <c:v>1.124E-3</c:v>
                  </c:pt>
                  <c:pt idx="9">
                    <c:v>7.3999999999999999E-4</c:v>
                  </c:pt>
                  <c:pt idx="10">
                    <c:v>1.727E-3</c:v>
                  </c:pt>
                  <c:pt idx="11">
                    <c:v>1.0989999999999999E-3</c:v>
                  </c:pt>
                  <c:pt idx="12">
                    <c:v>1.665E-3</c:v>
                  </c:pt>
                  <c:pt idx="13">
                    <c:v>3.46E-3</c:v>
                  </c:pt>
                  <c:pt idx="14">
                    <c:v>3.6180000000000001E-3</c:v>
                  </c:pt>
                  <c:pt idx="15">
                    <c:v>5.5399999999999998E-3</c:v>
                  </c:pt>
                  <c:pt idx="16">
                    <c:v>6.1510000000000002E-3</c:v>
                  </c:pt>
                  <c:pt idx="17">
                    <c:v>0</c:v>
                  </c:pt>
                  <c:pt idx="18">
                    <c:v>9.7859999999999996E-3</c:v>
                  </c:pt>
                  <c:pt idx="19">
                    <c:v>2.2599000000000001E-2</c:v>
                  </c:pt>
                </c:numCache>
              </c:numRef>
            </c:plus>
            <c:minus>
              <c:numRef>
                <c:f>'12 uM_'!$CS$3:$CS$42</c:f>
                <c:numCache>
                  <c:formatCode>General</c:formatCode>
                  <c:ptCount val="40"/>
                  <c:pt idx="0">
                    <c:v>2.9E-4</c:v>
                  </c:pt>
                  <c:pt idx="1">
                    <c:v>3.88E-4</c:v>
                  </c:pt>
                  <c:pt idx="2">
                    <c:v>6.2799999999999998E-4</c:v>
                  </c:pt>
                  <c:pt idx="3">
                    <c:v>6.0999999999999997E-4</c:v>
                  </c:pt>
                  <c:pt idx="4">
                    <c:v>8.03E-4</c:v>
                  </c:pt>
                  <c:pt idx="5">
                    <c:v>9.3499999999999996E-4</c:v>
                  </c:pt>
                  <c:pt idx="6">
                    <c:v>8.9099999999999997E-4</c:v>
                  </c:pt>
                  <c:pt idx="7">
                    <c:v>1.0499999999999999E-3</c:v>
                  </c:pt>
                  <c:pt idx="8">
                    <c:v>1.124E-3</c:v>
                  </c:pt>
                  <c:pt idx="9">
                    <c:v>7.3999999999999999E-4</c:v>
                  </c:pt>
                  <c:pt idx="10">
                    <c:v>1.727E-3</c:v>
                  </c:pt>
                  <c:pt idx="11">
                    <c:v>1.0989999999999999E-3</c:v>
                  </c:pt>
                  <c:pt idx="12">
                    <c:v>1.665E-3</c:v>
                  </c:pt>
                  <c:pt idx="13">
                    <c:v>3.46E-3</c:v>
                  </c:pt>
                  <c:pt idx="14">
                    <c:v>3.6180000000000001E-3</c:v>
                  </c:pt>
                  <c:pt idx="15">
                    <c:v>5.5399999999999998E-3</c:v>
                  </c:pt>
                  <c:pt idx="16">
                    <c:v>6.1510000000000002E-3</c:v>
                  </c:pt>
                  <c:pt idx="17">
                    <c:v>0</c:v>
                  </c:pt>
                  <c:pt idx="18">
                    <c:v>9.7859999999999996E-3</c:v>
                  </c:pt>
                  <c:pt idx="19">
                    <c:v>2.2599000000000001E-2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uM_'!$CP$3:$CP$42</c:f>
              <c:numCache>
                <c:formatCode>General</c:formatCode>
                <c:ptCount val="40"/>
                <c:pt idx="0">
                  <c:v>72.125</c:v>
                </c:pt>
                <c:pt idx="1">
                  <c:v>116.375</c:v>
                </c:pt>
                <c:pt idx="2">
                  <c:v>160.625</c:v>
                </c:pt>
                <c:pt idx="3">
                  <c:v>204.875</c:v>
                </c:pt>
                <c:pt idx="4">
                  <c:v>249.125</c:v>
                </c:pt>
                <c:pt idx="5">
                  <c:v>293.375</c:v>
                </c:pt>
                <c:pt idx="6">
                  <c:v>337.625</c:v>
                </c:pt>
                <c:pt idx="7">
                  <c:v>381.875</c:v>
                </c:pt>
                <c:pt idx="8">
                  <c:v>426.125</c:v>
                </c:pt>
                <c:pt idx="9">
                  <c:v>470.375</c:v>
                </c:pt>
                <c:pt idx="10">
                  <c:v>514.625</c:v>
                </c:pt>
                <c:pt idx="11">
                  <c:v>558.875</c:v>
                </c:pt>
                <c:pt idx="12">
                  <c:v>603.125</c:v>
                </c:pt>
                <c:pt idx="13">
                  <c:v>647.375</c:v>
                </c:pt>
                <c:pt idx="14">
                  <c:v>691.625</c:v>
                </c:pt>
                <c:pt idx="15">
                  <c:v>735.875</c:v>
                </c:pt>
                <c:pt idx="16">
                  <c:v>780.125</c:v>
                </c:pt>
                <c:pt idx="17">
                  <c:v>824.375</c:v>
                </c:pt>
                <c:pt idx="18">
                  <c:v>868.625</c:v>
                </c:pt>
                <c:pt idx="19">
                  <c:v>912.875</c:v>
                </c:pt>
              </c:numCache>
            </c:numRef>
          </c:xVal>
          <c:yVal>
            <c:numRef>
              <c:f>'12 uM_'!$CR$3:$CR$42</c:f>
              <c:numCache>
                <c:formatCode>General</c:formatCode>
                <c:ptCount val="40"/>
                <c:pt idx="0">
                  <c:v>8.0699999999999999E-4</c:v>
                </c:pt>
                <c:pt idx="1">
                  <c:v>1.3600000000000001E-3</c:v>
                </c:pt>
                <c:pt idx="2">
                  <c:v>3.117E-3</c:v>
                </c:pt>
                <c:pt idx="3">
                  <c:v>2.5829999999999998E-3</c:v>
                </c:pt>
                <c:pt idx="4">
                  <c:v>3.7910000000000001E-3</c:v>
                </c:pt>
                <c:pt idx="5">
                  <c:v>4.2040000000000003E-3</c:v>
                </c:pt>
                <c:pt idx="6">
                  <c:v>3.228E-3</c:v>
                </c:pt>
                <c:pt idx="7">
                  <c:v>3.7659999999999998E-3</c:v>
                </c:pt>
                <c:pt idx="8">
                  <c:v>3.6159999999999999E-3</c:v>
                </c:pt>
                <c:pt idx="9">
                  <c:v>1.4350000000000001E-3</c:v>
                </c:pt>
                <c:pt idx="10">
                  <c:v>6.1289999999999999E-3</c:v>
                </c:pt>
                <c:pt idx="11">
                  <c:v>2.1020000000000001E-3</c:v>
                </c:pt>
                <c:pt idx="12">
                  <c:v>4.0559999999999997E-3</c:v>
                </c:pt>
                <c:pt idx="13">
                  <c:v>1.1299E-2</c:v>
                </c:pt>
                <c:pt idx="14">
                  <c:v>7.0619999999999997E-3</c:v>
                </c:pt>
                <c:pt idx="15">
                  <c:v>1.0272E-2</c:v>
                </c:pt>
                <c:pt idx="16">
                  <c:v>7.5329999999999998E-3</c:v>
                </c:pt>
                <c:pt idx="17">
                  <c:v>0</c:v>
                </c:pt>
                <c:pt idx="18">
                  <c:v>1.1299E-2</c:v>
                </c:pt>
                <c:pt idx="19">
                  <c:v>2.2599000000000001E-2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60-49F5-977F-80B8C0CA16A6}"/>
            </c:ext>
          </c:extLst>
        </c:ser>
        <c:ser>
          <c:idx val="7"/>
          <c:order val="7"/>
          <c:tx>
            <c:v>10 um theory</c:v>
          </c:tx>
          <c:spPr>
            <a:ln w="28575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'12 uM_'!$CP$3:$CP$42</c:f>
              <c:numCache>
                <c:formatCode>General</c:formatCode>
                <c:ptCount val="40"/>
                <c:pt idx="0">
                  <c:v>72.125</c:v>
                </c:pt>
                <c:pt idx="1">
                  <c:v>116.375</c:v>
                </c:pt>
                <c:pt idx="2">
                  <c:v>160.625</c:v>
                </c:pt>
                <c:pt idx="3">
                  <c:v>204.875</c:v>
                </c:pt>
                <c:pt idx="4">
                  <c:v>249.125</c:v>
                </c:pt>
                <c:pt idx="5">
                  <c:v>293.375</c:v>
                </c:pt>
                <c:pt idx="6">
                  <c:v>337.625</c:v>
                </c:pt>
                <c:pt idx="7">
                  <c:v>381.875</c:v>
                </c:pt>
                <c:pt idx="8">
                  <c:v>426.125</c:v>
                </c:pt>
                <c:pt idx="9">
                  <c:v>470.375</c:v>
                </c:pt>
                <c:pt idx="10">
                  <c:v>514.625</c:v>
                </c:pt>
                <c:pt idx="11">
                  <c:v>558.875</c:v>
                </c:pt>
                <c:pt idx="12">
                  <c:v>603.125</c:v>
                </c:pt>
                <c:pt idx="13">
                  <c:v>647.375</c:v>
                </c:pt>
                <c:pt idx="14">
                  <c:v>691.625</c:v>
                </c:pt>
                <c:pt idx="15">
                  <c:v>735.875</c:v>
                </c:pt>
                <c:pt idx="16">
                  <c:v>780.125</c:v>
                </c:pt>
                <c:pt idx="17">
                  <c:v>824.375</c:v>
                </c:pt>
                <c:pt idx="18">
                  <c:v>868.625</c:v>
                </c:pt>
                <c:pt idx="19">
                  <c:v>912.875</c:v>
                </c:pt>
              </c:numCache>
            </c:numRef>
          </c:xVal>
          <c:yVal>
            <c:numRef>
              <c:f>'12 uM_'!$CT$3:$CT$42</c:f>
              <c:numCache>
                <c:formatCode>General</c:formatCode>
                <c:ptCount val="40"/>
                <c:pt idx="0">
                  <c:v>7.5900000000000002E-4</c:v>
                </c:pt>
                <c:pt idx="1">
                  <c:v>1.516E-3</c:v>
                </c:pt>
                <c:pt idx="2">
                  <c:v>2.222E-3</c:v>
                </c:pt>
                <c:pt idx="3">
                  <c:v>2.8300000000000001E-3</c:v>
                </c:pt>
                <c:pt idx="4">
                  <c:v>3.3419999999999999E-3</c:v>
                </c:pt>
                <c:pt idx="5">
                  <c:v>3.7759999999999998E-3</c:v>
                </c:pt>
                <c:pt idx="6">
                  <c:v>4.1479999999999998E-3</c:v>
                </c:pt>
                <c:pt idx="7">
                  <c:v>4.4730000000000004E-3</c:v>
                </c:pt>
                <c:pt idx="8">
                  <c:v>4.7650000000000001E-3</c:v>
                </c:pt>
                <c:pt idx="9">
                  <c:v>5.0379999999999999E-3</c:v>
                </c:pt>
                <c:pt idx="10">
                  <c:v>5.3039999999999997E-3</c:v>
                </c:pt>
                <c:pt idx="11">
                  <c:v>5.5779999999999996E-3</c:v>
                </c:pt>
                <c:pt idx="12">
                  <c:v>5.8770000000000003E-3</c:v>
                </c:pt>
                <c:pt idx="13">
                  <c:v>6.2290000000000002E-3</c:v>
                </c:pt>
                <c:pt idx="14">
                  <c:v>6.6740000000000002E-3</c:v>
                </c:pt>
                <c:pt idx="15">
                  <c:v>7.2849999999999998E-3</c:v>
                </c:pt>
                <c:pt idx="16">
                  <c:v>8.2039999999999995E-3</c:v>
                </c:pt>
                <c:pt idx="17">
                  <c:v>9.757E-3</c:v>
                </c:pt>
                <c:pt idx="18">
                  <c:v>1.2925000000000001E-2</c:v>
                </c:pt>
                <c:pt idx="19">
                  <c:v>2.2599000000000001E-2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60-49F5-977F-80B8C0CA16A6}"/>
            </c:ext>
          </c:extLst>
        </c:ser>
        <c:ser>
          <c:idx val="8"/>
          <c:order val="8"/>
          <c:tx>
            <c:v>14 uM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'12 uM_'!$DB$3:$DB$35</c:f>
                <c:numCache>
                  <c:formatCode>General</c:formatCode>
                  <c:ptCount val="33"/>
                  <c:pt idx="0">
                    <c:v>2.61E-4</c:v>
                  </c:pt>
                  <c:pt idx="1">
                    <c:v>3.1700000000000001E-4</c:v>
                  </c:pt>
                  <c:pt idx="2">
                    <c:v>4.2000000000000002E-4</c:v>
                  </c:pt>
                  <c:pt idx="3">
                    <c:v>7.0500000000000001E-4</c:v>
                  </c:pt>
                  <c:pt idx="4">
                    <c:v>6.5700000000000003E-4</c:v>
                  </c:pt>
                  <c:pt idx="5">
                    <c:v>9.7300000000000002E-4</c:v>
                  </c:pt>
                  <c:pt idx="6">
                    <c:v>9.5299999999999996E-4</c:v>
                  </c:pt>
                  <c:pt idx="7">
                    <c:v>1.0740000000000001E-3</c:v>
                  </c:pt>
                  <c:pt idx="8">
                    <c:v>1.181E-3</c:v>
                  </c:pt>
                  <c:pt idx="9">
                    <c:v>1.6199999999999999E-3</c:v>
                  </c:pt>
                  <c:pt idx="10">
                    <c:v>2.3280000000000002E-3</c:v>
                  </c:pt>
                  <c:pt idx="11">
                    <c:v>2.9759999999999999E-3</c:v>
                  </c:pt>
                  <c:pt idx="12">
                    <c:v>1.9499999999999999E-3</c:v>
                  </c:pt>
                  <c:pt idx="13">
                    <c:v>4.3489999999999996E-3</c:v>
                  </c:pt>
                  <c:pt idx="14">
                    <c:v>0</c:v>
                  </c:pt>
                  <c:pt idx="15">
                    <c:v>4.1099999999999999E-3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5.6600000000000001E-3</c:v>
                  </c:pt>
                  <c:pt idx="19">
                    <c:v>1.4706E-2</c:v>
                  </c:pt>
                </c:numCache>
              </c:numRef>
            </c:plus>
            <c:minus>
              <c:numRef>
                <c:f>'12 uM_'!$DB$3:$DB$35</c:f>
                <c:numCache>
                  <c:formatCode>General</c:formatCode>
                  <c:ptCount val="33"/>
                  <c:pt idx="0">
                    <c:v>2.61E-4</c:v>
                  </c:pt>
                  <c:pt idx="1">
                    <c:v>3.1700000000000001E-4</c:v>
                  </c:pt>
                  <c:pt idx="2">
                    <c:v>4.2000000000000002E-4</c:v>
                  </c:pt>
                  <c:pt idx="3">
                    <c:v>7.0500000000000001E-4</c:v>
                  </c:pt>
                  <c:pt idx="4">
                    <c:v>6.5700000000000003E-4</c:v>
                  </c:pt>
                  <c:pt idx="5">
                    <c:v>9.7300000000000002E-4</c:v>
                  </c:pt>
                  <c:pt idx="6">
                    <c:v>9.5299999999999996E-4</c:v>
                  </c:pt>
                  <c:pt idx="7">
                    <c:v>1.0740000000000001E-3</c:v>
                  </c:pt>
                  <c:pt idx="8">
                    <c:v>1.181E-3</c:v>
                  </c:pt>
                  <c:pt idx="9">
                    <c:v>1.6199999999999999E-3</c:v>
                  </c:pt>
                  <c:pt idx="10">
                    <c:v>2.3280000000000002E-3</c:v>
                  </c:pt>
                  <c:pt idx="11">
                    <c:v>2.9759999999999999E-3</c:v>
                  </c:pt>
                  <c:pt idx="12">
                    <c:v>1.9499999999999999E-3</c:v>
                  </c:pt>
                  <c:pt idx="13">
                    <c:v>4.3489999999999996E-3</c:v>
                  </c:pt>
                  <c:pt idx="14">
                    <c:v>0</c:v>
                  </c:pt>
                  <c:pt idx="15">
                    <c:v>4.1099999999999999E-3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5.6600000000000001E-3</c:v>
                  </c:pt>
                  <c:pt idx="19">
                    <c:v>1.4706E-2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'12 uM_'!$CY$3:$CY$27</c:f>
              <c:numCache>
                <c:formatCode>General</c:formatCode>
                <c:ptCount val="25"/>
                <c:pt idx="0">
                  <c:v>94</c:v>
                </c:pt>
                <c:pt idx="1">
                  <c:v>162</c:v>
                </c:pt>
                <c:pt idx="2">
                  <c:v>230</c:v>
                </c:pt>
                <c:pt idx="3">
                  <c:v>298</c:v>
                </c:pt>
                <c:pt idx="4">
                  <c:v>366</c:v>
                </c:pt>
                <c:pt idx="5">
                  <c:v>434</c:v>
                </c:pt>
                <c:pt idx="6">
                  <c:v>502</c:v>
                </c:pt>
                <c:pt idx="7">
                  <c:v>570</c:v>
                </c:pt>
                <c:pt idx="8">
                  <c:v>638</c:v>
                </c:pt>
                <c:pt idx="9">
                  <c:v>706</c:v>
                </c:pt>
                <c:pt idx="10">
                  <c:v>774</c:v>
                </c:pt>
                <c:pt idx="11">
                  <c:v>842</c:v>
                </c:pt>
                <c:pt idx="12">
                  <c:v>910</c:v>
                </c:pt>
                <c:pt idx="13">
                  <c:v>978</c:v>
                </c:pt>
                <c:pt idx="14">
                  <c:v>1046</c:v>
                </c:pt>
                <c:pt idx="15">
                  <c:v>1114</c:v>
                </c:pt>
                <c:pt idx="16">
                  <c:v>1182</c:v>
                </c:pt>
                <c:pt idx="17">
                  <c:v>1250</c:v>
                </c:pt>
                <c:pt idx="18">
                  <c:v>1318</c:v>
                </c:pt>
                <c:pt idx="19">
                  <c:v>1386</c:v>
                </c:pt>
              </c:numCache>
            </c:numRef>
          </c:xVal>
          <c:yVal>
            <c:numRef>
              <c:f>'12 uM_'!$DA$3:$DA$27</c:f>
              <c:numCache>
                <c:formatCode>General</c:formatCode>
                <c:ptCount val="25"/>
                <c:pt idx="0">
                  <c:v>6.2600000000000004E-4</c:v>
                </c:pt>
                <c:pt idx="1">
                  <c:v>8.7100000000000003E-4</c:v>
                </c:pt>
                <c:pt idx="2">
                  <c:v>1.39E-3</c:v>
                </c:pt>
                <c:pt idx="3">
                  <c:v>3.1970000000000002E-3</c:v>
                </c:pt>
                <c:pt idx="4">
                  <c:v>2.2880000000000001E-3</c:v>
                </c:pt>
                <c:pt idx="5">
                  <c:v>3.8700000000000002E-3</c:v>
                </c:pt>
                <c:pt idx="6">
                  <c:v>2.8890000000000001E-3</c:v>
                </c:pt>
                <c:pt idx="7">
                  <c:v>2.941E-3</c:v>
                </c:pt>
                <c:pt idx="8">
                  <c:v>2.859E-3</c:v>
                </c:pt>
                <c:pt idx="9">
                  <c:v>4.0569999999999998E-3</c:v>
                </c:pt>
                <c:pt idx="10">
                  <c:v>5.6020000000000002E-3</c:v>
                </c:pt>
                <c:pt idx="11">
                  <c:v>5.6559999999999996E-3</c:v>
                </c:pt>
                <c:pt idx="12">
                  <c:v>1.838E-3</c:v>
                </c:pt>
                <c:pt idx="13">
                  <c:v>6.3029999999999996E-3</c:v>
                </c:pt>
                <c:pt idx="14">
                  <c:v>0</c:v>
                </c:pt>
                <c:pt idx="15">
                  <c:v>3.676E-3</c:v>
                </c:pt>
                <c:pt idx="16">
                  <c:v>0</c:v>
                </c:pt>
                <c:pt idx="17">
                  <c:v>0</c:v>
                </c:pt>
                <c:pt idx="18">
                  <c:v>4.9020000000000001E-3</c:v>
                </c:pt>
                <c:pt idx="19">
                  <c:v>1.4706E-2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60-49F5-977F-80B8C0CA16A6}"/>
            </c:ext>
          </c:extLst>
        </c:ser>
        <c:ser>
          <c:idx val="9"/>
          <c:order val="9"/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'12 uM_'!$CY$3:$CY$27</c:f>
              <c:numCache>
                <c:formatCode>General</c:formatCode>
                <c:ptCount val="25"/>
                <c:pt idx="0">
                  <c:v>94</c:v>
                </c:pt>
                <c:pt idx="1">
                  <c:v>162</c:v>
                </c:pt>
                <c:pt idx="2">
                  <c:v>230</c:v>
                </c:pt>
                <c:pt idx="3">
                  <c:v>298</c:v>
                </c:pt>
                <c:pt idx="4">
                  <c:v>366</c:v>
                </c:pt>
                <c:pt idx="5">
                  <c:v>434</c:v>
                </c:pt>
                <c:pt idx="6">
                  <c:v>502</c:v>
                </c:pt>
                <c:pt idx="7">
                  <c:v>570</c:v>
                </c:pt>
                <c:pt idx="8">
                  <c:v>638</c:v>
                </c:pt>
                <c:pt idx="9">
                  <c:v>706</c:v>
                </c:pt>
                <c:pt idx="10">
                  <c:v>774</c:v>
                </c:pt>
                <c:pt idx="11">
                  <c:v>842</c:v>
                </c:pt>
                <c:pt idx="12">
                  <c:v>910</c:v>
                </c:pt>
                <c:pt idx="13">
                  <c:v>978</c:v>
                </c:pt>
                <c:pt idx="14">
                  <c:v>1046</c:v>
                </c:pt>
                <c:pt idx="15">
                  <c:v>1114</c:v>
                </c:pt>
                <c:pt idx="16">
                  <c:v>1182</c:v>
                </c:pt>
                <c:pt idx="17">
                  <c:v>1250</c:v>
                </c:pt>
                <c:pt idx="18">
                  <c:v>1318</c:v>
                </c:pt>
                <c:pt idx="19">
                  <c:v>1386</c:v>
                </c:pt>
              </c:numCache>
            </c:numRef>
          </c:xVal>
          <c:yVal>
            <c:numRef>
              <c:f>'12 uM_'!$DC$3:$DC$27</c:f>
              <c:numCache>
                <c:formatCode>General</c:formatCode>
                <c:ptCount val="25"/>
                <c:pt idx="0">
                  <c:v>5.0699999999999996E-4</c:v>
                </c:pt>
                <c:pt idx="1">
                  <c:v>1.1670000000000001E-3</c:v>
                </c:pt>
                <c:pt idx="2">
                  <c:v>1.7799999999999999E-3</c:v>
                </c:pt>
                <c:pt idx="3">
                  <c:v>2.2920000000000002E-3</c:v>
                </c:pt>
                <c:pt idx="4">
                  <c:v>2.7079999999999999E-3</c:v>
                </c:pt>
                <c:pt idx="5">
                  <c:v>3.0479999999999999E-3</c:v>
                </c:pt>
                <c:pt idx="6">
                  <c:v>3.3279999999999998E-3</c:v>
                </c:pt>
                <c:pt idx="7">
                  <c:v>3.565E-3</c:v>
                </c:pt>
                <c:pt idx="8">
                  <c:v>3.7699999999999999E-3</c:v>
                </c:pt>
                <c:pt idx="9">
                  <c:v>3.9529999999999999E-3</c:v>
                </c:pt>
                <c:pt idx="10">
                  <c:v>4.1240000000000001E-3</c:v>
                </c:pt>
                <c:pt idx="11">
                  <c:v>4.2919999999999998E-3</c:v>
                </c:pt>
                <c:pt idx="12">
                  <c:v>4.47E-3</c:v>
                </c:pt>
                <c:pt idx="13">
                  <c:v>4.6740000000000002E-3</c:v>
                </c:pt>
                <c:pt idx="14">
                  <c:v>4.9309999999999996E-3</c:v>
                </c:pt>
                <c:pt idx="15">
                  <c:v>5.2839999999999996E-3</c:v>
                </c:pt>
                <c:pt idx="16">
                  <c:v>5.8240000000000002E-3</c:v>
                </c:pt>
                <c:pt idx="17">
                  <c:v>6.7559999999999999E-3</c:v>
                </c:pt>
                <c:pt idx="18">
                  <c:v>8.6949999999999996E-3</c:v>
                </c:pt>
                <c:pt idx="19">
                  <c:v>1.4706E-2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860-49F5-977F-80B8C0CA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79008"/>
        <c:axId val="193185280"/>
      </c:scatterChart>
      <c:valAx>
        <c:axId val="193179008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MT Growth</a:t>
                </a:r>
                <a:r>
                  <a:rPr lang="en-US" b="0" baseline="0"/>
                  <a:t> Time (s)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185280"/>
        <c:crosses val="autoZero"/>
        <c:crossBetween val="midCat"/>
        <c:majorUnit val="50"/>
      </c:valAx>
      <c:valAx>
        <c:axId val="193185280"/>
        <c:scaling>
          <c:orientation val="minMax"/>
          <c:max val="7.000000000000008E-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Catastrophe</a:t>
                </a:r>
                <a:r>
                  <a:rPr lang="en-US" b="0" baseline="0"/>
                  <a:t> </a:t>
                </a:r>
                <a:r>
                  <a:rPr lang="en-US" b="0"/>
                  <a:t>Frequency s-1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31790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053"/>
          <c:h val="0.74215033184920842"/>
        </c:manualLayout>
      </c:layout>
      <c:scatterChart>
        <c:scatterStyle val="lineMarker"/>
        <c:varyColors val="0"/>
        <c:ser>
          <c:idx val="1"/>
          <c:order val="0"/>
          <c:tx>
            <c:strRef>
              <c:f>multiple_concentrations_length!$W$4</c:f>
              <c:strCache>
                <c:ptCount val="1"/>
                <c:pt idx="0">
                  <c:v>Exp 7 μM Tub, N=377 MTs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multiple_concentrations_length!$O$3:$O$379</c:f>
              <c:numCache>
                <c:formatCode>General</c:formatCode>
                <c:ptCount val="377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256</c:v>
                </c:pt>
                <c:pt idx="6">
                  <c:v>256</c:v>
                </c:pt>
                <c:pt idx="7">
                  <c:v>256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384</c:v>
                </c:pt>
                <c:pt idx="24">
                  <c:v>384</c:v>
                </c:pt>
                <c:pt idx="25">
                  <c:v>384</c:v>
                </c:pt>
                <c:pt idx="26">
                  <c:v>384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448</c:v>
                </c:pt>
                <c:pt idx="31">
                  <c:v>448</c:v>
                </c:pt>
                <c:pt idx="32">
                  <c:v>448</c:v>
                </c:pt>
                <c:pt idx="33">
                  <c:v>448</c:v>
                </c:pt>
                <c:pt idx="34">
                  <c:v>448</c:v>
                </c:pt>
                <c:pt idx="35">
                  <c:v>448</c:v>
                </c:pt>
                <c:pt idx="36">
                  <c:v>448</c:v>
                </c:pt>
                <c:pt idx="37">
                  <c:v>448</c:v>
                </c:pt>
                <c:pt idx="38">
                  <c:v>448</c:v>
                </c:pt>
                <c:pt idx="39">
                  <c:v>448</c:v>
                </c:pt>
                <c:pt idx="40">
                  <c:v>448</c:v>
                </c:pt>
                <c:pt idx="41">
                  <c:v>448</c:v>
                </c:pt>
                <c:pt idx="42">
                  <c:v>448</c:v>
                </c:pt>
                <c:pt idx="43">
                  <c:v>448</c:v>
                </c:pt>
                <c:pt idx="44">
                  <c:v>448</c:v>
                </c:pt>
                <c:pt idx="45">
                  <c:v>448</c:v>
                </c:pt>
                <c:pt idx="46">
                  <c:v>448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576</c:v>
                </c:pt>
                <c:pt idx="64">
                  <c:v>576</c:v>
                </c:pt>
                <c:pt idx="65">
                  <c:v>576</c:v>
                </c:pt>
                <c:pt idx="66">
                  <c:v>576</c:v>
                </c:pt>
                <c:pt idx="67">
                  <c:v>576</c:v>
                </c:pt>
                <c:pt idx="68">
                  <c:v>576</c:v>
                </c:pt>
                <c:pt idx="69">
                  <c:v>576</c:v>
                </c:pt>
                <c:pt idx="70">
                  <c:v>576</c:v>
                </c:pt>
                <c:pt idx="71">
                  <c:v>576</c:v>
                </c:pt>
                <c:pt idx="72">
                  <c:v>576</c:v>
                </c:pt>
                <c:pt idx="73">
                  <c:v>576</c:v>
                </c:pt>
                <c:pt idx="74">
                  <c:v>576</c:v>
                </c:pt>
                <c:pt idx="75">
                  <c:v>640</c:v>
                </c:pt>
                <c:pt idx="76">
                  <c:v>640</c:v>
                </c:pt>
                <c:pt idx="77">
                  <c:v>640</c:v>
                </c:pt>
                <c:pt idx="78">
                  <c:v>640</c:v>
                </c:pt>
                <c:pt idx="79">
                  <c:v>640</c:v>
                </c:pt>
                <c:pt idx="80">
                  <c:v>640</c:v>
                </c:pt>
                <c:pt idx="81">
                  <c:v>640</c:v>
                </c:pt>
                <c:pt idx="82">
                  <c:v>640</c:v>
                </c:pt>
                <c:pt idx="83">
                  <c:v>640</c:v>
                </c:pt>
                <c:pt idx="84">
                  <c:v>640</c:v>
                </c:pt>
                <c:pt idx="85">
                  <c:v>640</c:v>
                </c:pt>
                <c:pt idx="86">
                  <c:v>704</c:v>
                </c:pt>
                <c:pt idx="87">
                  <c:v>704</c:v>
                </c:pt>
                <c:pt idx="88">
                  <c:v>704</c:v>
                </c:pt>
                <c:pt idx="89">
                  <c:v>704</c:v>
                </c:pt>
                <c:pt idx="90">
                  <c:v>704</c:v>
                </c:pt>
                <c:pt idx="91">
                  <c:v>704</c:v>
                </c:pt>
                <c:pt idx="92">
                  <c:v>704</c:v>
                </c:pt>
                <c:pt idx="93">
                  <c:v>704</c:v>
                </c:pt>
                <c:pt idx="94">
                  <c:v>704</c:v>
                </c:pt>
                <c:pt idx="95">
                  <c:v>704</c:v>
                </c:pt>
                <c:pt idx="96">
                  <c:v>704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832</c:v>
                </c:pt>
                <c:pt idx="103">
                  <c:v>832</c:v>
                </c:pt>
                <c:pt idx="104">
                  <c:v>832</c:v>
                </c:pt>
                <c:pt idx="105">
                  <c:v>832</c:v>
                </c:pt>
                <c:pt idx="106">
                  <c:v>832</c:v>
                </c:pt>
                <c:pt idx="107">
                  <c:v>832</c:v>
                </c:pt>
                <c:pt idx="108">
                  <c:v>832</c:v>
                </c:pt>
                <c:pt idx="109">
                  <c:v>832</c:v>
                </c:pt>
                <c:pt idx="110">
                  <c:v>832</c:v>
                </c:pt>
                <c:pt idx="111">
                  <c:v>832</c:v>
                </c:pt>
                <c:pt idx="112">
                  <c:v>832</c:v>
                </c:pt>
                <c:pt idx="113">
                  <c:v>832</c:v>
                </c:pt>
                <c:pt idx="114">
                  <c:v>832</c:v>
                </c:pt>
                <c:pt idx="115">
                  <c:v>832</c:v>
                </c:pt>
                <c:pt idx="116">
                  <c:v>896</c:v>
                </c:pt>
                <c:pt idx="117">
                  <c:v>896</c:v>
                </c:pt>
                <c:pt idx="118">
                  <c:v>896</c:v>
                </c:pt>
                <c:pt idx="119">
                  <c:v>896</c:v>
                </c:pt>
                <c:pt idx="120">
                  <c:v>896</c:v>
                </c:pt>
                <c:pt idx="121">
                  <c:v>896</c:v>
                </c:pt>
                <c:pt idx="122">
                  <c:v>896</c:v>
                </c:pt>
                <c:pt idx="123">
                  <c:v>960</c:v>
                </c:pt>
                <c:pt idx="124">
                  <c:v>960</c:v>
                </c:pt>
                <c:pt idx="125">
                  <c:v>960</c:v>
                </c:pt>
                <c:pt idx="126">
                  <c:v>960</c:v>
                </c:pt>
                <c:pt idx="127">
                  <c:v>960</c:v>
                </c:pt>
                <c:pt idx="128">
                  <c:v>960</c:v>
                </c:pt>
                <c:pt idx="129">
                  <c:v>960</c:v>
                </c:pt>
                <c:pt idx="130">
                  <c:v>960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1024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1088</c:v>
                </c:pt>
                <c:pt idx="142">
                  <c:v>1088</c:v>
                </c:pt>
                <c:pt idx="143">
                  <c:v>1088</c:v>
                </c:pt>
                <c:pt idx="144">
                  <c:v>1088</c:v>
                </c:pt>
                <c:pt idx="145">
                  <c:v>1088</c:v>
                </c:pt>
                <c:pt idx="146">
                  <c:v>1088</c:v>
                </c:pt>
                <c:pt idx="147">
                  <c:v>1088</c:v>
                </c:pt>
                <c:pt idx="148">
                  <c:v>1088</c:v>
                </c:pt>
                <c:pt idx="149">
                  <c:v>1088</c:v>
                </c:pt>
                <c:pt idx="150">
                  <c:v>1088</c:v>
                </c:pt>
                <c:pt idx="151">
                  <c:v>1152</c:v>
                </c:pt>
                <c:pt idx="152">
                  <c:v>1152</c:v>
                </c:pt>
                <c:pt idx="153">
                  <c:v>1152</c:v>
                </c:pt>
                <c:pt idx="154">
                  <c:v>1152</c:v>
                </c:pt>
                <c:pt idx="155">
                  <c:v>1152</c:v>
                </c:pt>
                <c:pt idx="156">
                  <c:v>1152</c:v>
                </c:pt>
                <c:pt idx="157">
                  <c:v>1152</c:v>
                </c:pt>
                <c:pt idx="158">
                  <c:v>1152</c:v>
                </c:pt>
                <c:pt idx="159">
                  <c:v>1152</c:v>
                </c:pt>
                <c:pt idx="160">
                  <c:v>1152</c:v>
                </c:pt>
                <c:pt idx="161">
                  <c:v>1216</c:v>
                </c:pt>
                <c:pt idx="162">
                  <c:v>1216</c:v>
                </c:pt>
                <c:pt idx="163">
                  <c:v>1216</c:v>
                </c:pt>
                <c:pt idx="164">
                  <c:v>1216</c:v>
                </c:pt>
                <c:pt idx="165">
                  <c:v>1216</c:v>
                </c:pt>
                <c:pt idx="166">
                  <c:v>1216</c:v>
                </c:pt>
                <c:pt idx="167">
                  <c:v>1216</c:v>
                </c:pt>
                <c:pt idx="168">
                  <c:v>1216</c:v>
                </c:pt>
                <c:pt idx="169">
                  <c:v>1216</c:v>
                </c:pt>
                <c:pt idx="170">
                  <c:v>1216</c:v>
                </c:pt>
                <c:pt idx="171">
                  <c:v>1216</c:v>
                </c:pt>
                <c:pt idx="172">
                  <c:v>1216</c:v>
                </c:pt>
                <c:pt idx="173">
                  <c:v>1280</c:v>
                </c:pt>
                <c:pt idx="174">
                  <c:v>1280</c:v>
                </c:pt>
                <c:pt idx="175">
                  <c:v>1280</c:v>
                </c:pt>
                <c:pt idx="176">
                  <c:v>1280</c:v>
                </c:pt>
                <c:pt idx="177">
                  <c:v>1280</c:v>
                </c:pt>
                <c:pt idx="178">
                  <c:v>1280</c:v>
                </c:pt>
                <c:pt idx="179">
                  <c:v>1280</c:v>
                </c:pt>
                <c:pt idx="180">
                  <c:v>1280</c:v>
                </c:pt>
                <c:pt idx="181">
                  <c:v>1280</c:v>
                </c:pt>
                <c:pt idx="182">
                  <c:v>1344</c:v>
                </c:pt>
                <c:pt idx="183">
                  <c:v>1344</c:v>
                </c:pt>
                <c:pt idx="184">
                  <c:v>1344</c:v>
                </c:pt>
                <c:pt idx="185">
                  <c:v>1344</c:v>
                </c:pt>
                <c:pt idx="186">
                  <c:v>1344</c:v>
                </c:pt>
                <c:pt idx="187">
                  <c:v>1344</c:v>
                </c:pt>
                <c:pt idx="188">
                  <c:v>1344</c:v>
                </c:pt>
                <c:pt idx="189">
                  <c:v>1408</c:v>
                </c:pt>
                <c:pt idx="190">
                  <c:v>1408</c:v>
                </c:pt>
                <c:pt idx="191">
                  <c:v>1408</c:v>
                </c:pt>
                <c:pt idx="192">
                  <c:v>1408</c:v>
                </c:pt>
                <c:pt idx="193">
                  <c:v>1408</c:v>
                </c:pt>
                <c:pt idx="194">
                  <c:v>1408</c:v>
                </c:pt>
                <c:pt idx="195">
                  <c:v>1408</c:v>
                </c:pt>
                <c:pt idx="196">
                  <c:v>1408</c:v>
                </c:pt>
                <c:pt idx="197">
                  <c:v>1472</c:v>
                </c:pt>
                <c:pt idx="198">
                  <c:v>1472</c:v>
                </c:pt>
                <c:pt idx="199">
                  <c:v>1472</c:v>
                </c:pt>
                <c:pt idx="200">
                  <c:v>1472</c:v>
                </c:pt>
                <c:pt idx="201">
                  <c:v>1472</c:v>
                </c:pt>
                <c:pt idx="202">
                  <c:v>1472</c:v>
                </c:pt>
                <c:pt idx="203">
                  <c:v>1472</c:v>
                </c:pt>
                <c:pt idx="204">
                  <c:v>1472</c:v>
                </c:pt>
                <c:pt idx="205">
                  <c:v>1536</c:v>
                </c:pt>
                <c:pt idx="206">
                  <c:v>1536</c:v>
                </c:pt>
                <c:pt idx="207">
                  <c:v>1536</c:v>
                </c:pt>
                <c:pt idx="208">
                  <c:v>1536</c:v>
                </c:pt>
                <c:pt idx="209">
                  <c:v>1536</c:v>
                </c:pt>
                <c:pt idx="210">
                  <c:v>1536</c:v>
                </c:pt>
                <c:pt idx="211">
                  <c:v>1536</c:v>
                </c:pt>
                <c:pt idx="212">
                  <c:v>1536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1600</c:v>
                </c:pt>
                <c:pt idx="219">
                  <c:v>1600</c:v>
                </c:pt>
                <c:pt idx="220">
                  <c:v>1664</c:v>
                </c:pt>
                <c:pt idx="221">
                  <c:v>1664</c:v>
                </c:pt>
                <c:pt idx="222">
                  <c:v>1664</c:v>
                </c:pt>
                <c:pt idx="223">
                  <c:v>1664</c:v>
                </c:pt>
                <c:pt idx="224">
                  <c:v>1664</c:v>
                </c:pt>
                <c:pt idx="225">
                  <c:v>1664</c:v>
                </c:pt>
                <c:pt idx="226">
                  <c:v>1664</c:v>
                </c:pt>
                <c:pt idx="227">
                  <c:v>1664</c:v>
                </c:pt>
                <c:pt idx="228">
                  <c:v>1728</c:v>
                </c:pt>
                <c:pt idx="229">
                  <c:v>1728</c:v>
                </c:pt>
                <c:pt idx="230">
                  <c:v>1792</c:v>
                </c:pt>
                <c:pt idx="231">
                  <c:v>1792</c:v>
                </c:pt>
                <c:pt idx="232">
                  <c:v>1792</c:v>
                </c:pt>
                <c:pt idx="233">
                  <c:v>1856</c:v>
                </c:pt>
                <c:pt idx="234">
                  <c:v>1856</c:v>
                </c:pt>
                <c:pt idx="235">
                  <c:v>1856</c:v>
                </c:pt>
                <c:pt idx="236">
                  <c:v>1920</c:v>
                </c:pt>
                <c:pt idx="237">
                  <c:v>1920</c:v>
                </c:pt>
                <c:pt idx="238">
                  <c:v>1920</c:v>
                </c:pt>
                <c:pt idx="239">
                  <c:v>1920</c:v>
                </c:pt>
                <c:pt idx="240">
                  <c:v>1920</c:v>
                </c:pt>
                <c:pt idx="241">
                  <c:v>1920</c:v>
                </c:pt>
                <c:pt idx="242">
                  <c:v>1920</c:v>
                </c:pt>
                <c:pt idx="243">
                  <c:v>1984</c:v>
                </c:pt>
                <c:pt idx="244">
                  <c:v>1984</c:v>
                </c:pt>
                <c:pt idx="245">
                  <c:v>1984</c:v>
                </c:pt>
                <c:pt idx="246">
                  <c:v>1984</c:v>
                </c:pt>
                <c:pt idx="247">
                  <c:v>2048</c:v>
                </c:pt>
                <c:pt idx="248">
                  <c:v>2048</c:v>
                </c:pt>
                <c:pt idx="249">
                  <c:v>2048</c:v>
                </c:pt>
                <c:pt idx="250">
                  <c:v>2048</c:v>
                </c:pt>
                <c:pt idx="251">
                  <c:v>2048</c:v>
                </c:pt>
                <c:pt idx="252">
                  <c:v>2048</c:v>
                </c:pt>
                <c:pt idx="253">
                  <c:v>2048</c:v>
                </c:pt>
                <c:pt idx="254">
                  <c:v>2112</c:v>
                </c:pt>
                <c:pt idx="255">
                  <c:v>2112</c:v>
                </c:pt>
                <c:pt idx="256">
                  <c:v>2112</c:v>
                </c:pt>
                <c:pt idx="257">
                  <c:v>2112</c:v>
                </c:pt>
                <c:pt idx="258">
                  <c:v>2112</c:v>
                </c:pt>
                <c:pt idx="259">
                  <c:v>2176</c:v>
                </c:pt>
                <c:pt idx="260">
                  <c:v>2176</c:v>
                </c:pt>
                <c:pt idx="261">
                  <c:v>2176</c:v>
                </c:pt>
                <c:pt idx="262">
                  <c:v>2176</c:v>
                </c:pt>
                <c:pt idx="263">
                  <c:v>2176</c:v>
                </c:pt>
                <c:pt idx="264">
                  <c:v>2176</c:v>
                </c:pt>
                <c:pt idx="265">
                  <c:v>2240</c:v>
                </c:pt>
                <c:pt idx="266">
                  <c:v>2240</c:v>
                </c:pt>
                <c:pt idx="267">
                  <c:v>2240</c:v>
                </c:pt>
                <c:pt idx="268">
                  <c:v>2304</c:v>
                </c:pt>
                <c:pt idx="269">
                  <c:v>2304</c:v>
                </c:pt>
                <c:pt idx="270">
                  <c:v>2304</c:v>
                </c:pt>
                <c:pt idx="271">
                  <c:v>2304</c:v>
                </c:pt>
                <c:pt idx="272">
                  <c:v>2368</c:v>
                </c:pt>
                <c:pt idx="273">
                  <c:v>2368</c:v>
                </c:pt>
                <c:pt idx="274">
                  <c:v>2368</c:v>
                </c:pt>
                <c:pt idx="275">
                  <c:v>2368</c:v>
                </c:pt>
                <c:pt idx="276">
                  <c:v>2432</c:v>
                </c:pt>
                <c:pt idx="277">
                  <c:v>2432</c:v>
                </c:pt>
                <c:pt idx="278">
                  <c:v>2432</c:v>
                </c:pt>
                <c:pt idx="279">
                  <c:v>2496</c:v>
                </c:pt>
                <c:pt idx="280">
                  <c:v>2496</c:v>
                </c:pt>
                <c:pt idx="281">
                  <c:v>2560</c:v>
                </c:pt>
                <c:pt idx="282">
                  <c:v>2624</c:v>
                </c:pt>
                <c:pt idx="283">
                  <c:v>2624</c:v>
                </c:pt>
                <c:pt idx="284">
                  <c:v>2624</c:v>
                </c:pt>
                <c:pt idx="285">
                  <c:v>2624</c:v>
                </c:pt>
                <c:pt idx="286">
                  <c:v>2688</c:v>
                </c:pt>
                <c:pt idx="287">
                  <c:v>2688</c:v>
                </c:pt>
                <c:pt idx="288">
                  <c:v>2752</c:v>
                </c:pt>
                <c:pt idx="289">
                  <c:v>2752</c:v>
                </c:pt>
                <c:pt idx="290">
                  <c:v>2752</c:v>
                </c:pt>
                <c:pt idx="291">
                  <c:v>2752</c:v>
                </c:pt>
                <c:pt idx="292">
                  <c:v>2752</c:v>
                </c:pt>
                <c:pt idx="293">
                  <c:v>2752</c:v>
                </c:pt>
                <c:pt idx="294">
                  <c:v>2816</c:v>
                </c:pt>
                <c:pt idx="295">
                  <c:v>2816</c:v>
                </c:pt>
                <c:pt idx="296">
                  <c:v>2816</c:v>
                </c:pt>
                <c:pt idx="297">
                  <c:v>2816</c:v>
                </c:pt>
                <c:pt idx="298">
                  <c:v>2816</c:v>
                </c:pt>
                <c:pt idx="299">
                  <c:v>2816</c:v>
                </c:pt>
                <c:pt idx="300">
                  <c:v>2816</c:v>
                </c:pt>
                <c:pt idx="301">
                  <c:v>2880</c:v>
                </c:pt>
                <c:pt idx="302">
                  <c:v>2880</c:v>
                </c:pt>
                <c:pt idx="303">
                  <c:v>2880</c:v>
                </c:pt>
                <c:pt idx="304">
                  <c:v>2880</c:v>
                </c:pt>
                <c:pt idx="305">
                  <c:v>2944</c:v>
                </c:pt>
                <c:pt idx="306">
                  <c:v>2944</c:v>
                </c:pt>
                <c:pt idx="307">
                  <c:v>2944</c:v>
                </c:pt>
                <c:pt idx="308">
                  <c:v>2944</c:v>
                </c:pt>
                <c:pt idx="309">
                  <c:v>3008</c:v>
                </c:pt>
                <c:pt idx="310">
                  <c:v>3008</c:v>
                </c:pt>
                <c:pt idx="311">
                  <c:v>3008</c:v>
                </c:pt>
                <c:pt idx="312">
                  <c:v>3072</c:v>
                </c:pt>
                <c:pt idx="313">
                  <c:v>3072</c:v>
                </c:pt>
                <c:pt idx="314">
                  <c:v>3072</c:v>
                </c:pt>
                <c:pt idx="315">
                  <c:v>3072</c:v>
                </c:pt>
                <c:pt idx="316">
                  <c:v>3072</c:v>
                </c:pt>
                <c:pt idx="317">
                  <c:v>3072</c:v>
                </c:pt>
                <c:pt idx="318">
                  <c:v>3072</c:v>
                </c:pt>
                <c:pt idx="319">
                  <c:v>3072</c:v>
                </c:pt>
                <c:pt idx="320">
                  <c:v>3136</c:v>
                </c:pt>
                <c:pt idx="321">
                  <c:v>3136</c:v>
                </c:pt>
                <c:pt idx="322">
                  <c:v>3200</c:v>
                </c:pt>
                <c:pt idx="323">
                  <c:v>3200</c:v>
                </c:pt>
                <c:pt idx="324">
                  <c:v>3200</c:v>
                </c:pt>
                <c:pt idx="325">
                  <c:v>3264</c:v>
                </c:pt>
                <c:pt idx="326">
                  <c:v>3264</c:v>
                </c:pt>
                <c:pt idx="327">
                  <c:v>3264</c:v>
                </c:pt>
                <c:pt idx="328">
                  <c:v>3328</c:v>
                </c:pt>
                <c:pt idx="329">
                  <c:v>3392</c:v>
                </c:pt>
                <c:pt idx="330">
                  <c:v>3392</c:v>
                </c:pt>
                <c:pt idx="331">
                  <c:v>3456</c:v>
                </c:pt>
                <c:pt idx="332">
                  <c:v>3456</c:v>
                </c:pt>
                <c:pt idx="333">
                  <c:v>3520</c:v>
                </c:pt>
                <c:pt idx="334">
                  <c:v>3584</c:v>
                </c:pt>
                <c:pt idx="335">
                  <c:v>3584</c:v>
                </c:pt>
                <c:pt idx="336">
                  <c:v>3648</c:v>
                </c:pt>
                <c:pt idx="337">
                  <c:v>3712</c:v>
                </c:pt>
                <c:pt idx="338">
                  <c:v>3712</c:v>
                </c:pt>
                <c:pt idx="339">
                  <c:v>3776</c:v>
                </c:pt>
                <c:pt idx="340">
                  <c:v>3776</c:v>
                </c:pt>
                <c:pt idx="341">
                  <c:v>3840</c:v>
                </c:pt>
                <c:pt idx="342">
                  <c:v>3904</c:v>
                </c:pt>
                <c:pt idx="343">
                  <c:v>3904</c:v>
                </c:pt>
                <c:pt idx="344">
                  <c:v>3904</c:v>
                </c:pt>
                <c:pt idx="345">
                  <c:v>3904</c:v>
                </c:pt>
                <c:pt idx="346">
                  <c:v>3968</c:v>
                </c:pt>
                <c:pt idx="347">
                  <c:v>3968</c:v>
                </c:pt>
                <c:pt idx="348">
                  <c:v>4032</c:v>
                </c:pt>
                <c:pt idx="349">
                  <c:v>4224</c:v>
                </c:pt>
                <c:pt idx="350">
                  <c:v>4288</c:v>
                </c:pt>
                <c:pt idx="351">
                  <c:v>4480</c:v>
                </c:pt>
                <c:pt idx="352">
                  <c:v>4544</c:v>
                </c:pt>
                <c:pt idx="353">
                  <c:v>4544</c:v>
                </c:pt>
                <c:pt idx="354">
                  <c:v>4544</c:v>
                </c:pt>
                <c:pt idx="355">
                  <c:v>4672</c:v>
                </c:pt>
                <c:pt idx="356">
                  <c:v>4736</c:v>
                </c:pt>
                <c:pt idx="357">
                  <c:v>4800</c:v>
                </c:pt>
                <c:pt idx="358">
                  <c:v>4800</c:v>
                </c:pt>
                <c:pt idx="359">
                  <c:v>4864</c:v>
                </c:pt>
                <c:pt idx="360">
                  <c:v>4928</c:v>
                </c:pt>
                <c:pt idx="361">
                  <c:v>4992</c:v>
                </c:pt>
                <c:pt idx="362">
                  <c:v>5120</c:v>
                </c:pt>
                <c:pt idx="363">
                  <c:v>5184</c:v>
                </c:pt>
                <c:pt idx="364">
                  <c:v>5440</c:v>
                </c:pt>
                <c:pt idx="365">
                  <c:v>5504</c:v>
                </c:pt>
                <c:pt idx="366">
                  <c:v>5952</c:v>
                </c:pt>
                <c:pt idx="367">
                  <c:v>6080</c:v>
                </c:pt>
                <c:pt idx="368">
                  <c:v>6144</c:v>
                </c:pt>
                <c:pt idx="369">
                  <c:v>6208</c:v>
                </c:pt>
                <c:pt idx="370">
                  <c:v>6208</c:v>
                </c:pt>
                <c:pt idx="371">
                  <c:v>6656</c:v>
                </c:pt>
                <c:pt idx="372">
                  <c:v>6784</c:v>
                </c:pt>
                <c:pt idx="373">
                  <c:v>7232</c:v>
                </c:pt>
                <c:pt idx="374">
                  <c:v>8000</c:v>
                </c:pt>
                <c:pt idx="375">
                  <c:v>8384</c:v>
                </c:pt>
                <c:pt idx="376">
                  <c:v>9728</c:v>
                </c:pt>
              </c:numCache>
            </c:numRef>
          </c:xVal>
          <c:yVal>
            <c:numRef>
              <c:f>multiple_concentrations_length!$P$3:$P$379</c:f>
              <c:numCache>
                <c:formatCode>General</c:formatCode>
                <c:ptCount val="377"/>
                <c:pt idx="0">
                  <c:v>4.3948000000000001E-2</c:v>
                </c:pt>
                <c:pt idx="1">
                  <c:v>4.3948000000000001E-2</c:v>
                </c:pt>
                <c:pt idx="2">
                  <c:v>4.3948000000000001E-2</c:v>
                </c:pt>
                <c:pt idx="3">
                  <c:v>4.3948000000000001E-2</c:v>
                </c:pt>
                <c:pt idx="4">
                  <c:v>4.3948000000000001E-2</c:v>
                </c:pt>
                <c:pt idx="5">
                  <c:v>4.3948000000000001E-2</c:v>
                </c:pt>
                <c:pt idx="6">
                  <c:v>4.3948000000000001E-2</c:v>
                </c:pt>
                <c:pt idx="7">
                  <c:v>4.3948000000000001E-2</c:v>
                </c:pt>
                <c:pt idx="8">
                  <c:v>6.2819E-2</c:v>
                </c:pt>
                <c:pt idx="9">
                  <c:v>6.2819E-2</c:v>
                </c:pt>
                <c:pt idx="10">
                  <c:v>6.2819E-2</c:v>
                </c:pt>
                <c:pt idx="11">
                  <c:v>6.2819E-2</c:v>
                </c:pt>
                <c:pt idx="12">
                  <c:v>6.2819E-2</c:v>
                </c:pt>
                <c:pt idx="13">
                  <c:v>6.2819E-2</c:v>
                </c:pt>
                <c:pt idx="14">
                  <c:v>6.2819E-2</c:v>
                </c:pt>
                <c:pt idx="15">
                  <c:v>6.2819E-2</c:v>
                </c:pt>
                <c:pt idx="16">
                  <c:v>6.2819E-2</c:v>
                </c:pt>
                <c:pt idx="17">
                  <c:v>6.2819E-2</c:v>
                </c:pt>
                <c:pt idx="18">
                  <c:v>8.3540000000000003E-2</c:v>
                </c:pt>
                <c:pt idx="19">
                  <c:v>8.3540000000000003E-2</c:v>
                </c:pt>
                <c:pt idx="20">
                  <c:v>8.3540000000000003E-2</c:v>
                </c:pt>
                <c:pt idx="21">
                  <c:v>8.3540000000000003E-2</c:v>
                </c:pt>
                <c:pt idx="22">
                  <c:v>8.3540000000000003E-2</c:v>
                </c:pt>
                <c:pt idx="23">
                  <c:v>8.3540000000000003E-2</c:v>
                </c:pt>
                <c:pt idx="24">
                  <c:v>8.3540000000000003E-2</c:v>
                </c:pt>
                <c:pt idx="25">
                  <c:v>8.3540000000000003E-2</c:v>
                </c:pt>
                <c:pt idx="26">
                  <c:v>8.3540000000000003E-2</c:v>
                </c:pt>
                <c:pt idx="27">
                  <c:v>8.3540000000000003E-2</c:v>
                </c:pt>
                <c:pt idx="28">
                  <c:v>8.3540000000000003E-2</c:v>
                </c:pt>
                <c:pt idx="29">
                  <c:v>8.3540000000000003E-2</c:v>
                </c:pt>
                <c:pt idx="30">
                  <c:v>0.105708</c:v>
                </c:pt>
                <c:pt idx="31">
                  <c:v>0.105708</c:v>
                </c:pt>
                <c:pt idx="32">
                  <c:v>0.105708</c:v>
                </c:pt>
                <c:pt idx="33">
                  <c:v>0.105708</c:v>
                </c:pt>
                <c:pt idx="34">
                  <c:v>0.105708</c:v>
                </c:pt>
                <c:pt idx="35">
                  <c:v>0.105708</c:v>
                </c:pt>
                <c:pt idx="36">
                  <c:v>0.105708</c:v>
                </c:pt>
                <c:pt idx="37">
                  <c:v>0.105708</c:v>
                </c:pt>
                <c:pt idx="38">
                  <c:v>0.105708</c:v>
                </c:pt>
                <c:pt idx="39">
                  <c:v>0.105708</c:v>
                </c:pt>
                <c:pt idx="40">
                  <c:v>0.105708</c:v>
                </c:pt>
                <c:pt idx="41">
                  <c:v>0.105708</c:v>
                </c:pt>
                <c:pt idx="42">
                  <c:v>0.105708</c:v>
                </c:pt>
                <c:pt idx="43">
                  <c:v>0.105708</c:v>
                </c:pt>
                <c:pt idx="44">
                  <c:v>0.105708</c:v>
                </c:pt>
                <c:pt idx="45">
                  <c:v>0.105708</c:v>
                </c:pt>
                <c:pt idx="46">
                  <c:v>0.105708</c:v>
                </c:pt>
                <c:pt idx="47">
                  <c:v>0.12898599999999999</c:v>
                </c:pt>
                <c:pt idx="48">
                  <c:v>0.12898599999999999</c:v>
                </c:pt>
                <c:pt idx="49">
                  <c:v>0.12898599999999999</c:v>
                </c:pt>
                <c:pt idx="50">
                  <c:v>0.12898599999999999</c:v>
                </c:pt>
                <c:pt idx="51">
                  <c:v>0.12898599999999999</c:v>
                </c:pt>
                <c:pt idx="52">
                  <c:v>0.12898599999999999</c:v>
                </c:pt>
                <c:pt idx="53">
                  <c:v>0.12898599999999999</c:v>
                </c:pt>
                <c:pt idx="54">
                  <c:v>0.12898599999999999</c:v>
                </c:pt>
                <c:pt idx="55">
                  <c:v>0.12898599999999999</c:v>
                </c:pt>
                <c:pt idx="56">
                  <c:v>0.12898599999999999</c:v>
                </c:pt>
                <c:pt idx="57">
                  <c:v>0.12898599999999999</c:v>
                </c:pt>
                <c:pt idx="58">
                  <c:v>0.12898599999999999</c:v>
                </c:pt>
                <c:pt idx="59">
                  <c:v>0.12898599999999999</c:v>
                </c:pt>
                <c:pt idx="60">
                  <c:v>0.12898599999999999</c:v>
                </c:pt>
                <c:pt idx="61">
                  <c:v>0.12898599999999999</c:v>
                </c:pt>
                <c:pt idx="62">
                  <c:v>0.12898599999999999</c:v>
                </c:pt>
                <c:pt idx="63">
                  <c:v>0.153091</c:v>
                </c:pt>
                <c:pt idx="64">
                  <c:v>0.153091</c:v>
                </c:pt>
                <c:pt idx="65">
                  <c:v>0.153091</c:v>
                </c:pt>
                <c:pt idx="66">
                  <c:v>0.153091</c:v>
                </c:pt>
                <c:pt idx="67">
                  <c:v>0.153091</c:v>
                </c:pt>
                <c:pt idx="68">
                  <c:v>0.153091</c:v>
                </c:pt>
                <c:pt idx="69">
                  <c:v>0.153091</c:v>
                </c:pt>
                <c:pt idx="70">
                  <c:v>0.153091</c:v>
                </c:pt>
                <c:pt idx="71">
                  <c:v>0.153091</c:v>
                </c:pt>
                <c:pt idx="72">
                  <c:v>0.153091</c:v>
                </c:pt>
                <c:pt idx="73">
                  <c:v>0.153091</c:v>
                </c:pt>
                <c:pt idx="74">
                  <c:v>0.153091</c:v>
                </c:pt>
                <c:pt idx="75">
                  <c:v>0.177786</c:v>
                </c:pt>
                <c:pt idx="76">
                  <c:v>0.177786</c:v>
                </c:pt>
                <c:pt idx="77">
                  <c:v>0.177786</c:v>
                </c:pt>
                <c:pt idx="78">
                  <c:v>0.177786</c:v>
                </c:pt>
                <c:pt idx="79">
                  <c:v>0.177786</c:v>
                </c:pt>
                <c:pt idx="80">
                  <c:v>0.177786</c:v>
                </c:pt>
                <c:pt idx="81">
                  <c:v>0.177786</c:v>
                </c:pt>
                <c:pt idx="82">
                  <c:v>0.177786</c:v>
                </c:pt>
                <c:pt idx="83">
                  <c:v>0.177786</c:v>
                </c:pt>
                <c:pt idx="84">
                  <c:v>0.177786</c:v>
                </c:pt>
                <c:pt idx="85">
                  <c:v>0.177786</c:v>
                </c:pt>
                <c:pt idx="86">
                  <c:v>0.20286599999999999</c:v>
                </c:pt>
                <c:pt idx="87">
                  <c:v>0.20286599999999999</c:v>
                </c:pt>
                <c:pt idx="88">
                  <c:v>0.20286599999999999</c:v>
                </c:pt>
                <c:pt idx="89">
                  <c:v>0.20286599999999999</c:v>
                </c:pt>
                <c:pt idx="90">
                  <c:v>0.20286599999999999</c:v>
                </c:pt>
                <c:pt idx="91">
                  <c:v>0.20286599999999999</c:v>
                </c:pt>
                <c:pt idx="92">
                  <c:v>0.20286599999999999</c:v>
                </c:pt>
                <c:pt idx="93">
                  <c:v>0.20286599999999999</c:v>
                </c:pt>
                <c:pt idx="94">
                  <c:v>0.20286599999999999</c:v>
                </c:pt>
                <c:pt idx="95">
                  <c:v>0.20286599999999999</c:v>
                </c:pt>
                <c:pt idx="96">
                  <c:v>0.20286599999999999</c:v>
                </c:pt>
                <c:pt idx="97">
                  <c:v>0.228159</c:v>
                </c:pt>
                <c:pt idx="98">
                  <c:v>0.228159</c:v>
                </c:pt>
                <c:pt idx="99">
                  <c:v>0.228159</c:v>
                </c:pt>
                <c:pt idx="100">
                  <c:v>0.228159</c:v>
                </c:pt>
                <c:pt idx="101">
                  <c:v>0.228159</c:v>
                </c:pt>
                <c:pt idx="102">
                  <c:v>0.25351600000000002</c:v>
                </c:pt>
                <c:pt idx="103">
                  <c:v>0.25351600000000002</c:v>
                </c:pt>
                <c:pt idx="104">
                  <c:v>0.25351600000000002</c:v>
                </c:pt>
                <c:pt idx="105">
                  <c:v>0.25351600000000002</c:v>
                </c:pt>
                <c:pt idx="106">
                  <c:v>0.25351600000000002</c:v>
                </c:pt>
                <c:pt idx="107">
                  <c:v>0.25351600000000002</c:v>
                </c:pt>
                <c:pt idx="108">
                  <c:v>0.25351600000000002</c:v>
                </c:pt>
                <c:pt idx="109">
                  <c:v>0.25351600000000002</c:v>
                </c:pt>
                <c:pt idx="110">
                  <c:v>0.25351600000000002</c:v>
                </c:pt>
                <c:pt idx="111">
                  <c:v>0.25351600000000002</c:v>
                </c:pt>
                <c:pt idx="112">
                  <c:v>0.25351600000000002</c:v>
                </c:pt>
                <c:pt idx="113">
                  <c:v>0.25351600000000002</c:v>
                </c:pt>
                <c:pt idx="114">
                  <c:v>0.25351600000000002</c:v>
                </c:pt>
                <c:pt idx="115">
                  <c:v>0.25351600000000002</c:v>
                </c:pt>
                <c:pt idx="116">
                  <c:v>0.278812</c:v>
                </c:pt>
                <c:pt idx="117">
                  <c:v>0.278812</c:v>
                </c:pt>
                <c:pt idx="118">
                  <c:v>0.278812</c:v>
                </c:pt>
                <c:pt idx="119">
                  <c:v>0.278812</c:v>
                </c:pt>
                <c:pt idx="120">
                  <c:v>0.278812</c:v>
                </c:pt>
                <c:pt idx="121">
                  <c:v>0.278812</c:v>
                </c:pt>
                <c:pt idx="122">
                  <c:v>0.278812</c:v>
                </c:pt>
                <c:pt idx="123">
                  <c:v>0.30393999999999999</c:v>
                </c:pt>
                <c:pt idx="124">
                  <c:v>0.30393999999999999</c:v>
                </c:pt>
                <c:pt idx="125">
                  <c:v>0.30393999999999999</c:v>
                </c:pt>
                <c:pt idx="126">
                  <c:v>0.30393999999999999</c:v>
                </c:pt>
                <c:pt idx="127">
                  <c:v>0.30393999999999999</c:v>
                </c:pt>
                <c:pt idx="128">
                  <c:v>0.30393999999999999</c:v>
                </c:pt>
                <c:pt idx="129">
                  <c:v>0.30393999999999999</c:v>
                </c:pt>
                <c:pt idx="130">
                  <c:v>0.30393999999999999</c:v>
                </c:pt>
                <c:pt idx="131">
                  <c:v>0.32880799999999999</c:v>
                </c:pt>
                <c:pt idx="132">
                  <c:v>0.32880799999999999</c:v>
                </c:pt>
                <c:pt idx="133">
                  <c:v>0.32880799999999999</c:v>
                </c:pt>
                <c:pt idx="134">
                  <c:v>0.32880799999999999</c:v>
                </c:pt>
                <c:pt idx="135">
                  <c:v>0.32880799999999999</c:v>
                </c:pt>
                <c:pt idx="136">
                  <c:v>0.32880799999999999</c:v>
                </c:pt>
                <c:pt idx="137">
                  <c:v>0.32880799999999999</c:v>
                </c:pt>
                <c:pt idx="138">
                  <c:v>0.32880799999999999</c:v>
                </c:pt>
                <c:pt idx="139">
                  <c:v>0.32880799999999999</c:v>
                </c:pt>
                <c:pt idx="140">
                  <c:v>0.32880799999999999</c:v>
                </c:pt>
                <c:pt idx="141">
                  <c:v>0.35333999999999999</c:v>
                </c:pt>
                <c:pt idx="142">
                  <c:v>0.35333999999999999</c:v>
                </c:pt>
                <c:pt idx="143">
                  <c:v>0.35333999999999999</c:v>
                </c:pt>
                <c:pt idx="144">
                  <c:v>0.35333999999999999</c:v>
                </c:pt>
                <c:pt idx="145">
                  <c:v>0.35333999999999999</c:v>
                </c:pt>
                <c:pt idx="146">
                  <c:v>0.35333999999999999</c:v>
                </c:pt>
                <c:pt idx="147">
                  <c:v>0.35333999999999999</c:v>
                </c:pt>
                <c:pt idx="148">
                  <c:v>0.35333999999999999</c:v>
                </c:pt>
                <c:pt idx="149">
                  <c:v>0.35333999999999999</c:v>
                </c:pt>
                <c:pt idx="150">
                  <c:v>0.35333999999999999</c:v>
                </c:pt>
                <c:pt idx="151">
                  <c:v>0.37747199999999997</c:v>
                </c:pt>
                <c:pt idx="152">
                  <c:v>0.37747199999999997</c:v>
                </c:pt>
                <c:pt idx="153">
                  <c:v>0.37747199999999997</c:v>
                </c:pt>
                <c:pt idx="154">
                  <c:v>0.37747199999999997</c:v>
                </c:pt>
                <c:pt idx="155">
                  <c:v>0.37747199999999997</c:v>
                </c:pt>
                <c:pt idx="156">
                  <c:v>0.37747199999999997</c:v>
                </c:pt>
                <c:pt idx="157">
                  <c:v>0.37747199999999997</c:v>
                </c:pt>
                <c:pt idx="158">
                  <c:v>0.37747199999999997</c:v>
                </c:pt>
                <c:pt idx="159">
                  <c:v>0.37747199999999997</c:v>
                </c:pt>
                <c:pt idx="160">
                  <c:v>0.37747199999999997</c:v>
                </c:pt>
                <c:pt idx="161">
                  <c:v>0.40115000000000001</c:v>
                </c:pt>
                <c:pt idx="162">
                  <c:v>0.40115000000000001</c:v>
                </c:pt>
                <c:pt idx="163">
                  <c:v>0.40115000000000001</c:v>
                </c:pt>
                <c:pt idx="164">
                  <c:v>0.40115000000000001</c:v>
                </c:pt>
                <c:pt idx="165">
                  <c:v>0.40115000000000001</c:v>
                </c:pt>
                <c:pt idx="166">
                  <c:v>0.40115000000000001</c:v>
                </c:pt>
                <c:pt idx="167">
                  <c:v>0.40115000000000001</c:v>
                </c:pt>
                <c:pt idx="168">
                  <c:v>0.40115000000000001</c:v>
                </c:pt>
                <c:pt idx="169">
                  <c:v>0.40115000000000001</c:v>
                </c:pt>
                <c:pt idx="170">
                  <c:v>0.40115000000000001</c:v>
                </c:pt>
                <c:pt idx="171">
                  <c:v>0.40115000000000001</c:v>
                </c:pt>
                <c:pt idx="172">
                  <c:v>0.40115000000000001</c:v>
                </c:pt>
                <c:pt idx="173">
                  <c:v>0.42432999999999998</c:v>
                </c:pt>
                <c:pt idx="174">
                  <c:v>0.42432999999999998</c:v>
                </c:pt>
                <c:pt idx="175">
                  <c:v>0.42432999999999998</c:v>
                </c:pt>
                <c:pt idx="176">
                  <c:v>0.42432999999999998</c:v>
                </c:pt>
                <c:pt idx="177">
                  <c:v>0.42432999999999998</c:v>
                </c:pt>
                <c:pt idx="178">
                  <c:v>0.42432999999999998</c:v>
                </c:pt>
                <c:pt idx="179">
                  <c:v>0.42432999999999998</c:v>
                </c:pt>
                <c:pt idx="180">
                  <c:v>0.42432999999999998</c:v>
                </c:pt>
                <c:pt idx="181">
                  <c:v>0.42432999999999998</c:v>
                </c:pt>
                <c:pt idx="182">
                  <c:v>0.44697700000000001</c:v>
                </c:pt>
                <c:pt idx="183">
                  <c:v>0.44697700000000001</c:v>
                </c:pt>
                <c:pt idx="184">
                  <c:v>0.44697700000000001</c:v>
                </c:pt>
                <c:pt idx="185">
                  <c:v>0.44697700000000001</c:v>
                </c:pt>
                <c:pt idx="186">
                  <c:v>0.44697700000000001</c:v>
                </c:pt>
                <c:pt idx="187">
                  <c:v>0.44697700000000001</c:v>
                </c:pt>
                <c:pt idx="188">
                  <c:v>0.44697700000000001</c:v>
                </c:pt>
                <c:pt idx="189">
                  <c:v>0.46906100000000001</c:v>
                </c:pt>
                <c:pt idx="190">
                  <c:v>0.46906100000000001</c:v>
                </c:pt>
                <c:pt idx="191">
                  <c:v>0.46906100000000001</c:v>
                </c:pt>
                <c:pt idx="192">
                  <c:v>0.46906100000000001</c:v>
                </c:pt>
                <c:pt idx="193">
                  <c:v>0.46906100000000001</c:v>
                </c:pt>
                <c:pt idx="194">
                  <c:v>0.46906100000000001</c:v>
                </c:pt>
                <c:pt idx="195">
                  <c:v>0.46906100000000001</c:v>
                </c:pt>
                <c:pt idx="196">
                  <c:v>0.46906100000000001</c:v>
                </c:pt>
                <c:pt idx="197">
                  <c:v>0.49056</c:v>
                </c:pt>
                <c:pt idx="198">
                  <c:v>0.49056</c:v>
                </c:pt>
                <c:pt idx="199">
                  <c:v>0.49056</c:v>
                </c:pt>
                <c:pt idx="200">
                  <c:v>0.49056</c:v>
                </c:pt>
                <c:pt idx="201">
                  <c:v>0.49056</c:v>
                </c:pt>
                <c:pt idx="202">
                  <c:v>0.49056</c:v>
                </c:pt>
                <c:pt idx="203">
                  <c:v>0.49056</c:v>
                </c:pt>
                <c:pt idx="204">
                  <c:v>0.49056</c:v>
                </c:pt>
                <c:pt idx="205">
                  <c:v>0.511459</c:v>
                </c:pt>
                <c:pt idx="206">
                  <c:v>0.511459</c:v>
                </c:pt>
                <c:pt idx="207">
                  <c:v>0.511459</c:v>
                </c:pt>
                <c:pt idx="208">
                  <c:v>0.511459</c:v>
                </c:pt>
                <c:pt idx="209">
                  <c:v>0.511459</c:v>
                </c:pt>
                <c:pt idx="210">
                  <c:v>0.511459</c:v>
                </c:pt>
                <c:pt idx="211">
                  <c:v>0.511459</c:v>
                </c:pt>
                <c:pt idx="212">
                  <c:v>0.511459</c:v>
                </c:pt>
                <c:pt idx="213">
                  <c:v>0.53174600000000005</c:v>
                </c:pt>
                <c:pt idx="214">
                  <c:v>0.53174600000000005</c:v>
                </c:pt>
                <c:pt idx="215">
                  <c:v>0.53174600000000005</c:v>
                </c:pt>
                <c:pt idx="216">
                  <c:v>0.53174600000000005</c:v>
                </c:pt>
                <c:pt idx="217">
                  <c:v>0.53174600000000005</c:v>
                </c:pt>
                <c:pt idx="218">
                  <c:v>0.53174600000000005</c:v>
                </c:pt>
                <c:pt idx="219">
                  <c:v>0.53174600000000005</c:v>
                </c:pt>
                <c:pt idx="220">
                  <c:v>0.55141200000000001</c:v>
                </c:pt>
                <c:pt idx="221">
                  <c:v>0.55141200000000001</c:v>
                </c:pt>
                <c:pt idx="222">
                  <c:v>0.55141200000000001</c:v>
                </c:pt>
                <c:pt idx="223">
                  <c:v>0.55141200000000001</c:v>
                </c:pt>
                <c:pt idx="224">
                  <c:v>0.55141200000000001</c:v>
                </c:pt>
                <c:pt idx="225">
                  <c:v>0.55141200000000001</c:v>
                </c:pt>
                <c:pt idx="226">
                  <c:v>0.55141200000000001</c:v>
                </c:pt>
                <c:pt idx="227">
                  <c:v>0.55141200000000001</c:v>
                </c:pt>
                <c:pt idx="228">
                  <c:v>0.57045400000000002</c:v>
                </c:pt>
                <c:pt idx="229">
                  <c:v>0.57045400000000002</c:v>
                </c:pt>
                <c:pt idx="230">
                  <c:v>0.58887299999999998</c:v>
                </c:pt>
                <c:pt idx="231">
                  <c:v>0.58887299999999998</c:v>
                </c:pt>
                <c:pt idx="232">
                  <c:v>0.58887299999999998</c:v>
                </c:pt>
                <c:pt idx="233">
                  <c:v>0.60666900000000001</c:v>
                </c:pt>
                <c:pt idx="234">
                  <c:v>0.60666900000000001</c:v>
                </c:pt>
                <c:pt idx="235">
                  <c:v>0.60666900000000001</c:v>
                </c:pt>
                <c:pt idx="236">
                  <c:v>0.62384700000000004</c:v>
                </c:pt>
                <c:pt idx="237">
                  <c:v>0.62384700000000004</c:v>
                </c:pt>
                <c:pt idx="238">
                  <c:v>0.62384700000000004</c:v>
                </c:pt>
                <c:pt idx="239">
                  <c:v>0.62384700000000004</c:v>
                </c:pt>
                <c:pt idx="240">
                  <c:v>0.62384700000000004</c:v>
                </c:pt>
                <c:pt idx="241">
                  <c:v>0.62384700000000004</c:v>
                </c:pt>
                <c:pt idx="242">
                  <c:v>0.62384700000000004</c:v>
                </c:pt>
                <c:pt idx="243">
                  <c:v>0.64041499999999996</c:v>
                </c:pt>
                <c:pt idx="244">
                  <c:v>0.64041499999999996</c:v>
                </c:pt>
                <c:pt idx="245">
                  <c:v>0.64041499999999996</c:v>
                </c:pt>
                <c:pt idx="246">
                  <c:v>0.64041499999999996</c:v>
                </c:pt>
                <c:pt idx="247">
                  <c:v>0.65637999999999996</c:v>
                </c:pt>
                <c:pt idx="248">
                  <c:v>0.65637999999999996</c:v>
                </c:pt>
                <c:pt idx="249">
                  <c:v>0.65637999999999996</c:v>
                </c:pt>
                <c:pt idx="250">
                  <c:v>0.65637999999999996</c:v>
                </c:pt>
                <c:pt idx="251">
                  <c:v>0.65637999999999996</c:v>
                </c:pt>
                <c:pt idx="252">
                  <c:v>0.65637999999999996</c:v>
                </c:pt>
                <c:pt idx="253">
                  <c:v>0.65637999999999996</c:v>
                </c:pt>
                <c:pt idx="254">
                  <c:v>0.67175300000000004</c:v>
                </c:pt>
                <c:pt idx="255">
                  <c:v>0.67175300000000004</c:v>
                </c:pt>
                <c:pt idx="256">
                  <c:v>0.67175300000000004</c:v>
                </c:pt>
                <c:pt idx="257">
                  <c:v>0.67175300000000004</c:v>
                </c:pt>
                <c:pt idx="258">
                  <c:v>0.67175300000000004</c:v>
                </c:pt>
                <c:pt idx="259">
                  <c:v>0.68654499999999996</c:v>
                </c:pt>
                <c:pt idx="260">
                  <c:v>0.68654499999999996</c:v>
                </c:pt>
                <c:pt idx="261">
                  <c:v>0.68654499999999996</c:v>
                </c:pt>
                <c:pt idx="262">
                  <c:v>0.68654499999999996</c:v>
                </c:pt>
                <c:pt idx="263">
                  <c:v>0.68654499999999996</c:v>
                </c:pt>
                <c:pt idx="264">
                  <c:v>0.68654499999999996</c:v>
                </c:pt>
                <c:pt idx="265">
                  <c:v>0.70076700000000003</c:v>
                </c:pt>
                <c:pt idx="266">
                  <c:v>0.70076700000000003</c:v>
                </c:pt>
                <c:pt idx="267">
                  <c:v>0.70076700000000003</c:v>
                </c:pt>
                <c:pt idx="268">
                  <c:v>0.71443299999999998</c:v>
                </c:pt>
                <c:pt idx="269">
                  <c:v>0.71443299999999998</c:v>
                </c:pt>
                <c:pt idx="270">
                  <c:v>0.71443299999999998</c:v>
                </c:pt>
                <c:pt idx="271">
                  <c:v>0.71443299999999998</c:v>
                </c:pt>
                <c:pt idx="272">
                  <c:v>0.72755700000000001</c:v>
                </c:pt>
                <c:pt idx="273">
                  <c:v>0.72755700000000001</c:v>
                </c:pt>
                <c:pt idx="274">
                  <c:v>0.72755700000000001</c:v>
                </c:pt>
                <c:pt idx="275">
                  <c:v>0.72755700000000001</c:v>
                </c:pt>
                <c:pt idx="276">
                  <c:v>0.74015200000000003</c:v>
                </c:pt>
                <c:pt idx="277">
                  <c:v>0.74015200000000003</c:v>
                </c:pt>
                <c:pt idx="278">
                  <c:v>0.74015200000000003</c:v>
                </c:pt>
                <c:pt idx="279">
                  <c:v>0.75223399999999996</c:v>
                </c:pt>
                <c:pt idx="280">
                  <c:v>0.75223399999999996</c:v>
                </c:pt>
                <c:pt idx="281">
                  <c:v>0.76381699999999997</c:v>
                </c:pt>
                <c:pt idx="282">
                  <c:v>0.77491600000000005</c:v>
                </c:pt>
                <c:pt idx="283">
                  <c:v>0.77491600000000005</c:v>
                </c:pt>
                <c:pt idx="284">
                  <c:v>0.77491600000000005</c:v>
                </c:pt>
                <c:pt idx="285">
                  <c:v>0.77491600000000005</c:v>
                </c:pt>
                <c:pt idx="286">
                  <c:v>0.78554599999999997</c:v>
                </c:pt>
                <c:pt idx="287">
                  <c:v>0.78554599999999997</c:v>
                </c:pt>
                <c:pt idx="288">
                  <c:v>0.79572399999999999</c:v>
                </c:pt>
                <c:pt idx="289">
                  <c:v>0.79572399999999999</c:v>
                </c:pt>
                <c:pt idx="290">
                  <c:v>0.79572399999999999</c:v>
                </c:pt>
                <c:pt idx="291">
                  <c:v>0.79572399999999999</c:v>
                </c:pt>
                <c:pt idx="292">
                  <c:v>0.79572399999999999</c:v>
                </c:pt>
                <c:pt idx="293">
                  <c:v>0.79572399999999999</c:v>
                </c:pt>
                <c:pt idx="294">
                  <c:v>0.80546300000000004</c:v>
                </c:pt>
                <c:pt idx="295">
                  <c:v>0.80546300000000004</c:v>
                </c:pt>
                <c:pt idx="296">
                  <c:v>0.80546300000000004</c:v>
                </c:pt>
                <c:pt idx="297">
                  <c:v>0.80546300000000004</c:v>
                </c:pt>
                <c:pt idx="298">
                  <c:v>0.80546300000000004</c:v>
                </c:pt>
                <c:pt idx="299">
                  <c:v>0.80546300000000004</c:v>
                </c:pt>
                <c:pt idx="300">
                  <c:v>0.80546300000000004</c:v>
                </c:pt>
                <c:pt idx="301">
                  <c:v>0.81477900000000003</c:v>
                </c:pt>
                <c:pt idx="302">
                  <c:v>0.81477900000000003</c:v>
                </c:pt>
                <c:pt idx="303">
                  <c:v>0.81477900000000003</c:v>
                </c:pt>
                <c:pt idx="304">
                  <c:v>0.81477900000000003</c:v>
                </c:pt>
                <c:pt idx="305">
                  <c:v>0.82368699999999995</c:v>
                </c:pt>
                <c:pt idx="306">
                  <c:v>0.82368699999999995</c:v>
                </c:pt>
                <c:pt idx="307">
                  <c:v>0.82368699999999995</c:v>
                </c:pt>
                <c:pt idx="308">
                  <c:v>0.82368699999999995</c:v>
                </c:pt>
                <c:pt idx="309">
                  <c:v>0.83220099999999997</c:v>
                </c:pt>
                <c:pt idx="310">
                  <c:v>0.83220099999999997</c:v>
                </c:pt>
                <c:pt idx="311">
                  <c:v>0.83220099999999997</c:v>
                </c:pt>
                <c:pt idx="312">
                  <c:v>0.84033599999999997</c:v>
                </c:pt>
                <c:pt idx="313">
                  <c:v>0.84033599999999997</c:v>
                </c:pt>
                <c:pt idx="314">
                  <c:v>0.84033599999999997</c:v>
                </c:pt>
                <c:pt idx="315">
                  <c:v>0.84033599999999997</c:v>
                </c:pt>
                <c:pt idx="316">
                  <c:v>0.84033599999999997</c:v>
                </c:pt>
                <c:pt idx="317">
                  <c:v>0.84033599999999997</c:v>
                </c:pt>
                <c:pt idx="318">
                  <c:v>0.84033599999999997</c:v>
                </c:pt>
                <c:pt idx="319">
                  <c:v>0.84033599999999997</c:v>
                </c:pt>
                <c:pt idx="320">
                  <c:v>0.84810700000000006</c:v>
                </c:pt>
                <c:pt idx="321">
                  <c:v>0.84810700000000006</c:v>
                </c:pt>
                <c:pt idx="322">
                  <c:v>0.85552600000000001</c:v>
                </c:pt>
                <c:pt idx="323">
                  <c:v>0.85552600000000001</c:v>
                </c:pt>
                <c:pt idx="324">
                  <c:v>0.85552600000000001</c:v>
                </c:pt>
                <c:pt idx="325">
                  <c:v>0.86260899999999996</c:v>
                </c:pt>
                <c:pt idx="326">
                  <c:v>0.86260899999999996</c:v>
                </c:pt>
                <c:pt idx="327">
                  <c:v>0.86260899999999996</c:v>
                </c:pt>
                <c:pt idx="328">
                  <c:v>0.869367</c:v>
                </c:pt>
                <c:pt idx="329">
                  <c:v>0.87581399999999998</c:v>
                </c:pt>
                <c:pt idx="330">
                  <c:v>0.87581399999999998</c:v>
                </c:pt>
                <c:pt idx="331">
                  <c:v>0.88196300000000005</c:v>
                </c:pt>
                <c:pt idx="332">
                  <c:v>0.88196300000000005</c:v>
                </c:pt>
                <c:pt idx="333">
                  <c:v>0.88782499999999998</c:v>
                </c:pt>
                <c:pt idx="334">
                  <c:v>0.89341300000000001</c:v>
                </c:pt>
                <c:pt idx="335">
                  <c:v>0.89341300000000001</c:v>
                </c:pt>
                <c:pt idx="336">
                  <c:v>0.89873800000000004</c:v>
                </c:pt>
                <c:pt idx="337">
                  <c:v>0.90381100000000003</c:v>
                </c:pt>
                <c:pt idx="338">
                  <c:v>0.90381100000000003</c:v>
                </c:pt>
                <c:pt idx="339">
                  <c:v>0.90864400000000001</c:v>
                </c:pt>
                <c:pt idx="340">
                  <c:v>0.90864400000000001</c:v>
                </c:pt>
                <c:pt idx="341">
                  <c:v>0.913246</c:v>
                </c:pt>
                <c:pt idx="342">
                  <c:v>0.91762699999999997</c:v>
                </c:pt>
                <c:pt idx="343">
                  <c:v>0.91762699999999997</c:v>
                </c:pt>
                <c:pt idx="344">
                  <c:v>0.91762699999999997</c:v>
                </c:pt>
                <c:pt idx="345">
                  <c:v>0.91762699999999997</c:v>
                </c:pt>
                <c:pt idx="346">
                  <c:v>0.92179699999999998</c:v>
                </c:pt>
                <c:pt idx="347">
                  <c:v>0.92179699999999998</c:v>
                </c:pt>
                <c:pt idx="348">
                  <c:v>0.92576599999999998</c:v>
                </c:pt>
                <c:pt idx="349">
                  <c:v>0.93655200000000005</c:v>
                </c:pt>
                <c:pt idx="350">
                  <c:v>0.93980200000000003</c:v>
                </c:pt>
                <c:pt idx="351">
                  <c:v>0.94862000000000002</c:v>
                </c:pt>
                <c:pt idx="352">
                  <c:v>0.95127300000000004</c:v>
                </c:pt>
                <c:pt idx="353">
                  <c:v>0.95127300000000004</c:v>
                </c:pt>
                <c:pt idx="354">
                  <c:v>0.95127300000000004</c:v>
                </c:pt>
                <c:pt idx="355">
                  <c:v>0.95618800000000004</c:v>
                </c:pt>
                <c:pt idx="356">
                  <c:v>0.95846299999999995</c:v>
                </c:pt>
                <c:pt idx="357">
                  <c:v>0.96062400000000003</c:v>
                </c:pt>
                <c:pt idx="358">
                  <c:v>0.96062400000000003</c:v>
                </c:pt>
                <c:pt idx="359">
                  <c:v>0.96267499999999995</c:v>
                </c:pt>
                <c:pt idx="360">
                  <c:v>0.96462300000000001</c:v>
                </c:pt>
                <c:pt idx="361">
                  <c:v>0.96647300000000003</c:v>
                </c:pt>
                <c:pt idx="362">
                  <c:v>0.96989499999999995</c:v>
                </c:pt>
                <c:pt idx="363">
                  <c:v>0.97147600000000001</c:v>
                </c:pt>
                <c:pt idx="364">
                  <c:v>0.97703200000000001</c:v>
                </c:pt>
                <c:pt idx="365">
                  <c:v>0.97824699999999998</c:v>
                </c:pt>
                <c:pt idx="366">
                  <c:v>0.98516099999999995</c:v>
                </c:pt>
                <c:pt idx="367">
                  <c:v>0.98670500000000005</c:v>
                </c:pt>
                <c:pt idx="368">
                  <c:v>0.98741800000000002</c:v>
                </c:pt>
                <c:pt idx="369">
                  <c:v>0.98809199999999997</c:v>
                </c:pt>
                <c:pt idx="370">
                  <c:v>0.98809199999999997</c:v>
                </c:pt>
                <c:pt idx="371">
                  <c:v>0.99191700000000005</c:v>
                </c:pt>
                <c:pt idx="372">
                  <c:v>0.99276699999999996</c:v>
                </c:pt>
                <c:pt idx="373">
                  <c:v>0.99510699999999996</c:v>
                </c:pt>
                <c:pt idx="374">
                  <c:v>0.99750899999999998</c:v>
                </c:pt>
                <c:pt idx="375">
                  <c:v>0.99822699999999998</c:v>
                </c:pt>
                <c:pt idx="376">
                  <c:v>0.99946500000000005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6-4313-8CA8-5274D26A3E4E}"/>
            </c:ext>
          </c:extLst>
        </c:ser>
        <c:ser>
          <c:idx val="4"/>
          <c:order val="1"/>
          <c:tx>
            <c:strRef>
              <c:f>multiple_concentrations_length!$W$10</c:f>
              <c:strCache>
                <c:ptCount val="1"/>
                <c:pt idx="0">
                  <c:v>Exp 9 μM Tub, N=464 MTs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multiple_concentrations_length!$AN$3:$AN$466</c:f>
              <c:numCache>
                <c:formatCode>General</c:formatCode>
                <c:ptCount val="464"/>
                <c:pt idx="0">
                  <c:v>192</c:v>
                </c:pt>
                <c:pt idx="1">
                  <c:v>256</c:v>
                </c:pt>
                <c:pt idx="2">
                  <c:v>256</c:v>
                </c:pt>
                <c:pt idx="3">
                  <c:v>256</c:v>
                </c:pt>
                <c:pt idx="4">
                  <c:v>256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384</c:v>
                </c:pt>
                <c:pt idx="16">
                  <c:v>384</c:v>
                </c:pt>
                <c:pt idx="17">
                  <c:v>384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448</c:v>
                </c:pt>
                <c:pt idx="22">
                  <c:v>448</c:v>
                </c:pt>
                <c:pt idx="23">
                  <c:v>448</c:v>
                </c:pt>
                <c:pt idx="24">
                  <c:v>448</c:v>
                </c:pt>
                <c:pt idx="25">
                  <c:v>448</c:v>
                </c:pt>
                <c:pt idx="26">
                  <c:v>448</c:v>
                </c:pt>
                <c:pt idx="27">
                  <c:v>448</c:v>
                </c:pt>
                <c:pt idx="28">
                  <c:v>448</c:v>
                </c:pt>
                <c:pt idx="29">
                  <c:v>448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576</c:v>
                </c:pt>
                <c:pt idx="50">
                  <c:v>576</c:v>
                </c:pt>
                <c:pt idx="51">
                  <c:v>576</c:v>
                </c:pt>
                <c:pt idx="52">
                  <c:v>576</c:v>
                </c:pt>
                <c:pt idx="53">
                  <c:v>576</c:v>
                </c:pt>
                <c:pt idx="54">
                  <c:v>576</c:v>
                </c:pt>
                <c:pt idx="55">
                  <c:v>576</c:v>
                </c:pt>
                <c:pt idx="56">
                  <c:v>576</c:v>
                </c:pt>
                <c:pt idx="57">
                  <c:v>576</c:v>
                </c:pt>
                <c:pt idx="58">
                  <c:v>576</c:v>
                </c:pt>
                <c:pt idx="59">
                  <c:v>576</c:v>
                </c:pt>
                <c:pt idx="60">
                  <c:v>576</c:v>
                </c:pt>
                <c:pt idx="61">
                  <c:v>576</c:v>
                </c:pt>
                <c:pt idx="62">
                  <c:v>640</c:v>
                </c:pt>
                <c:pt idx="63">
                  <c:v>640</c:v>
                </c:pt>
                <c:pt idx="64">
                  <c:v>640</c:v>
                </c:pt>
                <c:pt idx="65">
                  <c:v>640</c:v>
                </c:pt>
                <c:pt idx="66">
                  <c:v>640</c:v>
                </c:pt>
                <c:pt idx="67">
                  <c:v>640</c:v>
                </c:pt>
                <c:pt idx="68">
                  <c:v>640</c:v>
                </c:pt>
                <c:pt idx="69">
                  <c:v>640</c:v>
                </c:pt>
                <c:pt idx="70">
                  <c:v>640</c:v>
                </c:pt>
                <c:pt idx="71">
                  <c:v>640</c:v>
                </c:pt>
                <c:pt idx="72">
                  <c:v>640</c:v>
                </c:pt>
                <c:pt idx="73">
                  <c:v>640</c:v>
                </c:pt>
                <c:pt idx="74">
                  <c:v>640</c:v>
                </c:pt>
                <c:pt idx="75">
                  <c:v>640</c:v>
                </c:pt>
                <c:pt idx="76">
                  <c:v>640</c:v>
                </c:pt>
                <c:pt idx="77">
                  <c:v>704</c:v>
                </c:pt>
                <c:pt idx="78">
                  <c:v>704</c:v>
                </c:pt>
                <c:pt idx="79">
                  <c:v>704</c:v>
                </c:pt>
                <c:pt idx="80">
                  <c:v>704</c:v>
                </c:pt>
                <c:pt idx="81">
                  <c:v>704</c:v>
                </c:pt>
                <c:pt idx="82">
                  <c:v>704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768</c:v>
                </c:pt>
                <c:pt idx="88">
                  <c:v>768</c:v>
                </c:pt>
                <c:pt idx="89">
                  <c:v>768</c:v>
                </c:pt>
                <c:pt idx="90">
                  <c:v>768</c:v>
                </c:pt>
                <c:pt idx="91">
                  <c:v>768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  <c:pt idx="97">
                  <c:v>768</c:v>
                </c:pt>
                <c:pt idx="98">
                  <c:v>768</c:v>
                </c:pt>
                <c:pt idx="99">
                  <c:v>768</c:v>
                </c:pt>
                <c:pt idx="100">
                  <c:v>768</c:v>
                </c:pt>
                <c:pt idx="101">
                  <c:v>768</c:v>
                </c:pt>
                <c:pt idx="102">
                  <c:v>768</c:v>
                </c:pt>
                <c:pt idx="103">
                  <c:v>768</c:v>
                </c:pt>
                <c:pt idx="104">
                  <c:v>768</c:v>
                </c:pt>
                <c:pt idx="105">
                  <c:v>768</c:v>
                </c:pt>
                <c:pt idx="106">
                  <c:v>768</c:v>
                </c:pt>
                <c:pt idx="107">
                  <c:v>768</c:v>
                </c:pt>
                <c:pt idx="108">
                  <c:v>768</c:v>
                </c:pt>
                <c:pt idx="109">
                  <c:v>768</c:v>
                </c:pt>
                <c:pt idx="110">
                  <c:v>832</c:v>
                </c:pt>
                <c:pt idx="111">
                  <c:v>832</c:v>
                </c:pt>
                <c:pt idx="112">
                  <c:v>832</c:v>
                </c:pt>
                <c:pt idx="113">
                  <c:v>832</c:v>
                </c:pt>
                <c:pt idx="114">
                  <c:v>832</c:v>
                </c:pt>
                <c:pt idx="115">
                  <c:v>832</c:v>
                </c:pt>
                <c:pt idx="116">
                  <c:v>832</c:v>
                </c:pt>
                <c:pt idx="117">
                  <c:v>832</c:v>
                </c:pt>
                <c:pt idx="118">
                  <c:v>832</c:v>
                </c:pt>
                <c:pt idx="119">
                  <c:v>832</c:v>
                </c:pt>
                <c:pt idx="120">
                  <c:v>832</c:v>
                </c:pt>
                <c:pt idx="121">
                  <c:v>832</c:v>
                </c:pt>
                <c:pt idx="122">
                  <c:v>832</c:v>
                </c:pt>
                <c:pt idx="123">
                  <c:v>832</c:v>
                </c:pt>
                <c:pt idx="124">
                  <c:v>896</c:v>
                </c:pt>
                <c:pt idx="125">
                  <c:v>896</c:v>
                </c:pt>
                <c:pt idx="126">
                  <c:v>896</c:v>
                </c:pt>
                <c:pt idx="127">
                  <c:v>896</c:v>
                </c:pt>
                <c:pt idx="128">
                  <c:v>896</c:v>
                </c:pt>
                <c:pt idx="129">
                  <c:v>896</c:v>
                </c:pt>
                <c:pt idx="130">
                  <c:v>896</c:v>
                </c:pt>
                <c:pt idx="131">
                  <c:v>896</c:v>
                </c:pt>
                <c:pt idx="132">
                  <c:v>896</c:v>
                </c:pt>
                <c:pt idx="133">
                  <c:v>896</c:v>
                </c:pt>
                <c:pt idx="134">
                  <c:v>960</c:v>
                </c:pt>
                <c:pt idx="135">
                  <c:v>960</c:v>
                </c:pt>
                <c:pt idx="136">
                  <c:v>960</c:v>
                </c:pt>
                <c:pt idx="137">
                  <c:v>960</c:v>
                </c:pt>
                <c:pt idx="138">
                  <c:v>960</c:v>
                </c:pt>
                <c:pt idx="139">
                  <c:v>960</c:v>
                </c:pt>
                <c:pt idx="140">
                  <c:v>960</c:v>
                </c:pt>
                <c:pt idx="141">
                  <c:v>960</c:v>
                </c:pt>
                <c:pt idx="142">
                  <c:v>960</c:v>
                </c:pt>
                <c:pt idx="143">
                  <c:v>960</c:v>
                </c:pt>
                <c:pt idx="144">
                  <c:v>960</c:v>
                </c:pt>
                <c:pt idx="145">
                  <c:v>960</c:v>
                </c:pt>
                <c:pt idx="146">
                  <c:v>960</c:v>
                </c:pt>
                <c:pt idx="147">
                  <c:v>960</c:v>
                </c:pt>
                <c:pt idx="148">
                  <c:v>960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1088</c:v>
                </c:pt>
                <c:pt idx="163">
                  <c:v>1088</c:v>
                </c:pt>
                <c:pt idx="164">
                  <c:v>1088</c:v>
                </c:pt>
                <c:pt idx="165">
                  <c:v>1088</c:v>
                </c:pt>
                <c:pt idx="166">
                  <c:v>1088</c:v>
                </c:pt>
                <c:pt idx="167">
                  <c:v>1088</c:v>
                </c:pt>
                <c:pt idx="168">
                  <c:v>1088</c:v>
                </c:pt>
                <c:pt idx="169">
                  <c:v>1088</c:v>
                </c:pt>
                <c:pt idx="170">
                  <c:v>1088</c:v>
                </c:pt>
                <c:pt idx="171">
                  <c:v>1088</c:v>
                </c:pt>
                <c:pt idx="172">
                  <c:v>1088</c:v>
                </c:pt>
                <c:pt idx="173">
                  <c:v>1152</c:v>
                </c:pt>
                <c:pt idx="174">
                  <c:v>1152</c:v>
                </c:pt>
                <c:pt idx="175">
                  <c:v>1152</c:v>
                </c:pt>
                <c:pt idx="176">
                  <c:v>1152</c:v>
                </c:pt>
                <c:pt idx="177">
                  <c:v>1152</c:v>
                </c:pt>
                <c:pt idx="178">
                  <c:v>1152</c:v>
                </c:pt>
                <c:pt idx="179">
                  <c:v>1152</c:v>
                </c:pt>
                <c:pt idx="180">
                  <c:v>1152</c:v>
                </c:pt>
                <c:pt idx="181">
                  <c:v>1152</c:v>
                </c:pt>
                <c:pt idx="182">
                  <c:v>1152</c:v>
                </c:pt>
                <c:pt idx="183">
                  <c:v>1152</c:v>
                </c:pt>
                <c:pt idx="184">
                  <c:v>1152</c:v>
                </c:pt>
                <c:pt idx="185">
                  <c:v>1152</c:v>
                </c:pt>
                <c:pt idx="186">
                  <c:v>1152</c:v>
                </c:pt>
                <c:pt idx="187">
                  <c:v>1152</c:v>
                </c:pt>
                <c:pt idx="188">
                  <c:v>1216</c:v>
                </c:pt>
                <c:pt idx="189">
                  <c:v>1216</c:v>
                </c:pt>
                <c:pt idx="190">
                  <c:v>1216</c:v>
                </c:pt>
                <c:pt idx="191">
                  <c:v>1216</c:v>
                </c:pt>
                <c:pt idx="192">
                  <c:v>1216</c:v>
                </c:pt>
                <c:pt idx="193">
                  <c:v>1216</c:v>
                </c:pt>
                <c:pt idx="194">
                  <c:v>1216</c:v>
                </c:pt>
                <c:pt idx="195">
                  <c:v>1216</c:v>
                </c:pt>
                <c:pt idx="196">
                  <c:v>1216</c:v>
                </c:pt>
                <c:pt idx="197">
                  <c:v>1216</c:v>
                </c:pt>
                <c:pt idx="198">
                  <c:v>1216</c:v>
                </c:pt>
                <c:pt idx="199">
                  <c:v>1216</c:v>
                </c:pt>
                <c:pt idx="200">
                  <c:v>1216</c:v>
                </c:pt>
                <c:pt idx="201">
                  <c:v>1216</c:v>
                </c:pt>
                <c:pt idx="202">
                  <c:v>1216</c:v>
                </c:pt>
                <c:pt idx="203">
                  <c:v>1280</c:v>
                </c:pt>
                <c:pt idx="204">
                  <c:v>1280</c:v>
                </c:pt>
                <c:pt idx="205">
                  <c:v>1280</c:v>
                </c:pt>
                <c:pt idx="206">
                  <c:v>1280</c:v>
                </c:pt>
                <c:pt idx="207">
                  <c:v>1280</c:v>
                </c:pt>
                <c:pt idx="208">
                  <c:v>1280</c:v>
                </c:pt>
                <c:pt idx="209">
                  <c:v>1280</c:v>
                </c:pt>
                <c:pt idx="210">
                  <c:v>1280</c:v>
                </c:pt>
                <c:pt idx="211">
                  <c:v>1280</c:v>
                </c:pt>
                <c:pt idx="212">
                  <c:v>1280</c:v>
                </c:pt>
                <c:pt idx="213">
                  <c:v>1280</c:v>
                </c:pt>
                <c:pt idx="214">
                  <c:v>1344</c:v>
                </c:pt>
                <c:pt idx="215">
                  <c:v>1344</c:v>
                </c:pt>
                <c:pt idx="216">
                  <c:v>1344</c:v>
                </c:pt>
                <c:pt idx="217">
                  <c:v>1344</c:v>
                </c:pt>
                <c:pt idx="218">
                  <c:v>1344</c:v>
                </c:pt>
                <c:pt idx="219">
                  <c:v>1344</c:v>
                </c:pt>
                <c:pt idx="220">
                  <c:v>1344</c:v>
                </c:pt>
                <c:pt idx="221">
                  <c:v>1344</c:v>
                </c:pt>
                <c:pt idx="222">
                  <c:v>1344</c:v>
                </c:pt>
                <c:pt idx="223">
                  <c:v>1344</c:v>
                </c:pt>
                <c:pt idx="224">
                  <c:v>1344</c:v>
                </c:pt>
                <c:pt idx="225">
                  <c:v>1344</c:v>
                </c:pt>
                <c:pt idx="226">
                  <c:v>1344</c:v>
                </c:pt>
                <c:pt idx="227">
                  <c:v>1344</c:v>
                </c:pt>
                <c:pt idx="228">
                  <c:v>1344</c:v>
                </c:pt>
                <c:pt idx="229">
                  <c:v>1408</c:v>
                </c:pt>
                <c:pt idx="230">
                  <c:v>1408</c:v>
                </c:pt>
                <c:pt idx="231">
                  <c:v>1408</c:v>
                </c:pt>
                <c:pt idx="232">
                  <c:v>1408</c:v>
                </c:pt>
                <c:pt idx="233">
                  <c:v>1408</c:v>
                </c:pt>
                <c:pt idx="234">
                  <c:v>1408</c:v>
                </c:pt>
                <c:pt idx="235">
                  <c:v>1408</c:v>
                </c:pt>
                <c:pt idx="236">
                  <c:v>1408</c:v>
                </c:pt>
                <c:pt idx="237">
                  <c:v>1408</c:v>
                </c:pt>
                <c:pt idx="238">
                  <c:v>1408</c:v>
                </c:pt>
                <c:pt idx="239">
                  <c:v>1408</c:v>
                </c:pt>
                <c:pt idx="240">
                  <c:v>1408</c:v>
                </c:pt>
                <c:pt idx="241">
                  <c:v>1408</c:v>
                </c:pt>
                <c:pt idx="242">
                  <c:v>1408</c:v>
                </c:pt>
                <c:pt idx="243">
                  <c:v>1408</c:v>
                </c:pt>
                <c:pt idx="244">
                  <c:v>1472</c:v>
                </c:pt>
                <c:pt idx="245">
                  <c:v>1472</c:v>
                </c:pt>
                <c:pt idx="246">
                  <c:v>1472</c:v>
                </c:pt>
                <c:pt idx="247">
                  <c:v>1472</c:v>
                </c:pt>
                <c:pt idx="248">
                  <c:v>1472</c:v>
                </c:pt>
                <c:pt idx="249">
                  <c:v>1472</c:v>
                </c:pt>
                <c:pt idx="250">
                  <c:v>1472</c:v>
                </c:pt>
                <c:pt idx="251">
                  <c:v>1472</c:v>
                </c:pt>
                <c:pt idx="252">
                  <c:v>1472</c:v>
                </c:pt>
                <c:pt idx="253">
                  <c:v>1472</c:v>
                </c:pt>
                <c:pt idx="254">
                  <c:v>1472</c:v>
                </c:pt>
                <c:pt idx="255">
                  <c:v>1536</c:v>
                </c:pt>
                <c:pt idx="256">
                  <c:v>1536</c:v>
                </c:pt>
                <c:pt idx="257">
                  <c:v>1536</c:v>
                </c:pt>
                <c:pt idx="258">
                  <c:v>1536</c:v>
                </c:pt>
                <c:pt idx="259">
                  <c:v>1536</c:v>
                </c:pt>
                <c:pt idx="260">
                  <c:v>1536</c:v>
                </c:pt>
                <c:pt idx="261">
                  <c:v>1536</c:v>
                </c:pt>
                <c:pt idx="262">
                  <c:v>1536</c:v>
                </c:pt>
                <c:pt idx="263">
                  <c:v>1536</c:v>
                </c:pt>
                <c:pt idx="264">
                  <c:v>1536</c:v>
                </c:pt>
                <c:pt idx="265">
                  <c:v>1536</c:v>
                </c:pt>
                <c:pt idx="266">
                  <c:v>1536</c:v>
                </c:pt>
                <c:pt idx="267">
                  <c:v>1536</c:v>
                </c:pt>
                <c:pt idx="268">
                  <c:v>1600</c:v>
                </c:pt>
                <c:pt idx="269">
                  <c:v>1600</c:v>
                </c:pt>
                <c:pt idx="270">
                  <c:v>1600</c:v>
                </c:pt>
                <c:pt idx="271">
                  <c:v>1600</c:v>
                </c:pt>
                <c:pt idx="272">
                  <c:v>1600</c:v>
                </c:pt>
                <c:pt idx="273">
                  <c:v>1664</c:v>
                </c:pt>
                <c:pt idx="274">
                  <c:v>1664</c:v>
                </c:pt>
                <c:pt idx="275">
                  <c:v>1664</c:v>
                </c:pt>
                <c:pt idx="276">
                  <c:v>1664</c:v>
                </c:pt>
                <c:pt idx="277">
                  <c:v>1664</c:v>
                </c:pt>
                <c:pt idx="278">
                  <c:v>1664</c:v>
                </c:pt>
                <c:pt idx="279">
                  <c:v>1664</c:v>
                </c:pt>
                <c:pt idx="280">
                  <c:v>1664</c:v>
                </c:pt>
                <c:pt idx="281">
                  <c:v>1664</c:v>
                </c:pt>
                <c:pt idx="282">
                  <c:v>1664</c:v>
                </c:pt>
                <c:pt idx="283">
                  <c:v>1664</c:v>
                </c:pt>
                <c:pt idx="284">
                  <c:v>1664</c:v>
                </c:pt>
                <c:pt idx="285">
                  <c:v>1728</c:v>
                </c:pt>
                <c:pt idx="286">
                  <c:v>1728</c:v>
                </c:pt>
                <c:pt idx="287">
                  <c:v>1728</c:v>
                </c:pt>
                <c:pt idx="288">
                  <c:v>1728</c:v>
                </c:pt>
                <c:pt idx="289">
                  <c:v>1728</c:v>
                </c:pt>
                <c:pt idx="290">
                  <c:v>1728</c:v>
                </c:pt>
                <c:pt idx="291">
                  <c:v>1728</c:v>
                </c:pt>
                <c:pt idx="292">
                  <c:v>1728</c:v>
                </c:pt>
                <c:pt idx="293">
                  <c:v>1728</c:v>
                </c:pt>
                <c:pt idx="294">
                  <c:v>1728</c:v>
                </c:pt>
                <c:pt idx="295">
                  <c:v>1728</c:v>
                </c:pt>
                <c:pt idx="296">
                  <c:v>1728</c:v>
                </c:pt>
                <c:pt idx="297">
                  <c:v>1792</c:v>
                </c:pt>
                <c:pt idx="298">
                  <c:v>1792</c:v>
                </c:pt>
                <c:pt idx="299">
                  <c:v>1792</c:v>
                </c:pt>
                <c:pt idx="300">
                  <c:v>1792</c:v>
                </c:pt>
                <c:pt idx="301">
                  <c:v>1792</c:v>
                </c:pt>
                <c:pt idx="302">
                  <c:v>1792</c:v>
                </c:pt>
                <c:pt idx="303">
                  <c:v>1792</c:v>
                </c:pt>
                <c:pt idx="304">
                  <c:v>1792</c:v>
                </c:pt>
                <c:pt idx="305">
                  <c:v>1792</c:v>
                </c:pt>
                <c:pt idx="306">
                  <c:v>1856</c:v>
                </c:pt>
                <c:pt idx="307">
                  <c:v>1856</c:v>
                </c:pt>
                <c:pt idx="308">
                  <c:v>1856</c:v>
                </c:pt>
                <c:pt idx="309">
                  <c:v>1856</c:v>
                </c:pt>
                <c:pt idx="310">
                  <c:v>1856</c:v>
                </c:pt>
                <c:pt idx="311">
                  <c:v>1856</c:v>
                </c:pt>
                <c:pt idx="312">
                  <c:v>1920</c:v>
                </c:pt>
                <c:pt idx="313">
                  <c:v>1920</c:v>
                </c:pt>
                <c:pt idx="314">
                  <c:v>1920</c:v>
                </c:pt>
                <c:pt idx="315">
                  <c:v>1920</c:v>
                </c:pt>
                <c:pt idx="316">
                  <c:v>1920</c:v>
                </c:pt>
                <c:pt idx="317">
                  <c:v>1920</c:v>
                </c:pt>
                <c:pt idx="318">
                  <c:v>1920</c:v>
                </c:pt>
                <c:pt idx="319">
                  <c:v>1920</c:v>
                </c:pt>
                <c:pt idx="320">
                  <c:v>1984</c:v>
                </c:pt>
                <c:pt idx="321">
                  <c:v>1984</c:v>
                </c:pt>
                <c:pt idx="322">
                  <c:v>1984</c:v>
                </c:pt>
                <c:pt idx="323">
                  <c:v>1984</c:v>
                </c:pt>
                <c:pt idx="324">
                  <c:v>1984</c:v>
                </c:pt>
                <c:pt idx="325">
                  <c:v>1984</c:v>
                </c:pt>
                <c:pt idx="326">
                  <c:v>1984</c:v>
                </c:pt>
                <c:pt idx="327">
                  <c:v>1984</c:v>
                </c:pt>
                <c:pt idx="328">
                  <c:v>1984</c:v>
                </c:pt>
                <c:pt idx="329">
                  <c:v>1984</c:v>
                </c:pt>
                <c:pt idx="330">
                  <c:v>1984</c:v>
                </c:pt>
                <c:pt idx="331">
                  <c:v>2048</c:v>
                </c:pt>
                <c:pt idx="332">
                  <c:v>2048</c:v>
                </c:pt>
                <c:pt idx="333">
                  <c:v>2048</c:v>
                </c:pt>
                <c:pt idx="334">
                  <c:v>2048</c:v>
                </c:pt>
                <c:pt idx="335">
                  <c:v>2048</c:v>
                </c:pt>
                <c:pt idx="336">
                  <c:v>2048</c:v>
                </c:pt>
                <c:pt idx="337">
                  <c:v>2112</c:v>
                </c:pt>
                <c:pt idx="338">
                  <c:v>2112</c:v>
                </c:pt>
                <c:pt idx="339">
                  <c:v>2112</c:v>
                </c:pt>
                <c:pt idx="340">
                  <c:v>2112</c:v>
                </c:pt>
                <c:pt idx="341">
                  <c:v>2112</c:v>
                </c:pt>
                <c:pt idx="342">
                  <c:v>2112</c:v>
                </c:pt>
                <c:pt idx="343">
                  <c:v>2112</c:v>
                </c:pt>
                <c:pt idx="344">
                  <c:v>2112</c:v>
                </c:pt>
                <c:pt idx="345">
                  <c:v>2176</c:v>
                </c:pt>
                <c:pt idx="346">
                  <c:v>2176</c:v>
                </c:pt>
                <c:pt idx="347">
                  <c:v>2176</c:v>
                </c:pt>
                <c:pt idx="348">
                  <c:v>2176</c:v>
                </c:pt>
                <c:pt idx="349">
                  <c:v>2176</c:v>
                </c:pt>
                <c:pt idx="350">
                  <c:v>2176</c:v>
                </c:pt>
                <c:pt idx="351">
                  <c:v>2240</c:v>
                </c:pt>
                <c:pt idx="352">
                  <c:v>2240</c:v>
                </c:pt>
                <c:pt idx="353">
                  <c:v>2240</c:v>
                </c:pt>
                <c:pt idx="354">
                  <c:v>2240</c:v>
                </c:pt>
                <c:pt idx="355">
                  <c:v>2304</c:v>
                </c:pt>
                <c:pt idx="356">
                  <c:v>2304</c:v>
                </c:pt>
                <c:pt idx="357">
                  <c:v>2304</c:v>
                </c:pt>
                <c:pt idx="358">
                  <c:v>2304</c:v>
                </c:pt>
                <c:pt idx="359">
                  <c:v>2304</c:v>
                </c:pt>
                <c:pt idx="360">
                  <c:v>2368</c:v>
                </c:pt>
                <c:pt idx="361">
                  <c:v>2368</c:v>
                </c:pt>
                <c:pt idx="362">
                  <c:v>2368</c:v>
                </c:pt>
                <c:pt idx="363">
                  <c:v>2368</c:v>
                </c:pt>
                <c:pt idx="364">
                  <c:v>2368</c:v>
                </c:pt>
                <c:pt idx="365">
                  <c:v>2368</c:v>
                </c:pt>
                <c:pt idx="366">
                  <c:v>2432</c:v>
                </c:pt>
                <c:pt idx="367">
                  <c:v>2432</c:v>
                </c:pt>
                <c:pt idx="368">
                  <c:v>2432</c:v>
                </c:pt>
                <c:pt idx="369">
                  <c:v>2432</c:v>
                </c:pt>
                <c:pt idx="370">
                  <c:v>2432</c:v>
                </c:pt>
                <c:pt idx="371">
                  <c:v>2432</c:v>
                </c:pt>
                <c:pt idx="372">
                  <c:v>2432</c:v>
                </c:pt>
                <c:pt idx="373">
                  <c:v>2496</c:v>
                </c:pt>
                <c:pt idx="374">
                  <c:v>2496</c:v>
                </c:pt>
                <c:pt idx="375">
                  <c:v>2560</c:v>
                </c:pt>
                <c:pt idx="376">
                  <c:v>2560</c:v>
                </c:pt>
                <c:pt idx="377">
                  <c:v>2560</c:v>
                </c:pt>
                <c:pt idx="378">
                  <c:v>2624</c:v>
                </c:pt>
                <c:pt idx="379">
                  <c:v>2688</c:v>
                </c:pt>
                <c:pt idx="380">
                  <c:v>2688</c:v>
                </c:pt>
                <c:pt idx="381">
                  <c:v>2688</c:v>
                </c:pt>
                <c:pt idx="382">
                  <c:v>2752</c:v>
                </c:pt>
                <c:pt idx="383">
                  <c:v>2816</c:v>
                </c:pt>
                <c:pt idx="384">
                  <c:v>2816</c:v>
                </c:pt>
                <c:pt idx="385">
                  <c:v>2816</c:v>
                </c:pt>
                <c:pt idx="386">
                  <c:v>2816</c:v>
                </c:pt>
                <c:pt idx="387">
                  <c:v>2880</c:v>
                </c:pt>
                <c:pt idx="388">
                  <c:v>2880</c:v>
                </c:pt>
                <c:pt idx="389">
                  <c:v>2880</c:v>
                </c:pt>
                <c:pt idx="390">
                  <c:v>2944</c:v>
                </c:pt>
                <c:pt idx="391">
                  <c:v>2944</c:v>
                </c:pt>
                <c:pt idx="392">
                  <c:v>3008</c:v>
                </c:pt>
                <c:pt idx="393">
                  <c:v>3008</c:v>
                </c:pt>
                <c:pt idx="394">
                  <c:v>3008</c:v>
                </c:pt>
                <c:pt idx="395">
                  <c:v>3008</c:v>
                </c:pt>
                <c:pt idx="396">
                  <c:v>3072</c:v>
                </c:pt>
                <c:pt idx="397">
                  <c:v>3072</c:v>
                </c:pt>
                <c:pt idx="398">
                  <c:v>3136</c:v>
                </c:pt>
                <c:pt idx="399">
                  <c:v>3136</c:v>
                </c:pt>
                <c:pt idx="400">
                  <c:v>3136</c:v>
                </c:pt>
                <c:pt idx="401">
                  <c:v>3200</c:v>
                </c:pt>
                <c:pt idx="402">
                  <c:v>3200</c:v>
                </c:pt>
                <c:pt idx="403">
                  <c:v>3200</c:v>
                </c:pt>
                <c:pt idx="404">
                  <c:v>3264</c:v>
                </c:pt>
                <c:pt idx="405">
                  <c:v>3264</c:v>
                </c:pt>
                <c:pt idx="406">
                  <c:v>3264</c:v>
                </c:pt>
                <c:pt idx="407">
                  <c:v>3328</c:v>
                </c:pt>
                <c:pt idx="408">
                  <c:v>3328</c:v>
                </c:pt>
                <c:pt idx="409">
                  <c:v>3392</c:v>
                </c:pt>
                <c:pt idx="410">
                  <c:v>3392</c:v>
                </c:pt>
                <c:pt idx="411">
                  <c:v>3392</c:v>
                </c:pt>
                <c:pt idx="412">
                  <c:v>3392</c:v>
                </c:pt>
                <c:pt idx="413">
                  <c:v>3456</c:v>
                </c:pt>
                <c:pt idx="414">
                  <c:v>3520</c:v>
                </c:pt>
                <c:pt idx="415">
                  <c:v>3520</c:v>
                </c:pt>
                <c:pt idx="416">
                  <c:v>3520</c:v>
                </c:pt>
                <c:pt idx="417">
                  <c:v>3520</c:v>
                </c:pt>
                <c:pt idx="418">
                  <c:v>3584</c:v>
                </c:pt>
                <c:pt idx="419">
                  <c:v>3584</c:v>
                </c:pt>
                <c:pt idx="420">
                  <c:v>3584</c:v>
                </c:pt>
                <c:pt idx="421">
                  <c:v>3584</c:v>
                </c:pt>
                <c:pt idx="422">
                  <c:v>3648</c:v>
                </c:pt>
                <c:pt idx="423">
                  <c:v>3776</c:v>
                </c:pt>
                <c:pt idx="424">
                  <c:v>3776</c:v>
                </c:pt>
                <c:pt idx="425">
                  <c:v>3776</c:v>
                </c:pt>
                <c:pt idx="426">
                  <c:v>3840</c:v>
                </c:pt>
                <c:pt idx="427">
                  <c:v>3840</c:v>
                </c:pt>
                <c:pt idx="428">
                  <c:v>3968</c:v>
                </c:pt>
                <c:pt idx="429">
                  <c:v>3968</c:v>
                </c:pt>
                <c:pt idx="430">
                  <c:v>4032</c:v>
                </c:pt>
                <c:pt idx="431">
                  <c:v>4032</c:v>
                </c:pt>
                <c:pt idx="432">
                  <c:v>4096</c:v>
                </c:pt>
                <c:pt idx="433">
                  <c:v>4096</c:v>
                </c:pt>
                <c:pt idx="434">
                  <c:v>4224</c:v>
                </c:pt>
                <c:pt idx="435">
                  <c:v>4224</c:v>
                </c:pt>
                <c:pt idx="436">
                  <c:v>4352</c:v>
                </c:pt>
                <c:pt idx="437">
                  <c:v>4352</c:v>
                </c:pt>
                <c:pt idx="438">
                  <c:v>4416</c:v>
                </c:pt>
                <c:pt idx="439">
                  <c:v>4416</c:v>
                </c:pt>
                <c:pt idx="440">
                  <c:v>4480</c:v>
                </c:pt>
                <c:pt idx="441">
                  <c:v>4480</c:v>
                </c:pt>
                <c:pt idx="442">
                  <c:v>4608</c:v>
                </c:pt>
                <c:pt idx="443">
                  <c:v>4608</c:v>
                </c:pt>
                <c:pt idx="444">
                  <c:v>4608</c:v>
                </c:pt>
                <c:pt idx="445">
                  <c:v>4672</c:v>
                </c:pt>
                <c:pt idx="446">
                  <c:v>4736</c:v>
                </c:pt>
                <c:pt idx="447">
                  <c:v>4800</c:v>
                </c:pt>
                <c:pt idx="448">
                  <c:v>4864</c:v>
                </c:pt>
                <c:pt idx="449">
                  <c:v>4864</c:v>
                </c:pt>
                <c:pt idx="450">
                  <c:v>4928</c:v>
                </c:pt>
                <c:pt idx="451">
                  <c:v>4928</c:v>
                </c:pt>
                <c:pt idx="452">
                  <c:v>4992</c:v>
                </c:pt>
                <c:pt idx="453">
                  <c:v>5056</c:v>
                </c:pt>
                <c:pt idx="454">
                  <c:v>5184</c:v>
                </c:pt>
                <c:pt idx="455">
                  <c:v>5312</c:v>
                </c:pt>
                <c:pt idx="456">
                  <c:v>5504</c:v>
                </c:pt>
                <c:pt idx="457">
                  <c:v>5504</c:v>
                </c:pt>
                <c:pt idx="458">
                  <c:v>5568</c:v>
                </c:pt>
                <c:pt idx="459">
                  <c:v>5824</c:v>
                </c:pt>
                <c:pt idx="460">
                  <c:v>6016</c:v>
                </c:pt>
                <c:pt idx="461">
                  <c:v>6080</c:v>
                </c:pt>
                <c:pt idx="462">
                  <c:v>6144</c:v>
                </c:pt>
                <c:pt idx="463">
                  <c:v>6144</c:v>
                </c:pt>
              </c:numCache>
            </c:numRef>
          </c:xVal>
          <c:yVal>
            <c:numRef>
              <c:f>multiple_concentrations_length!$AO$3:$AO$466</c:f>
              <c:numCache>
                <c:formatCode>General</c:formatCode>
                <c:ptCount val="464"/>
                <c:pt idx="0">
                  <c:v>2.1551724137931034E-3</c:v>
                </c:pt>
                <c:pt idx="1">
                  <c:v>4.3103448275862068E-3</c:v>
                </c:pt>
                <c:pt idx="2">
                  <c:v>6.4655172413793103E-3</c:v>
                </c:pt>
                <c:pt idx="3">
                  <c:v>8.6206896551724137E-3</c:v>
                </c:pt>
                <c:pt idx="4">
                  <c:v>1.0775862068965518E-2</c:v>
                </c:pt>
                <c:pt idx="5">
                  <c:v>1.2931034482758621E-2</c:v>
                </c:pt>
                <c:pt idx="6">
                  <c:v>1.5086206896551725E-2</c:v>
                </c:pt>
                <c:pt idx="7">
                  <c:v>1.7241379310344827E-2</c:v>
                </c:pt>
                <c:pt idx="8">
                  <c:v>1.9396551724137932E-2</c:v>
                </c:pt>
                <c:pt idx="9">
                  <c:v>2.1551724137931036E-2</c:v>
                </c:pt>
                <c:pt idx="10">
                  <c:v>2.3706896551724137E-2</c:v>
                </c:pt>
                <c:pt idx="11">
                  <c:v>2.5862068965517241E-2</c:v>
                </c:pt>
                <c:pt idx="12">
                  <c:v>2.8017241379310345E-2</c:v>
                </c:pt>
                <c:pt idx="13">
                  <c:v>3.017241379310345E-2</c:v>
                </c:pt>
                <c:pt idx="14">
                  <c:v>3.2327586206896554E-2</c:v>
                </c:pt>
                <c:pt idx="15">
                  <c:v>3.4482758620689655E-2</c:v>
                </c:pt>
                <c:pt idx="16">
                  <c:v>3.6637931034482756E-2</c:v>
                </c:pt>
                <c:pt idx="17">
                  <c:v>3.8793103448275863E-2</c:v>
                </c:pt>
                <c:pt idx="18">
                  <c:v>4.0948275862068964E-2</c:v>
                </c:pt>
                <c:pt idx="19">
                  <c:v>4.3103448275862072E-2</c:v>
                </c:pt>
                <c:pt idx="20">
                  <c:v>4.5258620689655173E-2</c:v>
                </c:pt>
                <c:pt idx="21">
                  <c:v>4.7413793103448273E-2</c:v>
                </c:pt>
                <c:pt idx="22">
                  <c:v>4.9568965517241381E-2</c:v>
                </c:pt>
                <c:pt idx="23">
                  <c:v>5.1724137931034482E-2</c:v>
                </c:pt>
                <c:pt idx="24">
                  <c:v>5.3879310344827583E-2</c:v>
                </c:pt>
                <c:pt idx="25">
                  <c:v>5.6034482758620691E-2</c:v>
                </c:pt>
                <c:pt idx="26">
                  <c:v>5.8189655172413791E-2</c:v>
                </c:pt>
                <c:pt idx="27">
                  <c:v>6.0344827586206899E-2</c:v>
                </c:pt>
                <c:pt idx="28">
                  <c:v>6.25E-2</c:v>
                </c:pt>
                <c:pt idx="29">
                  <c:v>6.4655172413793108E-2</c:v>
                </c:pt>
                <c:pt idx="30">
                  <c:v>6.6810344827586202E-2</c:v>
                </c:pt>
                <c:pt idx="31">
                  <c:v>6.8965517241379309E-2</c:v>
                </c:pt>
                <c:pt idx="32">
                  <c:v>7.1120689655172417E-2</c:v>
                </c:pt>
                <c:pt idx="33">
                  <c:v>7.3275862068965511E-2</c:v>
                </c:pt>
                <c:pt idx="34">
                  <c:v>7.5431034482758619E-2</c:v>
                </c:pt>
                <c:pt idx="35">
                  <c:v>7.7586206896551727E-2</c:v>
                </c:pt>
                <c:pt idx="36">
                  <c:v>7.9741379310344834E-2</c:v>
                </c:pt>
                <c:pt idx="37">
                  <c:v>8.1896551724137928E-2</c:v>
                </c:pt>
                <c:pt idx="38">
                  <c:v>8.4051724137931036E-2</c:v>
                </c:pt>
                <c:pt idx="39">
                  <c:v>8.6206896551724144E-2</c:v>
                </c:pt>
                <c:pt idx="40">
                  <c:v>8.8362068965517238E-2</c:v>
                </c:pt>
                <c:pt idx="41">
                  <c:v>9.0517241379310345E-2</c:v>
                </c:pt>
                <c:pt idx="42">
                  <c:v>9.2672413793103453E-2</c:v>
                </c:pt>
                <c:pt idx="43">
                  <c:v>9.4827586206896547E-2</c:v>
                </c:pt>
                <c:pt idx="44">
                  <c:v>9.6982758620689655E-2</c:v>
                </c:pt>
                <c:pt idx="45">
                  <c:v>9.9137931034482762E-2</c:v>
                </c:pt>
                <c:pt idx="46">
                  <c:v>0.10129310344827586</c:v>
                </c:pt>
                <c:pt idx="47">
                  <c:v>0.10344827586206896</c:v>
                </c:pt>
                <c:pt idx="48">
                  <c:v>0.10560344827586207</c:v>
                </c:pt>
                <c:pt idx="49">
                  <c:v>0.10775862068965517</c:v>
                </c:pt>
                <c:pt idx="50">
                  <c:v>0.10991379310344827</c:v>
                </c:pt>
                <c:pt idx="51">
                  <c:v>0.11206896551724138</c:v>
                </c:pt>
                <c:pt idx="52">
                  <c:v>0.11422413793103449</c:v>
                </c:pt>
                <c:pt idx="53">
                  <c:v>0.11637931034482758</c:v>
                </c:pt>
                <c:pt idx="54">
                  <c:v>0.11853448275862069</c:v>
                </c:pt>
                <c:pt idx="55">
                  <c:v>0.1206896551724138</c:v>
                </c:pt>
                <c:pt idx="56">
                  <c:v>0.12284482758620689</c:v>
                </c:pt>
                <c:pt idx="57">
                  <c:v>0.125</c:v>
                </c:pt>
                <c:pt idx="58">
                  <c:v>0.12715517241379309</c:v>
                </c:pt>
                <c:pt idx="59">
                  <c:v>0.12931034482758622</c:v>
                </c:pt>
                <c:pt idx="60">
                  <c:v>0.13146551724137931</c:v>
                </c:pt>
                <c:pt idx="61">
                  <c:v>0.1336206896551724</c:v>
                </c:pt>
                <c:pt idx="62">
                  <c:v>0.13577586206896552</c:v>
                </c:pt>
                <c:pt idx="63">
                  <c:v>0.13793103448275862</c:v>
                </c:pt>
                <c:pt idx="64">
                  <c:v>0.14008620689655171</c:v>
                </c:pt>
                <c:pt idx="65">
                  <c:v>0.14224137931034483</c:v>
                </c:pt>
                <c:pt idx="66">
                  <c:v>0.14439655172413793</c:v>
                </c:pt>
                <c:pt idx="67">
                  <c:v>0.14655172413793102</c:v>
                </c:pt>
                <c:pt idx="68">
                  <c:v>0.14870689655172414</c:v>
                </c:pt>
                <c:pt idx="69">
                  <c:v>0.15086206896551724</c:v>
                </c:pt>
                <c:pt idx="70">
                  <c:v>0.15301724137931033</c:v>
                </c:pt>
                <c:pt idx="71">
                  <c:v>0.15517241379310345</c:v>
                </c:pt>
                <c:pt idx="72">
                  <c:v>0.15732758620689655</c:v>
                </c:pt>
                <c:pt idx="73">
                  <c:v>0.15948275862068967</c:v>
                </c:pt>
                <c:pt idx="74">
                  <c:v>0.16163793103448276</c:v>
                </c:pt>
                <c:pt idx="75">
                  <c:v>0.16379310344827586</c:v>
                </c:pt>
                <c:pt idx="76">
                  <c:v>0.16594827586206898</c:v>
                </c:pt>
                <c:pt idx="77">
                  <c:v>0.16810344827586207</c:v>
                </c:pt>
                <c:pt idx="78">
                  <c:v>0.17025862068965517</c:v>
                </c:pt>
                <c:pt idx="79">
                  <c:v>0.17241379310344829</c:v>
                </c:pt>
                <c:pt idx="80">
                  <c:v>0.17456896551724138</c:v>
                </c:pt>
                <c:pt idx="81">
                  <c:v>0.17672413793103448</c:v>
                </c:pt>
                <c:pt idx="82">
                  <c:v>0.1788793103448276</c:v>
                </c:pt>
                <c:pt idx="83">
                  <c:v>0.18103448275862069</c:v>
                </c:pt>
                <c:pt idx="84">
                  <c:v>0.18318965517241378</c:v>
                </c:pt>
                <c:pt idx="85">
                  <c:v>0.18534482758620691</c:v>
                </c:pt>
                <c:pt idx="86">
                  <c:v>0.1875</c:v>
                </c:pt>
                <c:pt idx="87">
                  <c:v>0.18965517241379309</c:v>
                </c:pt>
                <c:pt idx="88">
                  <c:v>0.19181034482758622</c:v>
                </c:pt>
                <c:pt idx="89">
                  <c:v>0.19396551724137931</c:v>
                </c:pt>
                <c:pt idx="90">
                  <c:v>0.1961206896551724</c:v>
                </c:pt>
                <c:pt idx="91">
                  <c:v>0.19827586206896552</c:v>
                </c:pt>
                <c:pt idx="92">
                  <c:v>0.20043103448275862</c:v>
                </c:pt>
                <c:pt idx="93">
                  <c:v>0.20258620689655171</c:v>
                </c:pt>
                <c:pt idx="94">
                  <c:v>0.20474137931034483</c:v>
                </c:pt>
                <c:pt idx="95">
                  <c:v>0.20689655172413793</c:v>
                </c:pt>
                <c:pt idx="96">
                  <c:v>0.20905172413793102</c:v>
                </c:pt>
                <c:pt idx="97">
                  <c:v>0.21120689655172414</c:v>
                </c:pt>
                <c:pt idx="98">
                  <c:v>0.21336206896551724</c:v>
                </c:pt>
                <c:pt idx="99">
                  <c:v>0.21551724137931033</c:v>
                </c:pt>
                <c:pt idx="100">
                  <c:v>0.21767241379310345</c:v>
                </c:pt>
                <c:pt idx="101">
                  <c:v>0.21982758620689655</c:v>
                </c:pt>
                <c:pt idx="102">
                  <c:v>0.22198275862068967</c:v>
                </c:pt>
                <c:pt idx="103">
                  <c:v>0.22413793103448276</c:v>
                </c:pt>
                <c:pt idx="104">
                  <c:v>0.22629310344827586</c:v>
                </c:pt>
                <c:pt idx="105">
                  <c:v>0.22844827586206898</c:v>
                </c:pt>
                <c:pt idx="106">
                  <c:v>0.23060344827586207</c:v>
                </c:pt>
                <c:pt idx="107">
                  <c:v>0.23275862068965517</c:v>
                </c:pt>
                <c:pt idx="108">
                  <c:v>0.23491379310344829</c:v>
                </c:pt>
                <c:pt idx="109">
                  <c:v>0.23706896551724138</c:v>
                </c:pt>
                <c:pt idx="110">
                  <c:v>0.23922413793103448</c:v>
                </c:pt>
                <c:pt idx="111">
                  <c:v>0.2413793103448276</c:v>
                </c:pt>
                <c:pt idx="112">
                  <c:v>0.24353448275862069</c:v>
                </c:pt>
                <c:pt idx="113">
                  <c:v>0.24568965517241378</c:v>
                </c:pt>
                <c:pt idx="114">
                  <c:v>0.24784482758620691</c:v>
                </c:pt>
                <c:pt idx="115">
                  <c:v>0.25</c:v>
                </c:pt>
                <c:pt idx="116">
                  <c:v>0.25215517241379309</c:v>
                </c:pt>
                <c:pt idx="117">
                  <c:v>0.25431034482758619</c:v>
                </c:pt>
                <c:pt idx="118">
                  <c:v>0.25646551724137934</c:v>
                </c:pt>
                <c:pt idx="119">
                  <c:v>0.25862068965517243</c:v>
                </c:pt>
                <c:pt idx="120">
                  <c:v>0.26077586206896552</c:v>
                </c:pt>
                <c:pt idx="121">
                  <c:v>0.26293103448275862</c:v>
                </c:pt>
                <c:pt idx="122">
                  <c:v>0.26508620689655171</c:v>
                </c:pt>
                <c:pt idx="123">
                  <c:v>0.26724137931034481</c:v>
                </c:pt>
                <c:pt idx="124">
                  <c:v>0.26939655172413796</c:v>
                </c:pt>
                <c:pt idx="125">
                  <c:v>0.27155172413793105</c:v>
                </c:pt>
                <c:pt idx="126">
                  <c:v>0.27370689655172414</c:v>
                </c:pt>
                <c:pt idx="127">
                  <c:v>0.27586206896551724</c:v>
                </c:pt>
                <c:pt idx="128">
                  <c:v>0.27801724137931033</c:v>
                </c:pt>
                <c:pt idx="129">
                  <c:v>0.28017241379310343</c:v>
                </c:pt>
                <c:pt idx="130">
                  <c:v>0.28232758620689657</c:v>
                </c:pt>
                <c:pt idx="131">
                  <c:v>0.28448275862068967</c:v>
                </c:pt>
                <c:pt idx="132">
                  <c:v>0.28663793103448276</c:v>
                </c:pt>
                <c:pt idx="133">
                  <c:v>0.28879310344827586</c:v>
                </c:pt>
                <c:pt idx="134">
                  <c:v>0.29094827586206895</c:v>
                </c:pt>
                <c:pt idx="135">
                  <c:v>0.29310344827586204</c:v>
                </c:pt>
                <c:pt idx="136">
                  <c:v>0.29525862068965519</c:v>
                </c:pt>
                <c:pt idx="137">
                  <c:v>0.29741379310344829</c:v>
                </c:pt>
                <c:pt idx="138">
                  <c:v>0.29956896551724138</c:v>
                </c:pt>
                <c:pt idx="139">
                  <c:v>0.30172413793103448</c:v>
                </c:pt>
                <c:pt idx="140">
                  <c:v>0.30387931034482757</c:v>
                </c:pt>
                <c:pt idx="141">
                  <c:v>0.30603448275862066</c:v>
                </c:pt>
                <c:pt idx="142">
                  <c:v>0.30818965517241381</c:v>
                </c:pt>
                <c:pt idx="143">
                  <c:v>0.31034482758620691</c:v>
                </c:pt>
                <c:pt idx="144">
                  <c:v>0.3125</c:v>
                </c:pt>
                <c:pt idx="145">
                  <c:v>0.31465517241379309</c:v>
                </c:pt>
                <c:pt idx="146">
                  <c:v>0.31681034482758619</c:v>
                </c:pt>
                <c:pt idx="147">
                  <c:v>0.31896551724137934</c:v>
                </c:pt>
                <c:pt idx="148">
                  <c:v>0.32112068965517243</c:v>
                </c:pt>
                <c:pt idx="149">
                  <c:v>0.32327586206896552</c:v>
                </c:pt>
                <c:pt idx="150">
                  <c:v>0.32543103448275862</c:v>
                </c:pt>
                <c:pt idx="151">
                  <c:v>0.32758620689655171</c:v>
                </c:pt>
                <c:pt idx="152">
                  <c:v>0.32974137931034481</c:v>
                </c:pt>
                <c:pt idx="153">
                  <c:v>0.33189655172413796</c:v>
                </c:pt>
                <c:pt idx="154">
                  <c:v>0.33405172413793105</c:v>
                </c:pt>
                <c:pt idx="155">
                  <c:v>0.33620689655172414</c:v>
                </c:pt>
                <c:pt idx="156">
                  <c:v>0.33836206896551724</c:v>
                </c:pt>
                <c:pt idx="157">
                  <c:v>0.34051724137931033</c:v>
                </c:pt>
                <c:pt idx="158">
                  <c:v>0.34267241379310343</c:v>
                </c:pt>
                <c:pt idx="159">
                  <c:v>0.34482758620689657</c:v>
                </c:pt>
                <c:pt idx="160">
                  <c:v>0.34698275862068967</c:v>
                </c:pt>
                <c:pt idx="161">
                  <c:v>0.34913793103448276</c:v>
                </c:pt>
                <c:pt idx="162">
                  <c:v>0.35129310344827586</c:v>
                </c:pt>
                <c:pt idx="163">
                  <c:v>0.35344827586206895</c:v>
                </c:pt>
                <c:pt idx="164">
                  <c:v>0.35560344827586204</c:v>
                </c:pt>
                <c:pt idx="165">
                  <c:v>0.35775862068965519</c:v>
                </c:pt>
                <c:pt idx="166">
                  <c:v>0.35991379310344829</c:v>
                </c:pt>
                <c:pt idx="167">
                  <c:v>0.36206896551724138</c:v>
                </c:pt>
                <c:pt idx="168">
                  <c:v>0.36422413793103448</c:v>
                </c:pt>
                <c:pt idx="169">
                  <c:v>0.36637931034482757</c:v>
                </c:pt>
                <c:pt idx="170">
                  <c:v>0.36853448275862066</c:v>
                </c:pt>
                <c:pt idx="171">
                  <c:v>0.37068965517241381</c:v>
                </c:pt>
                <c:pt idx="172">
                  <c:v>0.37284482758620691</c:v>
                </c:pt>
                <c:pt idx="173">
                  <c:v>0.375</c:v>
                </c:pt>
                <c:pt idx="174">
                  <c:v>0.37715517241379309</c:v>
                </c:pt>
                <c:pt idx="175">
                  <c:v>0.37931034482758619</c:v>
                </c:pt>
                <c:pt idx="176">
                  <c:v>0.38146551724137934</c:v>
                </c:pt>
                <c:pt idx="177">
                  <c:v>0.38362068965517243</c:v>
                </c:pt>
                <c:pt idx="178">
                  <c:v>0.38577586206896552</c:v>
                </c:pt>
                <c:pt idx="179">
                  <c:v>0.38793103448275862</c:v>
                </c:pt>
                <c:pt idx="180">
                  <c:v>0.39008620689655171</c:v>
                </c:pt>
                <c:pt idx="181">
                  <c:v>0.39224137931034481</c:v>
                </c:pt>
                <c:pt idx="182">
                  <c:v>0.39439655172413796</c:v>
                </c:pt>
                <c:pt idx="183">
                  <c:v>0.39655172413793105</c:v>
                </c:pt>
                <c:pt idx="184">
                  <c:v>0.39870689655172414</c:v>
                </c:pt>
                <c:pt idx="185">
                  <c:v>0.40086206896551724</c:v>
                </c:pt>
                <c:pt idx="186">
                  <c:v>0.40301724137931033</c:v>
                </c:pt>
                <c:pt idx="187">
                  <c:v>0.40517241379310343</c:v>
                </c:pt>
                <c:pt idx="188">
                  <c:v>0.40732758620689657</c:v>
                </c:pt>
                <c:pt idx="189">
                  <c:v>0.40948275862068967</c:v>
                </c:pt>
                <c:pt idx="190">
                  <c:v>0.41163793103448276</c:v>
                </c:pt>
                <c:pt idx="191">
                  <c:v>0.41379310344827586</c:v>
                </c:pt>
                <c:pt idx="192">
                  <c:v>0.41594827586206895</c:v>
                </c:pt>
                <c:pt idx="193">
                  <c:v>0.41810344827586204</c:v>
                </c:pt>
                <c:pt idx="194">
                  <c:v>0.42025862068965519</c:v>
                </c:pt>
                <c:pt idx="195">
                  <c:v>0.42241379310344829</c:v>
                </c:pt>
                <c:pt idx="196">
                  <c:v>0.42456896551724138</c:v>
                </c:pt>
                <c:pt idx="197">
                  <c:v>0.42672413793103448</c:v>
                </c:pt>
                <c:pt idx="198">
                  <c:v>0.42887931034482757</c:v>
                </c:pt>
                <c:pt idx="199">
                  <c:v>0.43103448275862066</c:v>
                </c:pt>
                <c:pt idx="200">
                  <c:v>0.43318965517241381</c:v>
                </c:pt>
                <c:pt idx="201">
                  <c:v>0.43534482758620691</c:v>
                </c:pt>
                <c:pt idx="202">
                  <c:v>0.4375</c:v>
                </c:pt>
                <c:pt idx="203">
                  <c:v>0.43965517241379309</c:v>
                </c:pt>
                <c:pt idx="204">
                  <c:v>0.44181034482758619</c:v>
                </c:pt>
                <c:pt idx="205">
                  <c:v>0.44396551724137934</c:v>
                </c:pt>
                <c:pt idx="206">
                  <c:v>0.44612068965517243</c:v>
                </c:pt>
                <c:pt idx="207">
                  <c:v>0.44827586206896552</c:v>
                </c:pt>
                <c:pt idx="208">
                  <c:v>0.45043103448275862</c:v>
                </c:pt>
                <c:pt idx="209">
                  <c:v>0.45258620689655171</c:v>
                </c:pt>
                <c:pt idx="210">
                  <c:v>0.45474137931034481</c:v>
                </c:pt>
                <c:pt idx="211">
                  <c:v>0.45689655172413796</c:v>
                </c:pt>
                <c:pt idx="212">
                  <c:v>0.45905172413793105</c:v>
                </c:pt>
                <c:pt idx="213">
                  <c:v>0.46120689655172414</c:v>
                </c:pt>
                <c:pt idx="214">
                  <c:v>0.46336206896551724</c:v>
                </c:pt>
                <c:pt idx="215">
                  <c:v>0.46551724137931033</c:v>
                </c:pt>
                <c:pt idx="216">
                  <c:v>0.46767241379310343</c:v>
                </c:pt>
                <c:pt idx="217">
                  <c:v>0.46982758620689657</c:v>
                </c:pt>
                <c:pt idx="218">
                  <c:v>0.47198275862068967</c:v>
                </c:pt>
                <c:pt idx="219">
                  <c:v>0.47413793103448276</c:v>
                </c:pt>
                <c:pt idx="220">
                  <c:v>0.47629310344827586</c:v>
                </c:pt>
                <c:pt idx="221">
                  <c:v>0.47844827586206895</c:v>
                </c:pt>
                <c:pt idx="222">
                  <c:v>0.48060344827586204</c:v>
                </c:pt>
                <c:pt idx="223">
                  <c:v>0.48275862068965519</c:v>
                </c:pt>
                <c:pt idx="224">
                  <c:v>0.48491379310344829</c:v>
                </c:pt>
                <c:pt idx="225">
                  <c:v>0.48706896551724138</c:v>
                </c:pt>
                <c:pt idx="226">
                  <c:v>0.48922413793103448</c:v>
                </c:pt>
                <c:pt idx="227">
                  <c:v>0.49137931034482757</c:v>
                </c:pt>
                <c:pt idx="228">
                  <c:v>0.49353448275862066</c:v>
                </c:pt>
                <c:pt idx="229">
                  <c:v>0.49568965517241381</c:v>
                </c:pt>
                <c:pt idx="230">
                  <c:v>0.49784482758620691</c:v>
                </c:pt>
                <c:pt idx="231">
                  <c:v>0.5</c:v>
                </c:pt>
                <c:pt idx="232">
                  <c:v>0.50215517241379315</c:v>
                </c:pt>
                <c:pt idx="233">
                  <c:v>0.50431034482758619</c:v>
                </c:pt>
                <c:pt idx="234">
                  <c:v>0.50646551724137934</c:v>
                </c:pt>
                <c:pt idx="235">
                  <c:v>0.50862068965517238</c:v>
                </c:pt>
                <c:pt idx="236">
                  <c:v>0.51077586206896552</c:v>
                </c:pt>
                <c:pt idx="237">
                  <c:v>0.51293103448275867</c:v>
                </c:pt>
                <c:pt idx="238">
                  <c:v>0.51508620689655171</c:v>
                </c:pt>
                <c:pt idx="239">
                  <c:v>0.51724137931034486</c:v>
                </c:pt>
                <c:pt idx="240">
                  <c:v>0.5193965517241379</c:v>
                </c:pt>
                <c:pt idx="241">
                  <c:v>0.52155172413793105</c:v>
                </c:pt>
                <c:pt idx="242">
                  <c:v>0.52370689655172409</c:v>
                </c:pt>
                <c:pt idx="243">
                  <c:v>0.52586206896551724</c:v>
                </c:pt>
                <c:pt idx="244">
                  <c:v>0.52801724137931039</c:v>
                </c:pt>
                <c:pt idx="245">
                  <c:v>0.53017241379310343</c:v>
                </c:pt>
                <c:pt idx="246">
                  <c:v>0.53232758620689657</c:v>
                </c:pt>
                <c:pt idx="247">
                  <c:v>0.53448275862068961</c:v>
                </c:pt>
                <c:pt idx="248">
                  <c:v>0.53663793103448276</c:v>
                </c:pt>
                <c:pt idx="249">
                  <c:v>0.53879310344827591</c:v>
                </c:pt>
                <c:pt idx="250">
                  <c:v>0.54094827586206895</c:v>
                </c:pt>
                <c:pt idx="251">
                  <c:v>0.5431034482758621</c:v>
                </c:pt>
                <c:pt idx="252">
                  <c:v>0.54525862068965514</c:v>
                </c:pt>
                <c:pt idx="253">
                  <c:v>0.54741379310344829</c:v>
                </c:pt>
                <c:pt idx="254">
                  <c:v>0.54956896551724133</c:v>
                </c:pt>
                <c:pt idx="255">
                  <c:v>0.55172413793103448</c:v>
                </c:pt>
                <c:pt idx="256">
                  <c:v>0.55387931034482762</c:v>
                </c:pt>
                <c:pt idx="257">
                  <c:v>0.55603448275862066</c:v>
                </c:pt>
                <c:pt idx="258">
                  <c:v>0.55818965517241381</c:v>
                </c:pt>
                <c:pt idx="259">
                  <c:v>0.56034482758620685</c:v>
                </c:pt>
                <c:pt idx="260">
                  <c:v>0.5625</c:v>
                </c:pt>
                <c:pt idx="261">
                  <c:v>0.56465517241379315</c:v>
                </c:pt>
                <c:pt idx="262">
                  <c:v>0.56681034482758619</c:v>
                </c:pt>
                <c:pt idx="263">
                  <c:v>0.56896551724137934</c:v>
                </c:pt>
                <c:pt idx="264">
                  <c:v>0.57112068965517238</c:v>
                </c:pt>
                <c:pt idx="265">
                  <c:v>0.57327586206896552</c:v>
                </c:pt>
                <c:pt idx="266">
                  <c:v>0.57543103448275867</c:v>
                </c:pt>
                <c:pt idx="267">
                  <c:v>0.57758620689655171</c:v>
                </c:pt>
                <c:pt idx="268">
                  <c:v>0.57974137931034486</c:v>
                </c:pt>
                <c:pt idx="269">
                  <c:v>0.5818965517241379</c:v>
                </c:pt>
                <c:pt idx="270">
                  <c:v>0.58405172413793105</c:v>
                </c:pt>
                <c:pt idx="271">
                  <c:v>0.58620689655172409</c:v>
                </c:pt>
                <c:pt idx="272">
                  <c:v>0.58836206896551724</c:v>
                </c:pt>
                <c:pt idx="273">
                  <c:v>0.59051724137931039</c:v>
                </c:pt>
                <c:pt idx="274">
                  <c:v>0.59267241379310343</c:v>
                </c:pt>
                <c:pt idx="275">
                  <c:v>0.59482758620689657</c:v>
                </c:pt>
                <c:pt idx="276">
                  <c:v>0.59698275862068961</c:v>
                </c:pt>
                <c:pt idx="277">
                  <c:v>0.59913793103448276</c:v>
                </c:pt>
                <c:pt idx="278">
                  <c:v>0.60129310344827591</c:v>
                </c:pt>
                <c:pt idx="279">
                  <c:v>0.60344827586206895</c:v>
                </c:pt>
                <c:pt idx="280">
                  <c:v>0.6056034482758621</c:v>
                </c:pt>
                <c:pt idx="281">
                  <c:v>0.60775862068965514</c:v>
                </c:pt>
                <c:pt idx="282">
                  <c:v>0.60991379310344829</c:v>
                </c:pt>
                <c:pt idx="283">
                  <c:v>0.61206896551724133</c:v>
                </c:pt>
                <c:pt idx="284">
                  <c:v>0.61422413793103448</c:v>
                </c:pt>
                <c:pt idx="285">
                  <c:v>0.61637931034482762</c:v>
                </c:pt>
                <c:pt idx="286">
                  <c:v>0.61853448275862066</c:v>
                </c:pt>
                <c:pt idx="287">
                  <c:v>0.62068965517241381</c:v>
                </c:pt>
                <c:pt idx="288">
                  <c:v>0.62284482758620685</c:v>
                </c:pt>
                <c:pt idx="289">
                  <c:v>0.625</c:v>
                </c:pt>
                <c:pt idx="290">
                  <c:v>0.62715517241379315</c:v>
                </c:pt>
                <c:pt idx="291">
                  <c:v>0.62931034482758619</c:v>
                </c:pt>
                <c:pt idx="292">
                  <c:v>0.63146551724137934</c:v>
                </c:pt>
                <c:pt idx="293">
                  <c:v>0.63362068965517238</c:v>
                </c:pt>
                <c:pt idx="294">
                  <c:v>0.63577586206896552</c:v>
                </c:pt>
                <c:pt idx="295">
                  <c:v>0.63793103448275867</c:v>
                </c:pt>
                <c:pt idx="296">
                  <c:v>0.64008620689655171</c:v>
                </c:pt>
                <c:pt idx="297">
                  <c:v>0.64224137931034486</c:v>
                </c:pt>
                <c:pt idx="298">
                  <c:v>0.6443965517241379</c:v>
                </c:pt>
                <c:pt idx="299">
                  <c:v>0.64655172413793105</c:v>
                </c:pt>
                <c:pt idx="300">
                  <c:v>0.64870689655172409</c:v>
                </c:pt>
                <c:pt idx="301">
                  <c:v>0.65086206896551724</c:v>
                </c:pt>
                <c:pt idx="302">
                  <c:v>0.65301724137931039</c:v>
                </c:pt>
                <c:pt idx="303">
                  <c:v>0.65517241379310343</c:v>
                </c:pt>
                <c:pt idx="304">
                  <c:v>0.65732758620689657</c:v>
                </c:pt>
                <c:pt idx="305">
                  <c:v>0.65948275862068961</c:v>
                </c:pt>
                <c:pt idx="306">
                  <c:v>0.66163793103448276</c:v>
                </c:pt>
                <c:pt idx="307">
                  <c:v>0.66379310344827591</c:v>
                </c:pt>
                <c:pt idx="308">
                  <c:v>0.66594827586206895</c:v>
                </c:pt>
                <c:pt idx="309">
                  <c:v>0.6681034482758621</c:v>
                </c:pt>
                <c:pt idx="310">
                  <c:v>0.67025862068965514</c:v>
                </c:pt>
                <c:pt idx="311">
                  <c:v>0.67241379310344829</c:v>
                </c:pt>
                <c:pt idx="312">
                  <c:v>0.67456896551724133</c:v>
                </c:pt>
                <c:pt idx="313">
                  <c:v>0.67672413793103448</c:v>
                </c:pt>
                <c:pt idx="314">
                  <c:v>0.67887931034482762</c:v>
                </c:pt>
                <c:pt idx="315">
                  <c:v>0.68103448275862066</c:v>
                </c:pt>
                <c:pt idx="316">
                  <c:v>0.68318965517241381</c:v>
                </c:pt>
                <c:pt idx="317">
                  <c:v>0.68534482758620685</c:v>
                </c:pt>
                <c:pt idx="318">
                  <c:v>0.6875</c:v>
                </c:pt>
                <c:pt idx="319">
                  <c:v>0.68965517241379315</c:v>
                </c:pt>
                <c:pt idx="320">
                  <c:v>0.69181034482758619</c:v>
                </c:pt>
                <c:pt idx="321">
                  <c:v>0.69396551724137934</c:v>
                </c:pt>
                <c:pt idx="322">
                  <c:v>0.69612068965517238</c:v>
                </c:pt>
                <c:pt idx="323">
                  <c:v>0.69827586206896552</c:v>
                </c:pt>
                <c:pt idx="324">
                  <c:v>0.70043103448275867</c:v>
                </c:pt>
                <c:pt idx="325">
                  <c:v>0.70258620689655171</c:v>
                </c:pt>
                <c:pt idx="326">
                  <c:v>0.70474137931034486</c:v>
                </c:pt>
                <c:pt idx="327">
                  <c:v>0.7068965517241379</c:v>
                </c:pt>
                <c:pt idx="328">
                  <c:v>0.70905172413793105</c:v>
                </c:pt>
                <c:pt idx="329">
                  <c:v>0.71120689655172409</c:v>
                </c:pt>
                <c:pt idx="330">
                  <c:v>0.71336206896551724</c:v>
                </c:pt>
                <c:pt idx="331">
                  <c:v>0.71551724137931039</c:v>
                </c:pt>
                <c:pt idx="332">
                  <c:v>0.71767241379310343</c:v>
                </c:pt>
                <c:pt idx="333">
                  <c:v>0.71982758620689657</c:v>
                </c:pt>
                <c:pt idx="334">
                  <c:v>0.72198275862068961</c:v>
                </c:pt>
                <c:pt idx="335">
                  <c:v>0.72413793103448276</c:v>
                </c:pt>
                <c:pt idx="336">
                  <c:v>0.72629310344827591</c:v>
                </c:pt>
                <c:pt idx="337">
                  <c:v>0.72844827586206895</c:v>
                </c:pt>
                <c:pt idx="338">
                  <c:v>0.7306034482758621</c:v>
                </c:pt>
                <c:pt idx="339">
                  <c:v>0.73275862068965514</c:v>
                </c:pt>
                <c:pt idx="340">
                  <c:v>0.73491379310344829</c:v>
                </c:pt>
                <c:pt idx="341">
                  <c:v>0.73706896551724133</c:v>
                </c:pt>
                <c:pt idx="342">
                  <c:v>0.73922413793103448</c:v>
                </c:pt>
                <c:pt idx="343">
                  <c:v>0.74137931034482762</c:v>
                </c:pt>
                <c:pt idx="344">
                  <c:v>0.74353448275862066</c:v>
                </c:pt>
                <c:pt idx="345">
                  <c:v>0.74568965517241381</c:v>
                </c:pt>
                <c:pt idx="346">
                  <c:v>0.74784482758620685</c:v>
                </c:pt>
                <c:pt idx="347">
                  <c:v>0.75</c:v>
                </c:pt>
                <c:pt idx="348">
                  <c:v>0.75215517241379315</c:v>
                </c:pt>
                <c:pt idx="349">
                  <c:v>0.75431034482758619</c:v>
                </c:pt>
                <c:pt idx="350">
                  <c:v>0.75646551724137934</c:v>
                </c:pt>
                <c:pt idx="351">
                  <c:v>0.75862068965517238</c:v>
                </c:pt>
                <c:pt idx="352">
                  <c:v>0.76077586206896552</c:v>
                </c:pt>
                <c:pt idx="353">
                  <c:v>0.76293103448275867</c:v>
                </c:pt>
                <c:pt idx="354">
                  <c:v>0.76508620689655171</c:v>
                </c:pt>
                <c:pt idx="355">
                  <c:v>0.76724137931034486</c:v>
                </c:pt>
                <c:pt idx="356">
                  <c:v>0.7693965517241379</c:v>
                </c:pt>
                <c:pt idx="357">
                  <c:v>0.77155172413793105</c:v>
                </c:pt>
                <c:pt idx="358">
                  <c:v>0.77370689655172409</c:v>
                </c:pt>
                <c:pt idx="359">
                  <c:v>0.77586206896551724</c:v>
                </c:pt>
                <c:pt idx="360">
                  <c:v>0.77801724137931039</c:v>
                </c:pt>
                <c:pt idx="361">
                  <c:v>0.78017241379310343</c:v>
                </c:pt>
                <c:pt idx="362">
                  <c:v>0.78232758620689657</c:v>
                </c:pt>
                <c:pt idx="363">
                  <c:v>0.78448275862068961</c:v>
                </c:pt>
                <c:pt idx="364">
                  <c:v>0.78663793103448276</c:v>
                </c:pt>
                <c:pt idx="365">
                  <c:v>0.78879310344827591</c:v>
                </c:pt>
                <c:pt idx="366">
                  <c:v>0.79094827586206895</c:v>
                </c:pt>
                <c:pt idx="367">
                  <c:v>0.7931034482758621</c:v>
                </c:pt>
                <c:pt idx="368">
                  <c:v>0.79525862068965514</c:v>
                </c:pt>
                <c:pt idx="369">
                  <c:v>0.79741379310344829</c:v>
                </c:pt>
                <c:pt idx="370">
                  <c:v>0.79956896551724133</c:v>
                </c:pt>
                <c:pt idx="371">
                  <c:v>0.80172413793103448</c:v>
                </c:pt>
                <c:pt idx="372">
                  <c:v>0.80387931034482762</c:v>
                </c:pt>
                <c:pt idx="373">
                  <c:v>0.80603448275862066</c:v>
                </c:pt>
                <c:pt idx="374">
                  <c:v>0.80818965517241381</c:v>
                </c:pt>
                <c:pt idx="375">
                  <c:v>0.81034482758620685</c:v>
                </c:pt>
                <c:pt idx="376">
                  <c:v>0.8125</c:v>
                </c:pt>
                <c:pt idx="377">
                  <c:v>0.81465517241379315</c:v>
                </c:pt>
                <c:pt idx="378">
                  <c:v>0.81681034482758619</c:v>
                </c:pt>
                <c:pt idx="379">
                  <c:v>0.81896551724137934</c:v>
                </c:pt>
                <c:pt idx="380">
                  <c:v>0.82112068965517238</c:v>
                </c:pt>
                <c:pt idx="381">
                  <c:v>0.82327586206896552</c:v>
                </c:pt>
                <c:pt idx="382">
                  <c:v>0.82543103448275867</c:v>
                </c:pt>
                <c:pt idx="383">
                  <c:v>0.82758620689655171</c:v>
                </c:pt>
                <c:pt idx="384">
                  <c:v>0.82974137931034486</c:v>
                </c:pt>
                <c:pt idx="385">
                  <c:v>0.8318965517241379</c:v>
                </c:pt>
                <c:pt idx="386">
                  <c:v>0.83405172413793105</c:v>
                </c:pt>
                <c:pt idx="387">
                  <c:v>0.83620689655172409</c:v>
                </c:pt>
                <c:pt idx="388">
                  <c:v>0.83836206896551724</c:v>
                </c:pt>
                <c:pt idx="389">
                  <c:v>0.84051724137931039</c:v>
                </c:pt>
                <c:pt idx="390">
                  <c:v>0.84267241379310343</c:v>
                </c:pt>
                <c:pt idx="391">
                  <c:v>0.84482758620689657</c:v>
                </c:pt>
                <c:pt idx="392">
                  <c:v>0.84698275862068961</c:v>
                </c:pt>
                <c:pt idx="393">
                  <c:v>0.84913793103448276</c:v>
                </c:pt>
                <c:pt idx="394">
                  <c:v>0.85129310344827591</c:v>
                </c:pt>
                <c:pt idx="395">
                  <c:v>0.85344827586206895</c:v>
                </c:pt>
                <c:pt idx="396">
                  <c:v>0.8556034482758621</c:v>
                </c:pt>
                <c:pt idx="397">
                  <c:v>0.85775862068965514</c:v>
                </c:pt>
                <c:pt idx="398">
                  <c:v>0.85991379310344829</c:v>
                </c:pt>
                <c:pt idx="399">
                  <c:v>0.86206896551724133</c:v>
                </c:pt>
                <c:pt idx="400">
                  <c:v>0.86422413793103448</c:v>
                </c:pt>
                <c:pt idx="401">
                  <c:v>0.86637931034482762</c:v>
                </c:pt>
                <c:pt idx="402">
                  <c:v>0.86853448275862066</c:v>
                </c:pt>
                <c:pt idx="403">
                  <c:v>0.87068965517241381</c:v>
                </c:pt>
                <c:pt idx="404">
                  <c:v>0.87284482758620685</c:v>
                </c:pt>
                <c:pt idx="405">
                  <c:v>0.875</c:v>
                </c:pt>
                <c:pt idx="406">
                  <c:v>0.87715517241379315</c:v>
                </c:pt>
                <c:pt idx="407">
                  <c:v>0.87931034482758619</c:v>
                </c:pt>
                <c:pt idx="408">
                  <c:v>0.88146551724137934</c:v>
                </c:pt>
                <c:pt idx="409">
                  <c:v>0.88362068965517238</c:v>
                </c:pt>
                <c:pt idx="410">
                  <c:v>0.88577586206896552</c:v>
                </c:pt>
                <c:pt idx="411">
                  <c:v>0.88793103448275867</c:v>
                </c:pt>
                <c:pt idx="412">
                  <c:v>0.89008620689655171</c:v>
                </c:pt>
                <c:pt idx="413">
                  <c:v>0.89224137931034486</c:v>
                </c:pt>
                <c:pt idx="414">
                  <c:v>0.8943965517241379</c:v>
                </c:pt>
                <c:pt idx="415">
                  <c:v>0.89655172413793105</c:v>
                </c:pt>
                <c:pt idx="416">
                  <c:v>0.89870689655172409</c:v>
                </c:pt>
                <c:pt idx="417">
                  <c:v>0.90086206896551724</c:v>
                </c:pt>
                <c:pt idx="418">
                  <c:v>0.90301724137931039</c:v>
                </c:pt>
                <c:pt idx="419">
                  <c:v>0.90517241379310343</c:v>
                </c:pt>
                <c:pt idx="420">
                  <c:v>0.90732758620689657</c:v>
                </c:pt>
                <c:pt idx="421">
                  <c:v>0.90948275862068961</c:v>
                </c:pt>
                <c:pt idx="422">
                  <c:v>0.91163793103448276</c:v>
                </c:pt>
                <c:pt idx="423">
                  <c:v>0.91379310344827591</c:v>
                </c:pt>
                <c:pt idx="424">
                  <c:v>0.91594827586206895</c:v>
                </c:pt>
                <c:pt idx="425">
                  <c:v>0.9181034482758621</c:v>
                </c:pt>
                <c:pt idx="426">
                  <c:v>0.92025862068965514</c:v>
                </c:pt>
                <c:pt idx="427">
                  <c:v>0.92241379310344829</c:v>
                </c:pt>
                <c:pt idx="428">
                  <c:v>0.92456896551724133</c:v>
                </c:pt>
                <c:pt idx="429">
                  <c:v>0.92672413793103448</c:v>
                </c:pt>
                <c:pt idx="430">
                  <c:v>0.92887931034482762</c:v>
                </c:pt>
                <c:pt idx="431">
                  <c:v>0.93103448275862066</c:v>
                </c:pt>
                <c:pt idx="432">
                  <c:v>0.93318965517241381</c:v>
                </c:pt>
                <c:pt idx="433">
                  <c:v>0.93534482758620685</c:v>
                </c:pt>
                <c:pt idx="434">
                  <c:v>0.9375</c:v>
                </c:pt>
                <c:pt idx="435">
                  <c:v>0.93965517241379315</c:v>
                </c:pt>
                <c:pt idx="436">
                  <c:v>0.94181034482758619</c:v>
                </c:pt>
                <c:pt idx="437">
                  <c:v>0.94396551724137934</c:v>
                </c:pt>
                <c:pt idx="438">
                  <c:v>0.94612068965517238</c:v>
                </c:pt>
                <c:pt idx="439">
                  <c:v>0.94827586206896552</c:v>
                </c:pt>
                <c:pt idx="440">
                  <c:v>0.95043103448275867</c:v>
                </c:pt>
                <c:pt idx="441">
                  <c:v>0.95258620689655171</c:v>
                </c:pt>
                <c:pt idx="442">
                  <c:v>0.95474137931034486</c:v>
                </c:pt>
                <c:pt idx="443">
                  <c:v>0.9568965517241379</c:v>
                </c:pt>
                <c:pt idx="444">
                  <c:v>0.95905172413793105</c:v>
                </c:pt>
                <c:pt idx="445">
                  <c:v>0.96120689655172409</c:v>
                </c:pt>
                <c:pt idx="446">
                  <c:v>0.96336206896551724</c:v>
                </c:pt>
                <c:pt idx="447">
                  <c:v>0.96551724137931039</c:v>
                </c:pt>
                <c:pt idx="448">
                  <c:v>0.96767241379310343</c:v>
                </c:pt>
                <c:pt idx="449">
                  <c:v>0.96982758620689657</c:v>
                </c:pt>
                <c:pt idx="450">
                  <c:v>0.97198275862068961</c:v>
                </c:pt>
                <c:pt idx="451">
                  <c:v>0.97413793103448276</c:v>
                </c:pt>
                <c:pt idx="452">
                  <c:v>0.97629310344827591</c:v>
                </c:pt>
                <c:pt idx="453">
                  <c:v>0.97844827586206895</c:v>
                </c:pt>
                <c:pt idx="454">
                  <c:v>0.9806034482758621</c:v>
                </c:pt>
                <c:pt idx="455">
                  <c:v>0.98275862068965514</c:v>
                </c:pt>
                <c:pt idx="456">
                  <c:v>0.98491379310344829</c:v>
                </c:pt>
                <c:pt idx="457">
                  <c:v>0.98706896551724133</c:v>
                </c:pt>
                <c:pt idx="458">
                  <c:v>0.98922413793103448</c:v>
                </c:pt>
                <c:pt idx="459">
                  <c:v>0.99137931034482762</c:v>
                </c:pt>
                <c:pt idx="460">
                  <c:v>0.99353448275862066</c:v>
                </c:pt>
                <c:pt idx="461">
                  <c:v>0.99568965517241381</c:v>
                </c:pt>
                <c:pt idx="462">
                  <c:v>0.99784482758620685</c:v>
                </c:pt>
                <c:pt idx="4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6-4313-8CA8-5274D26A3E4E}"/>
            </c:ext>
          </c:extLst>
        </c:ser>
        <c:ser>
          <c:idx val="2"/>
          <c:order val="2"/>
          <c:tx>
            <c:strRef>
              <c:f>multiple_concentrations_length!$W$6</c:f>
              <c:strCache>
                <c:ptCount val="1"/>
                <c:pt idx="0">
                  <c:v>Exp 10 μM Tub, N=187 MTs</c:v>
                </c:pt>
              </c:strCache>
            </c:strRef>
          </c:tx>
          <c:xVal>
            <c:numRef>
              <c:f>multiple_concentrations_length!$AC$3:$AC$189</c:f>
              <c:numCache>
                <c:formatCode>General</c:formatCode>
                <c:ptCount val="187"/>
                <c:pt idx="0">
                  <c:v>448</c:v>
                </c:pt>
                <c:pt idx="1">
                  <c:v>640</c:v>
                </c:pt>
                <c:pt idx="2">
                  <c:v>704</c:v>
                </c:pt>
                <c:pt idx="3">
                  <c:v>768</c:v>
                </c:pt>
                <c:pt idx="4">
                  <c:v>960</c:v>
                </c:pt>
                <c:pt idx="5">
                  <c:v>1024</c:v>
                </c:pt>
                <c:pt idx="6">
                  <c:v>1024</c:v>
                </c:pt>
                <c:pt idx="7">
                  <c:v>1088</c:v>
                </c:pt>
                <c:pt idx="8">
                  <c:v>1088</c:v>
                </c:pt>
                <c:pt idx="9">
                  <c:v>1088</c:v>
                </c:pt>
                <c:pt idx="10">
                  <c:v>1088</c:v>
                </c:pt>
                <c:pt idx="11">
                  <c:v>1152</c:v>
                </c:pt>
                <c:pt idx="12">
                  <c:v>1280</c:v>
                </c:pt>
                <c:pt idx="13">
                  <c:v>1280</c:v>
                </c:pt>
                <c:pt idx="14">
                  <c:v>1280</c:v>
                </c:pt>
                <c:pt idx="15">
                  <c:v>1344</c:v>
                </c:pt>
                <c:pt idx="16">
                  <c:v>1344</c:v>
                </c:pt>
                <c:pt idx="17">
                  <c:v>1344</c:v>
                </c:pt>
                <c:pt idx="18">
                  <c:v>1408</c:v>
                </c:pt>
                <c:pt idx="19">
                  <c:v>1408</c:v>
                </c:pt>
                <c:pt idx="20">
                  <c:v>1472</c:v>
                </c:pt>
                <c:pt idx="21">
                  <c:v>1472</c:v>
                </c:pt>
                <c:pt idx="22">
                  <c:v>1536</c:v>
                </c:pt>
                <c:pt idx="23">
                  <c:v>1536</c:v>
                </c:pt>
                <c:pt idx="24">
                  <c:v>1600</c:v>
                </c:pt>
                <c:pt idx="25">
                  <c:v>1600</c:v>
                </c:pt>
                <c:pt idx="26">
                  <c:v>1664</c:v>
                </c:pt>
                <c:pt idx="27">
                  <c:v>1664</c:v>
                </c:pt>
                <c:pt idx="28">
                  <c:v>1728</c:v>
                </c:pt>
                <c:pt idx="29">
                  <c:v>1792</c:v>
                </c:pt>
                <c:pt idx="30">
                  <c:v>1792</c:v>
                </c:pt>
                <c:pt idx="31">
                  <c:v>1792</c:v>
                </c:pt>
                <c:pt idx="32">
                  <c:v>1792</c:v>
                </c:pt>
                <c:pt idx="33">
                  <c:v>1856</c:v>
                </c:pt>
                <c:pt idx="34">
                  <c:v>1856</c:v>
                </c:pt>
                <c:pt idx="35">
                  <c:v>1856</c:v>
                </c:pt>
                <c:pt idx="36">
                  <c:v>1984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2048</c:v>
                </c:pt>
                <c:pt idx="44">
                  <c:v>2112</c:v>
                </c:pt>
                <c:pt idx="45">
                  <c:v>2112</c:v>
                </c:pt>
                <c:pt idx="46">
                  <c:v>2112</c:v>
                </c:pt>
                <c:pt idx="47">
                  <c:v>2112</c:v>
                </c:pt>
                <c:pt idx="48">
                  <c:v>2112</c:v>
                </c:pt>
                <c:pt idx="49">
                  <c:v>2112</c:v>
                </c:pt>
                <c:pt idx="50">
                  <c:v>2112</c:v>
                </c:pt>
                <c:pt idx="51">
                  <c:v>2112</c:v>
                </c:pt>
                <c:pt idx="52">
                  <c:v>2176</c:v>
                </c:pt>
                <c:pt idx="53">
                  <c:v>2176</c:v>
                </c:pt>
                <c:pt idx="54">
                  <c:v>2240</c:v>
                </c:pt>
                <c:pt idx="55">
                  <c:v>2240</c:v>
                </c:pt>
                <c:pt idx="56">
                  <c:v>2304</c:v>
                </c:pt>
                <c:pt idx="57">
                  <c:v>2304</c:v>
                </c:pt>
                <c:pt idx="58">
                  <c:v>2432</c:v>
                </c:pt>
                <c:pt idx="59">
                  <c:v>2432</c:v>
                </c:pt>
                <c:pt idx="60">
                  <c:v>2432</c:v>
                </c:pt>
                <c:pt idx="61">
                  <c:v>2432</c:v>
                </c:pt>
                <c:pt idx="62">
                  <c:v>2432</c:v>
                </c:pt>
                <c:pt idx="63">
                  <c:v>2432</c:v>
                </c:pt>
                <c:pt idx="64">
                  <c:v>2432</c:v>
                </c:pt>
                <c:pt idx="65">
                  <c:v>2432</c:v>
                </c:pt>
                <c:pt idx="66">
                  <c:v>2432</c:v>
                </c:pt>
                <c:pt idx="67">
                  <c:v>2432</c:v>
                </c:pt>
                <c:pt idx="68">
                  <c:v>2496</c:v>
                </c:pt>
                <c:pt idx="69">
                  <c:v>2560</c:v>
                </c:pt>
                <c:pt idx="70">
                  <c:v>2560</c:v>
                </c:pt>
                <c:pt idx="71">
                  <c:v>2560</c:v>
                </c:pt>
                <c:pt idx="72">
                  <c:v>2560</c:v>
                </c:pt>
                <c:pt idx="73">
                  <c:v>2624</c:v>
                </c:pt>
                <c:pt idx="74">
                  <c:v>2688</c:v>
                </c:pt>
                <c:pt idx="75">
                  <c:v>2688</c:v>
                </c:pt>
                <c:pt idx="76">
                  <c:v>2752</c:v>
                </c:pt>
                <c:pt idx="77">
                  <c:v>2752</c:v>
                </c:pt>
                <c:pt idx="78">
                  <c:v>2752</c:v>
                </c:pt>
                <c:pt idx="79">
                  <c:v>2880</c:v>
                </c:pt>
                <c:pt idx="80">
                  <c:v>2880</c:v>
                </c:pt>
                <c:pt idx="81">
                  <c:v>2944</c:v>
                </c:pt>
                <c:pt idx="82">
                  <c:v>2944</c:v>
                </c:pt>
                <c:pt idx="83">
                  <c:v>3008</c:v>
                </c:pt>
                <c:pt idx="84">
                  <c:v>3008</c:v>
                </c:pt>
                <c:pt idx="85">
                  <c:v>3072</c:v>
                </c:pt>
                <c:pt idx="86">
                  <c:v>3072</c:v>
                </c:pt>
                <c:pt idx="87">
                  <c:v>3072</c:v>
                </c:pt>
                <c:pt idx="88">
                  <c:v>3072</c:v>
                </c:pt>
                <c:pt idx="89">
                  <c:v>3072</c:v>
                </c:pt>
                <c:pt idx="90">
                  <c:v>3072</c:v>
                </c:pt>
                <c:pt idx="91">
                  <c:v>3136</c:v>
                </c:pt>
                <c:pt idx="92">
                  <c:v>3136</c:v>
                </c:pt>
                <c:pt idx="93">
                  <c:v>3200</c:v>
                </c:pt>
                <c:pt idx="94">
                  <c:v>3328</c:v>
                </c:pt>
                <c:pt idx="95">
                  <c:v>3328</c:v>
                </c:pt>
                <c:pt idx="96">
                  <c:v>3328</c:v>
                </c:pt>
                <c:pt idx="97">
                  <c:v>3328</c:v>
                </c:pt>
                <c:pt idx="98">
                  <c:v>3328</c:v>
                </c:pt>
                <c:pt idx="99">
                  <c:v>3392</c:v>
                </c:pt>
                <c:pt idx="100">
                  <c:v>3392</c:v>
                </c:pt>
                <c:pt idx="101">
                  <c:v>3392</c:v>
                </c:pt>
                <c:pt idx="102">
                  <c:v>3392</c:v>
                </c:pt>
                <c:pt idx="103">
                  <c:v>3456</c:v>
                </c:pt>
                <c:pt idx="104">
                  <c:v>3456</c:v>
                </c:pt>
                <c:pt idx="105">
                  <c:v>3456</c:v>
                </c:pt>
                <c:pt idx="106">
                  <c:v>3456</c:v>
                </c:pt>
                <c:pt idx="107">
                  <c:v>3520</c:v>
                </c:pt>
                <c:pt idx="108">
                  <c:v>3520</c:v>
                </c:pt>
                <c:pt idx="109">
                  <c:v>3520</c:v>
                </c:pt>
                <c:pt idx="110">
                  <c:v>3520</c:v>
                </c:pt>
                <c:pt idx="111">
                  <c:v>3584</c:v>
                </c:pt>
                <c:pt idx="112">
                  <c:v>3584</c:v>
                </c:pt>
                <c:pt idx="113">
                  <c:v>3648</c:v>
                </c:pt>
                <c:pt idx="114">
                  <c:v>3648</c:v>
                </c:pt>
                <c:pt idx="115">
                  <c:v>3712</c:v>
                </c:pt>
                <c:pt idx="116">
                  <c:v>3712</c:v>
                </c:pt>
                <c:pt idx="117">
                  <c:v>3712</c:v>
                </c:pt>
                <c:pt idx="118">
                  <c:v>3776</c:v>
                </c:pt>
                <c:pt idx="119">
                  <c:v>3840</c:v>
                </c:pt>
                <c:pt idx="120">
                  <c:v>3904</c:v>
                </c:pt>
                <c:pt idx="121">
                  <c:v>3904</c:v>
                </c:pt>
                <c:pt idx="122">
                  <c:v>3904</c:v>
                </c:pt>
                <c:pt idx="123">
                  <c:v>3968</c:v>
                </c:pt>
                <c:pt idx="124">
                  <c:v>4032</c:v>
                </c:pt>
                <c:pt idx="125">
                  <c:v>4032</c:v>
                </c:pt>
                <c:pt idx="126">
                  <c:v>4096</c:v>
                </c:pt>
                <c:pt idx="127">
                  <c:v>4160</c:v>
                </c:pt>
                <c:pt idx="128">
                  <c:v>4160</c:v>
                </c:pt>
                <c:pt idx="129">
                  <c:v>4160</c:v>
                </c:pt>
                <c:pt idx="130">
                  <c:v>4160</c:v>
                </c:pt>
                <c:pt idx="131">
                  <c:v>4224</c:v>
                </c:pt>
                <c:pt idx="132">
                  <c:v>4224</c:v>
                </c:pt>
                <c:pt idx="133">
                  <c:v>4224</c:v>
                </c:pt>
                <c:pt idx="134">
                  <c:v>4288</c:v>
                </c:pt>
                <c:pt idx="135">
                  <c:v>4288</c:v>
                </c:pt>
                <c:pt idx="136">
                  <c:v>4352</c:v>
                </c:pt>
                <c:pt idx="137">
                  <c:v>4352</c:v>
                </c:pt>
                <c:pt idx="138">
                  <c:v>4416</c:v>
                </c:pt>
                <c:pt idx="139">
                  <c:v>4416</c:v>
                </c:pt>
                <c:pt idx="140">
                  <c:v>4608</c:v>
                </c:pt>
                <c:pt idx="141">
                  <c:v>4608</c:v>
                </c:pt>
                <c:pt idx="142">
                  <c:v>4736</c:v>
                </c:pt>
                <c:pt idx="143">
                  <c:v>4800</c:v>
                </c:pt>
                <c:pt idx="144">
                  <c:v>4928</c:v>
                </c:pt>
                <c:pt idx="145">
                  <c:v>4928</c:v>
                </c:pt>
                <c:pt idx="146">
                  <c:v>4992</c:v>
                </c:pt>
                <c:pt idx="147">
                  <c:v>5056</c:v>
                </c:pt>
                <c:pt idx="148">
                  <c:v>5120</c:v>
                </c:pt>
                <c:pt idx="149">
                  <c:v>5120</c:v>
                </c:pt>
                <c:pt idx="150">
                  <c:v>5184</c:v>
                </c:pt>
                <c:pt idx="151">
                  <c:v>5184</c:v>
                </c:pt>
                <c:pt idx="152">
                  <c:v>5184</c:v>
                </c:pt>
                <c:pt idx="153">
                  <c:v>5248</c:v>
                </c:pt>
                <c:pt idx="154">
                  <c:v>5248</c:v>
                </c:pt>
                <c:pt idx="155">
                  <c:v>5248</c:v>
                </c:pt>
                <c:pt idx="156">
                  <c:v>5312</c:v>
                </c:pt>
                <c:pt idx="157">
                  <c:v>5376</c:v>
                </c:pt>
                <c:pt idx="158">
                  <c:v>5376</c:v>
                </c:pt>
                <c:pt idx="159">
                  <c:v>5376</c:v>
                </c:pt>
                <c:pt idx="160">
                  <c:v>5376</c:v>
                </c:pt>
                <c:pt idx="161">
                  <c:v>5440</c:v>
                </c:pt>
                <c:pt idx="162">
                  <c:v>5440</c:v>
                </c:pt>
                <c:pt idx="163">
                  <c:v>5504</c:v>
                </c:pt>
                <c:pt idx="164">
                  <c:v>5568</c:v>
                </c:pt>
                <c:pt idx="165">
                  <c:v>5568</c:v>
                </c:pt>
                <c:pt idx="166">
                  <c:v>5568</c:v>
                </c:pt>
                <c:pt idx="167">
                  <c:v>5696</c:v>
                </c:pt>
                <c:pt idx="168">
                  <c:v>5696</c:v>
                </c:pt>
                <c:pt idx="169">
                  <c:v>5888</c:v>
                </c:pt>
                <c:pt idx="170">
                  <c:v>6016</c:v>
                </c:pt>
                <c:pt idx="171">
                  <c:v>6016</c:v>
                </c:pt>
                <c:pt idx="172">
                  <c:v>6016</c:v>
                </c:pt>
                <c:pt idx="173">
                  <c:v>6080</c:v>
                </c:pt>
                <c:pt idx="174">
                  <c:v>6080</c:v>
                </c:pt>
                <c:pt idx="175">
                  <c:v>6144</c:v>
                </c:pt>
                <c:pt idx="176">
                  <c:v>6208</c:v>
                </c:pt>
                <c:pt idx="177">
                  <c:v>6400</c:v>
                </c:pt>
                <c:pt idx="178">
                  <c:v>6400</c:v>
                </c:pt>
                <c:pt idx="179">
                  <c:v>6464</c:v>
                </c:pt>
                <c:pt idx="180">
                  <c:v>6528</c:v>
                </c:pt>
                <c:pt idx="181">
                  <c:v>6592</c:v>
                </c:pt>
                <c:pt idx="182">
                  <c:v>6656</c:v>
                </c:pt>
                <c:pt idx="183">
                  <c:v>6720</c:v>
                </c:pt>
                <c:pt idx="184">
                  <c:v>6976</c:v>
                </c:pt>
                <c:pt idx="185">
                  <c:v>7488</c:v>
                </c:pt>
                <c:pt idx="186">
                  <c:v>7552</c:v>
                </c:pt>
              </c:numCache>
            </c:numRef>
          </c:xVal>
          <c:yVal>
            <c:numRef>
              <c:f>multiple_concentrations_length!$AE$3:$AE$189</c:f>
              <c:numCache>
                <c:formatCode>General</c:formatCode>
                <c:ptCount val="187"/>
                <c:pt idx="0">
                  <c:v>5.3475935828877002E-3</c:v>
                </c:pt>
                <c:pt idx="1">
                  <c:v>1.06951871657754E-2</c:v>
                </c:pt>
                <c:pt idx="2">
                  <c:v>1.6042780748663103E-2</c:v>
                </c:pt>
                <c:pt idx="3">
                  <c:v>2.1390374331550801E-2</c:v>
                </c:pt>
                <c:pt idx="4">
                  <c:v>2.6737967914438502E-2</c:v>
                </c:pt>
                <c:pt idx="5">
                  <c:v>3.2085561497326207E-2</c:v>
                </c:pt>
                <c:pt idx="6">
                  <c:v>3.7433155080213901E-2</c:v>
                </c:pt>
                <c:pt idx="7">
                  <c:v>4.2780748663101602E-2</c:v>
                </c:pt>
                <c:pt idx="8">
                  <c:v>4.8128342245989303E-2</c:v>
                </c:pt>
                <c:pt idx="9">
                  <c:v>5.3475935828877004E-2</c:v>
                </c:pt>
                <c:pt idx="10">
                  <c:v>5.8823529411764705E-2</c:v>
                </c:pt>
                <c:pt idx="11">
                  <c:v>6.4171122994652413E-2</c:v>
                </c:pt>
                <c:pt idx="12">
                  <c:v>6.9518716577540107E-2</c:v>
                </c:pt>
                <c:pt idx="13">
                  <c:v>7.4866310160427801E-2</c:v>
                </c:pt>
                <c:pt idx="14">
                  <c:v>8.0213903743315509E-2</c:v>
                </c:pt>
                <c:pt idx="15">
                  <c:v>8.5561497326203204E-2</c:v>
                </c:pt>
                <c:pt idx="16">
                  <c:v>9.0909090909090912E-2</c:v>
                </c:pt>
                <c:pt idx="17">
                  <c:v>9.6256684491978606E-2</c:v>
                </c:pt>
                <c:pt idx="18">
                  <c:v>0.10160427807486631</c:v>
                </c:pt>
                <c:pt idx="19">
                  <c:v>0.10695187165775401</c:v>
                </c:pt>
                <c:pt idx="20">
                  <c:v>0.11229946524064172</c:v>
                </c:pt>
                <c:pt idx="21">
                  <c:v>0.11764705882352941</c:v>
                </c:pt>
                <c:pt idx="22">
                  <c:v>0.12299465240641712</c:v>
                </c:pt>
                <c:pt idx="23">
                  <c:v>0.12834224598930483</c:v>
                </c:pt>
                <c:pt idx="24">
                  <c:v>0.13368983957219252</c:v>
                </c:pt>
                <c:pt idx="25">
                  <c:v>0.13903743315508021</c:v>
                </c:pt>
                <c:pt idx="26">
                  <c:v>0.14438502673796791</c:v>
                </c:pt>
                <c:pt idx="27">
                  <c:v>0.1497326203208556</c:v>
                </c:pt>
                <c:pt idx="28">
                  <c:v>0.15508021390374332</c:v>
                </c:pt>
                <c:pt idx="29">
                  <c:v>0.16042780748663102</c:v>
                </c:pt>
                <c:pt idx="30">
                  <c:v>0.16577540106951871</c:v>
                </c:pt>
                <c:pt idx="31">
                  <c:v>0.17112299465240641</c:v>
                </c:pt>
                <c:pt idx="32">
                  <c:v>0.17647058823529413</c:v>
                </c:pt>
                <c:pt idx="33">
                  <c:v>0.18181818181818182</c:v>
                </c:pt>
                <c:pt idx="34">
                  <c:v>0.18716577540106952</c:v>
                </c:pt>
                <c:pt idx="35">
                  <c:v>0.19251336898395721</c:v>
                </c:pt>
                <c:pt idx="36">
                  <c:v>0.19786096256684493</c:v>
                </c:pt>
                <c:pt idx="37">
                  <c:v>0.20320855614973263</c:v>
                </c:pt>
                <c:pt idx="38">
                  <c:v>0.20855614973262032</c:v>
                </c:pt>
                <c:pt idx="39">
                  <c:v>0.21390374331550802</c:v>
                </c:pt>
                <c:pt idx="40">
                  <c:v>0.21925133689839571</c:v>
                </c:pt>
                <c:pt idx="41">
                  <c:v>0.22459893048128343</c:v>
                </c:pt>
                <c:pt idx="42">
                  <c:v>0.22994652406417113</c:v>
                </c:pt>
                <c:pt idx="43">
                  <c:v>0.23529411764705882</c:v>
                </c:pt>
                <c:pt idx="44">
                  <c:v>0.24064171122994651</c:v>
                </c:pt>
                <c:pt idx="45">
                  <c:v>0.24598930481283424</c:v>
                </c:pt>
                <c:pt idx="46">
                  <c:v>0.25133689839572193</c:v>
                </c:pt>
                <c:pt idx="47">
                  <c:v>0.25668449197860965</c:v>
                </c:pt>
                <c:pt idx="48">
                  <c:v>0.26203208556149732</c:v>
                </c:pt>
                <c:pt idx="49">
                  <c:v>0.26737967914438504</c:v>
                </c:pt>
                <c:pt idx="50">
                  <c:v>0.27272727272727271</c:v>
                </c:pt>
                <c:pt idx="51">
                  <c:v>0.27807486631016043</c:v>
                </c:pt>
                <c:pt idx="52">
                  <c:v>0.28342245989304815</c:v>
                </c:pt>
                <c:pt idx="53">
                  <c:v>0.28877005347593582</c:v>
                </c:pt>
                <c:pt idx="54">
                  <c:v>0.29411764705882354</c:v>
                </c:pt>
                <c:pt idx="55">
                  <c:v>0.29946524064171121</c:v>
                </c:pt>
                <c:pt idx="56">
                  <c:v>0.30481283422459893</c:v>
                </c:pt>
                <c:pt idx="57">
                  <c:v>0.31016042780748665</c:v>
                </c:pt>
                <c:pt idx="58">
                  <c:v>0.31550802139037432</c:v>
                </c:pt>
                <c:pt idx="59">
                  <c:v>0.32085561497326204</c:v>
                </c:pt>
                <c:pt idx="60">
                  <c:v>0.32620320855614976</c:v>
                </c:pt>
                <c:pt idx="61">
                  <c:v>0.33155080213903743</c:v>
                </c:pt>
                <c:pt idx="62">
                  <c:v>0.33689839572192515</c:v>
                </c:pt>
                <c:pt idx="63">
                  <c:v>0.34224598930481281</c:v>
                </c:pt>
                <c:pt idx="64">
                  <c:v>0.34759358288770054</c:v>
                </c:pt>
                <c:pt idx="65">
                  <c:v>0.35294117647058826</c:v>
                </c:pt>
                <c:pt idx="66">
                  <c:v>0.35828877005347592</c:v>
                </c:pt>
                <c:pt idx="67">
                  <c:v>0.36363636363636365</c:v>
                </c:pt>
                <c:pt idx="68">
                  <c:v>0.36898395721925131</c:v>
                </c:pt>
                <c:pt idx="69">
                  <c:v>0.37433155080213903</c:v>
                </c:pt>
                <c:pt idx="70">
                  <c:v>0.37967914438502676</c:v>
                </c:pt>
                <c:pt idx="71">
                  <c:v>0.38502673796791442</c:v>
                </c:pt>
                <c:pt idx="72">
                  <c:v>0.39037433155080214</c:v>
                </c:pt>
                <c:pt idx="73">
                  <c:v>0.39572192513368987</c:v>
                </c:pt>
                <c:pt idx="74">
                  <c:v>0.40106951871657753</c:v>
                </c:pt>
                <c:pt idx="75">
                  <c:v>0.40641711229946526</c:v>
                </c:pt>
                <c:pt idx="76">
                  <c:v>0.41176470588235292</c:v>
                </c:pt>
                <c:pt idx="77">
                  <c:v>0.41711229946524064</c:v>
                </c:pt>
                <c:pt idx="78">
                  <c:v>0.42245989304812837</c:v>
                </c:pt>
                <c:pt idx="79">
                  <c:v>0.42780748663101603</c:v>
                </c:pt>
                <c:pt idx="80">
                  <c:v>0.43315508021390375</c:v>
                </c:pt>
                <c:pt idx="81">
                  <c:v>0.43850267379679142</c:v>
                </c:pt>
                <c:pt idx="82">
                  <c:v>0.44385026737967914</c:v>
                </c:pt>
                <c:pt idx="83">
                  <c:v>0.44919786096256686</c:v>
                </c:pt>
                <c:pt idx="84">
                  <c:v>0.45454545454545453</c:v>
                </c:pt>
                <c:pt idx="85">
                  <c:v>0.45989304812834225</c:v>
                </c:pt>
                <c:pt idx="86">
                  <c:v>0.46524064171122997</c:v>
                </c:pt>
                <c:pt idx="87">
                  <c:v>0.47058823529411764</c:v>
                </c:pt>
                <c:pt idx="88">
                  <c:v>0.47593582887700536</c:v>
                </c:pt>
                <c:pt idx="89">
                  <c:v>0.48128342245989303</c:v>
                </c:pt>
                <c:pt idx="90">
                  <c:v>0.48663101604278075</c:v>
                </c:pt>
                <c:pt idx="91">
                  <c:v>0.49197860962566847</c:v>
                </c:pt>
                <c:pt idx="92">
                  <c:v>0.49732620320855614</c:v>
                </c:pt>
                <c:pt idx="93">
                  <c:v>0.50267379679144386</c:v>
                </c:pt>
                <c:pt idx="94">
                  <c:v>0.50802139037433158</c:v>
                </c:pt>
                <c:pt idx="95">
                  <c:v>0.5133689839572193</c:v>
                </c:pt>
                <c:pt idx="96">
                  <c:v>0.51871657754010692</c:v>
                </c:pt>
                <c:pt idx="97">
                  <c:v>0.52406417112299464</c:v>
                </c:pt>
                <c:pt idx="98">
                  <c:v>0.52941176470588236</c:v>
                </c:pt>
                <c:pt idx="99">
                  <c:v>0.53475935828877008</c:v>
                </c:pt>
                <c:pt idx="100">
                  <c:v>0.5401069518716578</c:v>
                </c:pt>
                <c:pt idx="101">
                  <c:v>0.54545454545454541</c:v>
                </c:pt>
                <c:pt idx="102">
                  <c:v>0.55080213903743314</c:v>
                </c:pt>
                <c:pt idx="103">
                  <c:v>0.55614973262032086</c:v>
                </c:pt>
                <c:pt idx="104">
                  <c:v>0.56149732620320858</c:v>
                </c:pt>
                <c:pt idx="105">
                  <c:v>0.5668449197860963</c:v>
                </c:pt>
                <c:pt idx="106">
                  <c:v>0.57219251336898391</c:v>
                </c:pt>
                <c:pt idx="107">
                  <c:v>0.57754010695187163</c:v>
                </c:pt>
                <c:pt idx="108">
                  <c:v>0.58288770053475936</c:v>
                </c:pt>
                <c:pt idx="109">
                  <c:v>0.58823529411764708</c:v>
                </c:pt>
                <c:pt idx="110">
                  <c:v>0.5935828877005348</c:v>
                </c:pt>
                <c:pt idx="111">
                  <c:v>0.59893048128342241</c:v>
                </c:pt>
                <c:pt idx="112">
                  <c:v>0.60427807486631013</c:v>
                </c:pt>
                <c:pt idx="113">
                  <c:v>0.60962566844919786</c:v>
                </c:pt>
                <c:pt idx="114">
                  <c:v>0.61497326203208558</c:v>
                </c:pt>
                <c:pt idx="115">
                  <c:v>0.6203208556149733</c:v>
                </c:pt>
                <c:pt idx="116">
                  <c:v>0.62566844919786091</c:v>
                </c:pt>
                <c:pt idx="117">
                  <c:v>0.63101604278074863</c:v>
                </c:pt>
                <c:pt idx="118">
                  <c:v>0.63636363636363635</c:v>
                </c:pt>
                <c:pt idx="119">
                  <c:v>0.64171122994652408</c:v>
                </c:pt>
                <c:pt idx="120">
                  <c:v>0.6470588235294118</c:v>
                </c:pt>
                <c:pt idx="121">
                  <c:v>0.65240641711229952</c:v>
                </c:pt>
                <c:pt idx="122">
                  <c:v>0.65775401069518713</c:v>
                </c:pt>
                <c:pt idx="123">
                  <c:v>0.66310160427807485</c:v>
                </c:pt>
                <c:pt idx="124">
                  <c:v>0.66844919786096257</c:v>
                </c:pt>
                <c:pt idx="125">
                  <c:v>0.6737967914438503</c:v>
                </c:pt>
                <c:pt idx="126">
                  <c:v>0.67914438502673802</c:v>
                </c:pt>
                <c:pt idx="127">
                  <c:v>0.68449197860962563</c:v>
                </c:pt>
                <c:pt idx="128">
                  <c:v>0.68983957219251335</c:v>
                </c:pt>
                <c:pt idx="129">
                  <c:v>0.69518716577540107</c:v>
                </c:pt>
                <c:pt idx="130">
                  <c:v>0.70053475935828879</c:v>
                </c:pt>
                <c:pt idx="131">
                  <c:v>0.70588235294117652</c:v>
                </c:pt>
                <c:pt idx="132">
                  <c:v>0.71122994652406413</c:v>
                </c:pt>
                <c:pt idx="133">
                  <c:v>0.71657754010695185</c:v>
                </c:pt>
                <c:pt idx="134">
                  <c:v>0.72192513368983957</c:v>
                </c:pt>
                <c:pt idx="135">
                  <c:v>0.72727272727272729</c:v>
                </c:pt>
                <c:pt idx="136">
                  <c:v>0.73262032085561501</c:v>
                </c:pt>
                <c:pt idx="137">
                  <c:v>0.73796791443850263</c:v>
                </c:pt>
                <c:pt idx="138">
                  <c:v>0.74331550802139035</c:v>
                </c:pt>
                <c:pt idx="139">
                  <c:v>0.74866310160427807</c:v>
                </c:pt>
                <c:pt idx="140">
                  <c:v>0.75401069518716579</c:v>
                </c:pt>
                <c:pt idx="141">
                  <c:v>0.75935828877005351</c:v>
                </c:pt>
                <c:pt idx="142">
                  <c:v>0.76470588235294112</c:v>
                </c:pt>
                <c:pt idx="143">
                  <c:v>0.77005347593582885</c:v>
                </c:pt>
                <c:pt idx="144">
                  <c:v>0.77540106951871657</c:v>
                </c:pt>
                <c:pt idx="145">
                  <c:v>0.78074866310160429</c:v>
                </c:pt>
                <c:pt idx="146">
                  <c:v>0.78609625668449201</c:v>
                </c:pt>
                <c:pt idx="147">
                  <c:v>0.79144385026737973</c:v>
                </c:pt>
                <c:pt idx="148">
                  <c:v>0.79679144385026734</c:v>
                </c:pt>
                <c:pt idx="149">
                  <c:v>0.80213903743315507</c:v>
                </c:pt>
                <c:pt idx="150">
                  <c:v>0.80748663101604279</c:v>
                </c:pt>
                <c:pt idx="151">
                  <c:v>0.81283422459893051</c:v>
                </c:pt>
                <c:pt idx="152">
                  <c:v>0.81818181818181823</c:v>
                </c:pt>
                <c:pt idx="153">
                  <c:v>0.82352941176470584</c:v>
                </c:pt>
                <c:pt idx="154">
                  <c:v>0.82887700534759357</c:v>
                </c:pt>
                <c:pt idx="155">
                  <c:v>0.83422459893048129</c:v>
                </c:pt>
                <c:pt idx="156">
                  <c:v>0.83957219251336901</c:v>
                </c:pt>
                <c:pt idx="157">
                  <c:v>0.84491978609625673</c:v>
                </c:pt>
                <c:pt idx="158">
                  <c:v>0.85026737967914434</c:v>
                </c:pt>
                <c:pt idx="159">
                  <c:v>0.85561497326203206</c:v>
                </c:pt>
                <c:pt idx="160">
                  <c:v>0.86096256684491979</c:v>
                </c:pt>
                <c:pt idx="161">
                  <c:v>0.86631016042780751</c:v>
                </c:pt>
                <c:pt idx="162">
                  <c:v>0.87165775401069523</c:v>
                </c:pt>
                <c:pt idx="163">
                  <c:v>0.87700534759358284</c:v>
                </c:pt>
                <c:pt idx="164">
                  <c:v>0.88235294117647056</c:v>
                </c:pt>
                <c:pt idx="165">
                  <c:v>0.88770053475935828</c:v>
                </c:pt>
                <c:pt idx="166">
                  <c:v>0.89304812834224601</c:v>
                </c:pt>
                <c:pt idx="167">
                  <c:v>0.89839572192513373</c:v>
                </c:pt>
                <c:pt idx="168">
                  <c:v>0.90374331550802134</c:v>
                </c:pt>
                <c:pt idx="169">
                  <c:v>0.90909090909090906</c:v>
                </c:pt>
                <c:pt idx="170">
                  <c:v>0.91443850267379678</c:v>
                </c:pt>
                <c:pt idx="171">
                  <c:v>0.9197860962566845</c:v>
                </c:pt>
                <c:pt idx="172">
                  <c:v>0.92513368983957223</c:v>
                </c:pt>
                <c:pt idx="173">
                  <c:v>0.93048128342245995</c:v>
                </c:pt>
                <c:pt idx="174">
                  <c:v>0.93582887700534756</c:v>
                </c:pt>
                <c:pt idx="175">
                  <c:v>0.94117647058823528</c:v>
                </c:pt>
                <c:pt idx="176">
                  <c:v>0.946524064171123</c:v>
                </c:pt>
                <c:pt idx="177">
                  <c:v>0.95187165775401072</c:v>
                </c:pt>
                <c:pt idx="178">
                  <c:v>0.95721925133689845</c:v>
                </c:pt>
                <c:pt idx="179">
                  <c:v>0.96256684491978606</c:v>
                </c:pt>
                <c:pt idx="180">
                  <c:v>0.96791443850267378</c:v>
                </c:pt>
                <c:pt idx="181">
                  <c:v>0.9732620320855615</c:v>
                </c:pt>
                <c:pt idx="182">
                  <c:v>0.97860962566844922</c:v>
                </c:pt>
                <c:pt idx="183">
                  <c:v>0.98395721925133695</c:v>
                </c:pt>
                <c:pt idx="184">
                  <c:v>0.98930481283422456</c:v>
                </c:pt>
                <c:pt idx="185">
                  <c:v>0.99465240641711228</c:v>
                </c:pt>
                <c:pt idx="18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86-4313-8CA8-5274D26A3E4E}"/>
            </c:ext>
          </c:extLst>
        </c:ser>
        <c:ser>
          <c:idx val="0"/>
          <c:order val="3"/>
          <c:tx>
            <c:strRef>
              <c:f>multiple_concentrations_length!$W$2</c:f>
              <c:strCache>
                <c:ptCount val="1"/>
                <c:pt idx="0">
                  <c:v>Exp 12 μM Tub, N=554 MTs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'12 uM_'!$AJ$3:$AJ$556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uM_'!$AK$3:$AK$556</c:f>
              <c:numCache>
                <c:formatCode>General</c:formatCode>
                <c:ptCount val="554"/>
                <c:pt idx="0">
                  <c:v>1.805E-3</c:v>
                </c:pt>
                <c:pt idx="1">
                  <c:v>3.6099999999999999E-3</c:v>
                </c:pt>
                <c:pt idx="2">
                  <c:v>5.4149999999999997E-3</c:v>
                </c:pt>
                <c:pt idx="3">
                  <c:v>7.2199999999999999E-3</c:v>
                </c:pt>
                <c:pt idx="4">
                  <c:v>9.025E-3</c:v>
                </c:pt>
                <c:pt idx="5">
                  <c:v>1.0829999999999999E-2</c:v>
                </c:pt>
                <c:pt idx="6">
                  <c:v>1.2635E-2</c:v>
                </c:pt>
                <c:pt idx="7">
                  <c:v>1.444E-2</c:v>
                </c:pt>
                <c:pt idx="8">
                  <c:v>1.6244999999999999E-2</c:v>
                </c:pt>
                <c:pt idx="9">
                  <c:v>1.8051000000000001E-2</c:v>
                </c:pt>
                <c:pt idx="10">
                  <c:v>1.9855999999999999E-2</c:v>
                </c:pt>
                <c:pt idx="11">
                  <c:v>2.1661E-2</c:v>
                </c:pt>
                <c:pt idx="12">
                  <c:v>2.3466000000000001E-2</c:v>
                </c:pt>
                <c:pt idx="13">
                  <c:v>2.5270999999999998E-2</c:v>
                </c:pt>
                <c:pt idx="14">
                  <c:v>2.7075999999999999E-2</c:v>
                </c:pt>
                <c:pt idx="15">
                  <c:v>2.8881E-2</c:v>
                </c:pt>
                <c:pt idx="16">
                  <c:v>3.0686000000000001E-2</c:v>
                </c:pt>
                <c:pt idx="17">
                  <c:v>3.2490999999999999E-2</c:v>
                </c:pt>
                <c:pt idx="18">
                  <c:v>3.4296E-2</c:v>
                </c:pt>
                <c:pt idx="19">
                  <c:v>3.6101000000000001E-2</c:v>
                </c:pt>
                <c:pt idx="20">
                  <c:v>3.7906000000000002E-2</c:v>
                </c:pt>
                <c:pt idx="21">
                  <c:v>3.9711000000000003E-2</c:v>
                </c:pt>
                <c:pt idx="22">
                  <c:v>4.1515999999999997E-2</c:v>
                </c:pt>
                <c:pt idx="23">
                  <c:v>4.3320999999999998E-2</c:v>
                </c:pt>
                <c:pt idx="24">
                  <c:v>4.5125999999999999E-2</c:v>
                </c:pt>
                <c:pt idx="25">
                  <c:v>4.6931E-2</c:v>
                </c:pt>
                <c:pt idx="26">
                  <c:v>4.8736000000000002E-2</c:v>
                </c:pt>
                <c:pt idx="27">
                  <c:v>5.0541999999999997E-2</c:v>
                </c:pt>
                <c:pt idx="28">
                  <c:v>5.2346999999999998E-2</c:v>
                </c:pt>
                <c:pt idx="29">
                  <c:v>5.4151999999999999E-2</c:v>
                </c:pt>
                <c:pt idx="30">
                  <c:v>5.5957E-2</c:v>
                </c:pt>
                <c:pt idx="31">
                  <c:v>5.7762000000000001E-2</c:v>
                </c:pt>
                <c:pt idx="32">
                  <c:v>5.9567000000000002E-2</c:v>
                </c:pt>
                <c:pt idx="33">
                  <c:v>6.1372000000000003E-2</c:v>
                </c:pt>
                <c:pt idx="34">
                  <c:v>6.3176999999999997E-2</c:v>
                </c:pt>
                <c:pt idx="35">
                  <c:v>6.4981999999999998E-2</c:v>
                </c:pt>
                <c:pt idx="36">
                  <c:v>6.6786999999999999E-2</c:v>
                </c:pt>
                <c:pt idx="37">
                  <c:v>6.8592E-2</c:v>
                </c:pt>
                <c:pt idx="38">
                  <c:v>7.0397000000000001E-2</c:v>
                </c:pt>
                <c:pt idx="39">
                  <c:v>7.2202000000000002E-2</c:v>
                </c:pt>
                <c:pt idx="40">
                  <c:v>7.4007000000000003E-2</c:v>
                </c:pt>
                <c:pt idx="41">
                  <c:v>7.5812000000000004E-2</c:v>
                </c:pt>
                <c:pt idx="42">
                  <c:v>7.7617000000000005E-2</c:v>
                </c:pt>
                <c:pt idx="43">
                  <c:v>7.9422000000000006E-2</c:v>
                </c:pt>
                <c:pt idx="44">
                  <c:v>8.1226999999999994E-2</c:v>
                </c:pt>
                <c:pt idx="45">
                  <c:v>8.3031999999999995E-2</c:v>
                </c:pt>
                <c:pt idx="46">
                  <c:v>8.4837999999999997E-2</c:v>
                </c:pt>
                <c:pt idx="47">
                  <c:v>8.6642999999999998E-2</c:v>
                </c:pt>
                <c:pt idx="48">
                  <c:v>8.8447999999999999E-2</c:v>
                </c:pt>
                <c:pt idx="49">
                  <c:v>9.0253E-2</c:v>
                </c:pt>
                <c:pt idx="50">
                  <c:v>9.2058000000000001E-2</c:v>
                </c:pt>
                <c:pt idx="51">
                  <c:v>9.3863000000000002E-2</c:v>
                </c:pt>
                <c:pt idx="52">
                  <c:v>9.5668000000000003E-2</c:v>
                </c:pt>
                <c:pt idx="53">
                  <c:v>9.7473000000000004E-2</c:v>
                </c:pt>
                <c:pt idx="54">
                  <c:v>9.9278000000000005E-2</c:v>
                </c:pt>
                <c:pt idx="55">
                  <c:v>0.10108300000000001</c:v>
                </c:pt>
                <c:pt idx="56">
                  <c:v>0.10288799999999999</c:v>
                </c:pt>
                <c:pt idx="57">
                  <c:v>0.10469299999999999</c:v>
                </c:pt>
                <c:pt idx="58">
                  <c:v>0.106498</c:v>
                </c:pt>
                <c:pt idx="59">
                  <c:v>0.108303</c:v>
                </c:pt>
                <c:pt idx="60">
                  <c:v>0.110108</c:v>
                </c:pt>
                <c:pt idx="61">
                  <c:v>0.111913</c:v>
                </c:pt>
                <c:pt idx="62">
                  <c:v>0.113718</c:v>
                </c:pt>
                <c:pt idx="63">
                  <c:v>0.115523</c:v>
                </c:pt>
                <c:pt idx="64">
                  <c:v>0.117329</c:v>
                </c:pt>
                <c:pt idx="65">
                  <c:v>0.119134</c:v>
                </c:pt>
                <c:pt idx="66">
                  <c:v>0.120939</c:v>
                </c:pt>
                <c:pt idx="67">
                  <c:v>0.12274400000000001</c:v>
                </c:pt>
                <c:pt idx="68">
                  <c:v>0.12454900000000001</c:v>
                </c:pt>
                <c:pt idx="69">
                  <c:v>0.12635399999999999</c:v>
                </c:pt>
                <c:pt idx="70">
                  <c:v>0.128159</c:v>
                </c:pt>
                <c:pt idx="71">
                  <c:v>0.129964</c:v>
                </c:pt>
                <c:pt idx="72">
                  <c:v>0.131769</c:v>
                </c:pt>
                <c:pt idx="73">
                  <c:v>0.133574</c:v>
                </c:pt>
                <c:pt idx="74">
                  <c:v>0.135379</c:v>
                </c:pt>
                <c:pt idx="75">
                  <c:v>0.137184</c:v>
                </c:pt>
                <c:pt idx="76">
                  <c:v>0.138989</c:v>
                </c:pt>
                <c:pt idx="77">
                  <c:v>0.140794</c:v>
                </c:pt>
                <c:pt idx="78">
                  <c:v>0.142599</c:v>
                </c:pt>
                <c:pt idx="79">
                  <c:v>0.144404</c:v>
                </c:pt>
                <c:pt idx="80">
                  <c:v>0.14620900000000001</c:v>
                </c:pt>
                <c:pt idx="81">
                  <c:v>0.14801400000000001</c:v>
                </c:pt>
                <c:pt idx="82">
                  <c:v>0.14981900000000001</c:v>
                </c:pt>
                <c:pt idx="83">
                  <c:v>0.15162500000000001</c:v>
                </c:pt>
                <c:pt idx="84">
                  <c:v>0.15343000000000001</c:v>
                </c:pt>
                <c:pt idx="85">
                  <c:v>0.15523500000000001</c:v>
                </c:pt>
                <c:pt idx="86">
                  <c:v>0.15704000000000001</c:v>
                </c:pt>
                <c:pt idx="87">
                  <c:v>0.15884499999999999</c:v>
                </c:pt>
                <c:pt idx="88">
                  <c:v>0.16064999999999999</c:v>
                </c:pt>
                <c:pt idx="89">
                  <c:v>0.16245499999999999</c:v>
                </c:pt>
                <c:pt idx="90">
                  <c:v>0.16425999999999999</c:v>
                </c:pt>
                <c:pt idx="91">
                  <c:v>0.16606499999999999</c:v>
                </c:pt>
                <c:pt idx="92">
                  <c:v>0.16786999999999999</c:v>
                </c:pt>
                <c:pt idx="93">
                  <c:v>0.16967499999999999</c:v>
                </c:pt>
                <c:pt idx="94">
                  <c:v>0.17147999999999999</c:v>
                </c:pt>
                <c:pt idx="95">
                  <c:v>0.17328499999999999</c:v>
                </c:pt>
                <c:pt idx="96">
                  <c:v>0.17509</c:v>
                </c:pt>
                <c:pt idx="97">
                  <c:v>0.176895</c:v>
                </c:pt>
                <c:pt idx="98">
                  <c:v>0.1787</c:v>
                </c:pt>
                <c:pt idx="99">
                  <c:v>0.180505</c:v>
                </c:pt>
                <c:pt idx="100">
                  <c:v>0.18231</c:v>
                </c:pt>
                <c:pt idx="101">
                  <c:v>0.184116</c:v>
                </c:pt>
                <c:pt idx="102">
                  <c:v>0.185921</c:v>
                </c:pt>
                <c:pt idx="103">
                  <c:v>0.187726</c:v>
                </c:pt>
                <c:pt idx="104">
                  <c:v>0.18953100000000001</c:v>
                </c:pt>
                <c:pt idx="105">
                  <c:v>0.19133600000000001</c:v>
                </c:pt>
                <c:pt idx="106">
                  <c:v>0.19314100000000001</c:v>
                </c:pt>
                <c:pt idx="107">
                  <c:v>0.19494600000000001</c:v>
                </c:pt>
                <c:pt idx="108">
                  <c:v>0.19675100000000001</c:v>
                </c:pt>
                <c:pt idx="109">
                  <c:v>0.19855600000000001</c:v>
                </c:pt>
                <c:pt idx="110">
                  <c:v>0.20036100000000001</c:v>
                </c:pt>
                <c:pt idx="111">
                  <c:v>0.20216600000000001</c:v>
                </c:pt>
                <c:pt idx="112">
                  <c:v>0.20397100000000001</c:v>
                </c:pt>
                <c:pt idx="113">
                  <c:v>0.20577599999999999</c:v>
                </c:pt>
                <c:pt idx="114">
                  <c:v>0.20758099999999999</c:v>
                </c:pt>
                <c:pt idx="115">
                  <c:v>0.20938599999999999</c:v>
                </c:pt>
                <c:pt idx="116">
                  <c:v>0.21119099999999999</c:v>
                </c:pt>
                <c:pt idx="117">
                  <c:v>0.21299599999999999</c:v>
                </c:pt>
                <c:pt idx="118">
                  <c:v>0.21480099999999999</c:v>
                </c:pt>
                <c:pt idx="119">
                  <c:v>0.21660599999999999</c:v>
                </c:pt>
                <c:pt idx="120">
                  <c:v>0.218412</c:v>
                </c:pt>
                <c:pt idx="121">
                  <c:v>0.220217</c:v>
                </c:pt>
                <c:pt idx="122">
                  <c:v>0.222022</c:v>
                </c:pt>
                <c:pt idx="123">
                  <c:v>0.223827</c:v>
                </c:pt>
                <c:pt idx="124">
                  <c:v>0.225632</c:v>
                </c:pt>
                <c:pt idx="125">
                  <c:v>0.227437</c:v>
                </c:pt>
                <c:pt idx="126">
                  <c:v>0.229242</c:v>
                </c:pt>
                <c:pt idx="127">
                  <c:v>0.231047</c:v>
                </c:pt>
                <c:pt idx="128">
                  <c:v>0.232852</c:v>
                </c:pt>
                <c:pt idx="129">
                  <c:v>0.234657</c:v>
                </c:pt>
                <c:pt idx="130">
                  <c:v>0.23646200000000001</c:v>
                </c:pt>
                <c:pt idx="131">
                  <c:v>0.23826700000000001</c:v>
                </c:pt>
                <c:pt idx="132">
                  <c:v>0.24007200000000001</c:v>
                </c:pt>
                <c:pt idx="133">
                  <c:v>0.24187700000000001</c:v>
                </c:pt>
                <c:pt idx="134">
                  <c:v>0.24368200000000001</c:v>
                </c:pt>
                <c:pt idx="135">
                  <c:v>0.24548700000000001</c:v>
                </c:pt>
                <c:pt idx="136">
                  <c:v>0.24729200000000001</c:v>
                </c:pt>
                <c:pt idx="137">
                  <c:v>0.24909700000000001</c:v>
                </c:pt>
                <c:pt idx="138">
                  <c:v>0.25090299999999999</c:v>
                </c:pt>
                <c:pt idx="139">
                  <c:v>0.25270799999999999</c:v>
                </c:pt>
                <c:pt idx="140">
                  <c:v>0.25451299999999999</c:v>
                </c:pt>
                <c:pt idx="141">
                  <c:v>0.25631799999999999</c:v>
                </c:pt>
                <c:pt idx="142">
                  <c:v>0.25812299999999999</c:v>
                </c:pt>
                <c:pt idx="143">
                  <c:v>0.25992799999999999</c:v>
                </c:pt>
                <c:pt idx="144">
                  <c:v>0.26173299999999999</c:v>
                </c:pt>
                <c:pt idx="145">
                  <c:v>0.26353799999999999</c:v>
                </c:pt>
                <c:pt idx="146">
                  <c:v>0.265343</c:v>
                </c:pt>
                <c:pt idx="147">
                  <c:v>0.267148</c:v>
                </c:pt>
                <c:pt idx="148">
                  <c:v>0.268953</c:v>
                </c:pt>
                <c:pt idx="149">
                  <c:v>0.270758</c:v>
                </c:pt>
                <c:pt idx="150">
                  <c:v>0.272563</c:v>
                </c:pt>
                <c:pt idx="151">
                  <c:v>0.274368</c:v>
                </c:pt>
                <c:pt idx="152">
                  <c:v>0.276173</c:v>
                </c:pt>
                <c:pt idx="153">
                  <c:v>0.277978</c:v>
                </c:pt>
                <c:pt idx="154">
                  <c:v>0.279783</c:v>
                </c:pt>
                <c:pt idx="155">
                  <c:v>0.281588</c:v>
                </c:pt>
                <c:pt idx="156">
                  <c:v>0.28339399999999998</c:v>
                </c:pt>
                <c:pt idx="157">
                  <c:v>0.28519899999999998</c:v>
                </c:pt>
                <c:pt idx="158">
                  <c:v>0.28700399999999998</c:v>
                </c:pt>
                <c:pt idx="159">
                  <c:v>0.28880899999999998</c:v>
                </c:pt>
                <c:pt idx="160">
                  <c:v>0.29061399999999998</c:v>
                </c:pt>
                <c:pt idx="161">
                  <c:v>0.29241899999999998</c:v>
                </c:pt>
                <c:pt idx="162">
                  <c:v>0.29422399999999999</c:v>
                </c:pt>
                <c:pt idx="163">
                  <c:v>0.29602899999999999</c:v>
                </c:pt>
                <c:pt idx="164">
                  <c:v>0.29783399999999999</c:v>
                </c:pt>
                <c:pt idx="165">
                  <c:v>0.29963899999999999</c:v>
                </c:pt>
                <c:pt idx="166">
                  <c:v>0.30144399999999999</c:v>
                </c:pt>
                <c:pt idx="167">
                  <c:v>0.30324899999999999</c:v>
                </c:pt>
                <c:pt idx="168">
                  <c:v>0.30505399999999999</c:v>
                </c:pt>
                <c:pt idx="169">
                  <c:v>0.30685899999999999</c:v>
                </c:pt>
                <c:pt idx="170">
                  <c:v>0.30866399999999999</c:v>
                </c:pt>
                <c:pt idx="171">
                  <c:v>0.31046899999999999</c:v>
                </c:pt>
                <c:pt idx="172">
                  <c:v>0.312274</c:v>
                </c:pt>
                <c:pt idx="173">
                  <c:v>0.314079</c:v>
                </c:pt>
                <c:pt idx="174">
                  <c:v>0.315884</c:v>
                </c:pt>
                <c:pt idx="175">
                  <c:v>0.31768999999999997</c:v>
                </c:pt>
                <c:pt idx="176">
                  <c:v>0.31949499999999997</c:v>
                </c:pt>
                <c:pt idx="177">
                  <c:v>0.32129999999999997</c:v>
                </c:pt>
                <c:pt idx="178">
                  <c:v>0.32310499999999998</c:v>
                </c:pt>
                <c:pt idx="179">
                  <c:v>0.32490999999999998</c:v>
                </c:pt>
                <c:pt idx="180">
                  <c:v>0.32671499999999998</c:v>
                </c:pt>
                <c:pt idx="181">
                  <c:v>0.32851999999999998</c:v>
                </c:pt>
                <c:pt idx="182">
                  <c:v>0.33032499999999998</c:v>
                </c:pt>
                <c:pt idx="183">
                  <c:v>0.33212999999999998</c:v>
                </c:pt>
                <c:pt idx="184">
                  <c:v>0.33393499999999998</c:v>
                </c:pt>
                <c:pt idx="185">
                  <c:v>0.33573999999999998</c:v>
                </c:pt>
                <c:pt idx="186">
                  <c:v>0.33754499999999998</c:v>
                </c:pt>
                <c:pt idx="187">
                  <c:v>0.33934999999999998</c:v>
                </c:pt>
                <c:pt idx="188">
                  <c:v>0.34115499999999999</c:v>
                </c:pt>
                <c:pt idx="189">
                  <c:v>0.34295999999999999</c:v>
                </c:pt>
                <c:pt idx="190">
                  <c:v>0.34476499999999999</c:v>
                </c:pt>
                <c:pt idx="191">
                  <c:v>0.34656999999999999</c:v>
                </c:pt>
                <c:pt idx="192">
                  <c:v>0.34837499999999999</c:v>
                </c:pt>
                <c:pt idx="193">
                  <c:v>0.35018100000000002</c:v>
                </c:pt>
                <c:pt idx="194">
                  <c:v>0.35198600000000002</c:v>
                </c:pt>
                <c:pt idx="195">
                  <c:v>0.35379100000000002</c:v>
                </c:pt>
                <c:pt idx="196">
                  <c:v>0.35559600000000002</c:v>
                </c:pt>
                <c:pt idx="197">
                  <c:v>0.35740100000000002</c:v>
                </c:pt>
                <c:pt idx="198">
                  <c:v>0.35920600000000003</c:v>
                </c:pt>
                <c:pt idx="199">
                  <c:v>0.36101100000000003</c:v>
                </c:pt>
                <c:pt idx="200">
                  <c:v>0.36281600000000003</c:v>
                </c:pt>
                <c:pt idx="201">
                  <c:v>0.36462099999999997</c:v>
                </c:pt>
                <c:pt idx="202">
                  <c:v>0.36642599999999997</c:v>
                </c:pt>
                <c:pt idx="203">
                  <c:v>0.36823099999999998</c:v>
                </c:pt>
                <c:pt idx="204">
                  <c:v>0.37003599999999998</c:v>
                </c:pt>
                <c:pt idx="205">
                  <c:v>0.37184099999999998</c:v>
                </c:pt>
                <c:pt idx="206">
                  <c:v>0.37364599999999998</c:v>
                </c:pt>
                <c:pt idx="207">
                  <c:v>0.37545099999999998</c:v>
                </c:pt>
                <c:pt idx="208">
                  <c:v>0.37725599999999998</c:v>
                </c:pt>
                <c:pt idx="209">
                  <c:v>0.37906099999999998</c:v>
                </c:pt>
                <c:pt idx="210">
                  <c:v>0.38086599999999998</c:v>
                </c:pt>
                <c:pt idx="211">
                  <c:v>0.38267099999999998</c:v>
                </c:pt>
                <c:pt idx="212">
                  <c:v>0.38447700000000001</c:v>
                </c:pt>
                <c:pt idx="213">
                  <c:v>0.38628200000000001</c:v>
                </c:pt>
                <c:pt idx="214">
                  <c:v>0.38808700000000002</c:v>
                </c:pt>
                <c:pt idx="215">
                  <c:v>0.38989200000000002</c:v>
                </c:pt>
                <c:pt idx="216">
                  <c:v>0.39169700000000002</c:v>
                </c:pt>
                <c:pt idx="217">
                  <c:v>0.39350200000000002</c:v>
                </c:pt>
                <c:pt idx="218">
                  <c:v>0.39530700000000002</c:v>
                </c:pt>
                <c:pt idx="219">
                  <c:v>0.39711200000000002</c:v>
                </c:pt>
                <c:pt idx="220">
                  <c:v>0.39891700000000002</c:v>
                </c:pt>
                <c:pt idx="221">
                  <c:v>0.40072200000000002</c:v>
                </c:pt>
                <c:pt idx="222">
                  <c:v>0.40252700000000002</c:v>
                </c:pt>
                <c:pt idx="223">
                  <c:v>0.40433200000000002</c:v>
                </c:pt>
                <c:pt idx="224">
                  <c:v>0.40613700000000003</c:v>
                </c:pt>
                <c:pt idx="225">
                  <c:v>0.40794200000000003</c:v>
                </c:pt>
                <c:pt idx="226">
                  <c:v>0.40974699999999997</c:v>
                </c:pt>
                <c:pt idx="227">
                  <c:v>0.41155199999999997</c:v>
                </c:pt>
                <c:pt idx="228">
                  <c:v>0.41335699999999997</c:v>
                </c:pt>
                <c:pt idx="229">
                  <c:v>0.41516199999999998</c:v>
                </c:pt>
                <c:pt idx="230">
                  <c:v>0.41696800000000001</c:v>
                </c:pt>
                <c:pt idx="231">
                  <c:v>0.41877300000000001</c:v>
                </c:pt>
                <c:pt idx="232">
                  <c:v>0.42057800000000001</c:v>
                </c:pt>
                <c:pt idx="233">
                  <c:v>0.42238300000000001</c:v>
                </c:pt>
                <c:pt idx="234">
                  <c:v>0.42418800000000001</c:v>
                </c:pt>
                <c:pt idx="235">
                  <c:v>0.42599300000000001</c:v>
                </c:pt>
                <c:pt idx="236">
                  <c:v>0.42779800000000001</c:v>
                </c:pt>
                <c:pt idx="237">
                  <c:v>0.42960300000000001</c:v>
                </c:pt>
                <c:pt idx="238">
                  <c:v>0.43140800000000001</c:v>
                </c:pt>
                <c:pt idx="239">
                  <c:v>0.43321300000000001</c:v>
                </c:pt>
                <c:pt idx="240">
                  <c:v>0.43501800000000002</c:v>
                </c:pt>
                <c:pt idx="241">
                  <c:v>0.43682300000000002</c:v>
                </c:pt>
                <c:pt idx="242">
                  <c:v>0.43862800000000002</c:v>
                </c:pt>
                <c:pt idx="243">
                  <c:v>0.44043300000000002</c:v>
                </c:pt>
                <c:pt idx="244">
                  <c:v>0.44223800000000002</c:v>
                </c:pt>
                <c:pt idx="245">
                  <c:v>0.44404300000000002</c:v>
                </c:pt>
                <c:pt idx="246">
                  <c:v>0.44584800000000002</c:v>
                </c:pt>
                <c:pt idx="247">
                  <c:v>0.44765300000000002</c:v>
                </c:pt>
                <c:pt idx="248">
                  <c:v>0.44945800000000002</c:v>
                </c:pt>
                <c:pt idx="249">
                  <c:v>0.451264</c:v>
                </c:pt>
                <c:pt idx="250">
                  <c:v>0.453069</c:v>
                </c:pt>
                <c:pt idx="251">
                  <c:v>0.454874</c:v>
                </c:pt>
                <c:pt idx="252">
                  <c:v>0.456679</c:v>
                </c:pt>
                <c:pt idx="253">
                  <c:v>0.458484</c:v>
                </c:pt>
                <c:pt idx="254">
                  <c:v>0.460289</c:v>
                </c:pt>
                <c:pt idx="255">
                  <c:v>0.462094</c:v>
                </c:pt>
                <c:pt idx="256">
                  <c:v>0.46389900000000001</c:v>
                </c:pt>
                <c:pt idx="257">
                  <c:v>0.46570400000000001</c:v>
                </c:pt>
                <c:pt idx="258">
                  <c:v>0.46750900000000001</c:v>
                </c:pt>
                <c:pt idx="259">
                  <c:v>0.46931400000000001</c:v>
                </c:pt>
                <c:pt idx="260">
                  <c:v>0.47111900000000001</c:v>
                </c:pt>
                <c:pt idx="261">
                  <c:v>0.47292400000000001</c:v>
                </c:pt>
                <c:pt idx="262">
                  <c:v>0.47472900000000001</c:v>
                </c:pt>
                <c:pt idx="263">
                  <c:v>0.47653400000000001</c:v>
                </c:pt>
                <c:pt idx="264">
                  <c:v>0.47833900000000001</c:v>
                </c:pt>
                <c:pt idx="265">
                  <c:v>0.48014400000000002</c:v>
                </c:pt>
                <c:pt idx="266">
                  <c:v>0.48194900000000002</c:v>
                </c:pt>
                <c:pt idx="267">
                  <c:v>0.48375499999999999</c:v>
                </c:pt>
                <c:pt idx="268">
                  <c:v>0.48555999999999999</c:v>
                </c:pt>
                <c:pt idx="269">
                  <c:v>0.48736499999999999</c:v>
                </c:pt>
                <c:pt idx="270">
                  <c:v>0.48916999999999999</c:v>
                </c:pt>
                <c:pt idx="271">
                  <c:v>0.49097499999999999</c:v>
                </c:pt>
                <c:pt idx="272">
                  <c:v>0.49278</c:v>
                </c:pt>
                <c:pt idx="273">
                  <c:v>0.494585</c:v>
                </c:pt>
                <c:pt idx="274">
                  <c:v>0.49639</c:v>
                </c:pt>
                <c:pt idx="275">
                  <c:v>0.498195</c:v>
                </c:pt>
                <c:pt idx="276">
                  <c:v>0.5</c:v>
                </c:pt>
                <c:pt idx="277">
                  <c:v>0.50180499999999995</c:v>
                </c:pt>
                <c:pt idx="278">
                  <c:v>0.50361</c:v>
                </c:pt>
                <c:pt idx="279">
                  <c:v>0.50541499999999995</c:v>
                </c:pt>
                <c:pt idx="280">
                  <c:v>0.50722</c:v>
                </c:pt>
                <c:pt idx="281">
                  <c:v>0.50902499999999995</c:v>
                </c:pt>
                <c:pt idx="282">
                  <c:v>0.51083000000000001</c:v>
                </c:pt>
                <c:pt idx="283">
                  <c:v>0.51263499999999995</c:v>
                </c:pt>
                <c:pt idx="284">
                  <c:v>0.51444000000000001</c:v>
                </c:pt>
                <c:pt idx="285">
                  <c:v>0.51624499999999995</c:v>
                </c:pt>
                <c:pt idx="286">
                  <c:v>0.51805100000000004</c:v>
                </c:pt>
                <c:pt idx="287">
                  <c:v>0.51985599999999998</c:v>
                </c:pt>
                <c:pt idx="288">
                  <c:v>0.52166100000000004</c:v>
                </c:pt>
                <c:pt idx="289">
                  <c:v>0.52346599999999999</c:v>
                </c:pt>
                <c:pt idx="290">
                  <c:v>0.52527100000000004</c:v>
                </c:pt>
                <c:pt idx="291">
                  <c:v>0.52707599999999999</c:v>
                </c:pt>
                <c:pt idx="292">
                  <c:v>0.52888100000000005</c:v>
                </c:pt>
                <c:pt idx="293">
                  <c:v>0.53068599999999999</c:v>
                </c:pt>
                <c:pt idx="294">
                  <c:v>0.53249100000000005</c:v>
                </c:pt>
                <c:pt idx="295">
                  <c:v>0.53429599999999999</c:v>
                </c:pt>
                <c:pt idx="296">
                  <c:v>0.53610100000000005</c:v>
                </c:pt>
                <c:pt idx="297">
                  <c:v>0.537906</c:v>
                </c:pt>
                <c:pt idx="298">
                  <c:v>0.53971100000000005</c:v>
                </c:pt>
                <c:pt idx="299">
                  <c:v>0.541516</c:v>
                </c:pt>
                <c:pt idx="300">
                  <c:v>0.54332100000000005</c:v>
                </c:pt>
                <c:pt idx="301">
                  <c:v>0.545126</c:v>
                </c:pt>
                <c:pt idx="302">
                  <c:v>0.54693099999999994</c:v>
                </c:pt>
                <c:pt idx="303">
                  <c:v>0.548736</c:v>
                </c:pt>
                <c:pt idx="304">
                  <c:v>0.55054199999999998</c:v>
                </c:pt>
                <c:pt idx="305">
                  <c:v>0.55234700000000003</c:v>
                </c:pt>
                <c:pt idx="306">
                  <c:v>0.55415199999999998</c:v>
                </c:pt>
                <c:pt idx="307">
                  <c:v>0.55595700000000003</c:v>
                </c:pt>
                <c:pt idx="308">
                  <c:v>0.55776199999999998</c:v>
                </c:pt>
                <c:pt idx="309">
                  <c:v>0.55956700000000004</c:v>
                </c:pt>
                <c:pt idx="310">
                  <c:v>0.56137199999999998</c:v>
                </c:pt>
                <c:pt idx="311">
                  <c:v>0.56317700000000004</c:v>
                </c:pt>
                <c:pt idx="312">
                  <c:v>0.56498199999999998</c:v>
                </c:pt>
                <c:pt idx="313">
                  <c:v>0.56678700000000004</c:v>
                </c:pt>
                <c:pt idx="314">
                  <c:v>0.56859199999999999</c:v>
                </c:pt>
                <c:pt idx="315">
                  <c:v>0.57039700000000004</c:v>
                </c:pt>
                <c:pt idx="316">
                  <c:v>0.57220199999999999</c:v>
                </c:pt>
                <c:pt idx="317">
                  <c:v>0.57400700000000004</c:v>
                </c:pt>
                <c:pt idx="318">
                  <c:v>0.57581199999999999</c:v>
                </c:pt>
                <c:pt idx="319">
                  <c:v>0.57761700000000005</c:v>
                </c:pt>
                <c:pt idx="320">
                  <c:v>0.57942199999999999</c:v>
                </c:pt>
                <c:pt idx="321">
                  <c:v>0.58122700000000005</c:v>
                </c:pt>
                <c:pt idx="322">
                  <c:v>0.58303199999999999</c:v>
                </c:pt>
                <c:pt idx="323">
                  <c:v>0.58483799999999997</c:v>
                </c:pt>
                <c:pt idx="324">
                  <c:v>0.58664300000000003</c:v>
                </c:pt>
                <c:pt idx="325">
                  <c:v>0.58844799999999997</c:v>
                </c:pt>
                <c:pt idx="326">
                  <c:v>0.59025300000000003</c:v>
                </c:pt>
                <c:pt idx="327">
                  <c:v>0.59205799999999997</c:v>
                </c:pt>
                <c:pt idx="328">
                  <c:v>0.59386300000000003</c:v>
                </c:pt>
                <c:pt idx="329">
                  <c:v>0.59566799999999998</c:v>
                </c:pt>
                <c:pt idx="330">
                  <c:v>0.59747300000000003</c:v>
                </c:pt>
                <c:pt idx="331">
                  <c:v>0.59927799999999998</c:v>
                </c:pt>
                <c:pt idx="332">
                  <c:v>0.60108300000000003</c:v>
                </c:pt>
                <c:pt idx="333">
                  <c:v>0.60288799999999998</c:v>
                </c:pt>
                <c:pt idx="334">
                  <c:v>0.60469300000000004</c:v>
                </c:pt>
                <c:pt idx="335">
                  <c:v>0.60649799999999998</c:v>
                </c:pt>
                <c:pt idx="336">
                  <c:v>0.60830300000000004</c:v>
                </c:pt>
                <c:pt idx="337">
                  <c:v>0.61010799999999998</c:v>
                </c:pt>
                <c:pt idx="338">
                  <c:v>0.61191300000000004</c:v>
                </c:pt>
                <c:pt idx="339">
                  <c:v>0.61371799999999999</c:v>
                </c:pt>
                <c:pt idx="340">
                  <c:v>0.61552300000000004</c:v>
                </c:pt>
                <c:pt idx="341">
                  <c:v>0.61732900000000002</c:v>
                </c:pt>
                <c:pt idx="342">
                  <c:v>0.61913399999999996</c:v>
                </c:pt>
                <c:pt idx="343">
                  <c:v>0.62093900000000002</c:v>
                </c:pt>
                <c:pt idx="344">
                  <c:v>0.62274399999999996</c:v>
                </c:pt>
                <c:pt idx="345">
                  <c:v>0.62454900000000002</c:v>
                </c:pt>
                <c:pt idx="346">
                  <c:v>0.62635399999999997</c:v>
                </c:pt>
                <c:pt idx="347">
                  <c:v>0.62815900000000002</c:v>
                </c:pt>
                <c:pt idx="348">
                  <c:v>0.62996399999999997</c:v>
                </c:pt>
                <c:pt idx="349">
                  <c:v>0.63176900000000002</c:v>
                </c:pt>
                <c:pt idx="350">
                  <c:v>0.63357399999999997</c:v>
                </c:pt>
                <c:pt idx="351">
                  <c:v>0.63537900000000003</c:v>
                </c:pt>
                <c:pt idx="352">
                  <c:v>0.63718399999999997</c:v>
                </c:pt>
                <c:pt idx="353">
                  <c:v>0.63898900000000003</c:v>
                </c:pt>
                <c:pt idx="354">
                  <c:v>0.64079399999999997</c:v>
                </c:pt>
                <c:pt idx="355">
                  <c:v>0.64259900000000003</c:v>
                </c:pt>
                <c:pt idx="356">
                  <c:v>0.64440399999999998</c:v>
                </c:pt>
                <c:pt idx="357">
                  <c:v>0.64620900000000003</c:v>
                </c:pt>
                <c:pt idx="358">
                  <c:v>0.64801399999999998</c:v>
                </c:pt>
                <c:pt idx="359">
                  <c:v>0.64981900000000004</c:v>
                </c:pt>
                <c:pt idx="360">
                  <c:v>0.65162500000000001</c:v>
                </c:pt>
                <c:pt idx="361">
                  <c:v>0.65342999999999996</c:v>
                </c:pt>
                <c:pt idx="362">
                  <c:v>0.65523500000000001</c:v>
                </c:pt>
                <c:pt idx="363">
                  <c:v>0.65703999999999996</c:v>
                </c:pt>
                <c:pt idx="364">
                  <c:v>0.65884500000000001</c:v>
                </c:pt>
                <c:pt idx="365">
                  <c:v>0.66064999999999996</c:v>
                </c:pt>
                <c:pt idx="366">
                  <c:v>0.66245500000000002</c:v>
                </c:pt>
                <c:pt idx="367">
                  <c:v>0.66425999999999996</c:v>
                </c:pt>
                <c:pt idx="368">
                  <c:v>0.66606500000000002</c:v>
                </c:pt>
                <c:pt idx="369">
                  <c:v>0.66786999999999996</c:v>
                </c:pt>
                <c:pt idx="370">
                  <c:v>0.66967500000000002</c:v>
                </c:pt>
                <c:pt idx="371">
                  <c:v>0.67147999999999997</c:v>
                </c:pt>
                <c:pt idx="372">
                  <c:v>0.67328500000000002</c:v>
                </c:pt>
                <c:pt idx="373">
                  <c:v>0.67508999999999997</c:v>
                </c:pt>
                <c:pt idx="374">
                  <c:v>0.67689500000000002</c:v>
                </c:pt>
                <c:pt idx="375">
                  <c:v>0.67869999999999997</c:v>
                </c:pt>
                <c:pt idx="376">
                  <c:v>0.68050500000000003</c:v>
                </c:pt>
                <c:pt idx="377">
                  <c:v>0.68230999999999997</c:v>
                </c:pt>
                <c:pt idx="378">
                  <c:v>0.68411599999999995</c:v>
                </c:pt>
                <c:pt idx="379">
                  <c:v>0.685921</c:v>
                </c:pt>
                <c:pt idx="380">
                  <c:v>0.68772599999999995</c:v>
                </c:pt>
                <c:pt idx="381">
                  <c:v>0.68953100000000001</c:v>
                </c:pt>
                <c:pt idx="382">
                  <c:v>0.69133599999999995</c:v>
                </c:pt>
                <c:pt idx="383">
                  <c:v>0.69314100000000001</c:v>
                </c:pt>
                <c:pt idx="384">
                  <c:v>0.69494599999999995</c:v>
                </c:pt>
                <c:pt idx="385">
                  <c:v>0.69675100000000001</c:v>
                </c:pt>
                <c:pt idx="386">
                  <c:v>0.69855599999999995</c:v>
                </c:pt>
                <c:pt idx="387">
                  <c:v>0.70036100000000001</c:v>
                </c:pt>
                <c:pt idx="388">
                  <c:v>0.70216599999999996</c:v>
                </c:pt>
                <c:pt idx="389">
                  <c:v>0.70397100000000001</c:v>
                </c:pt>
                <c:pt idx="390">
                  <c:v>0.70577599999999996</c:v>
                </c:pt>
                <c:pt idx="391">
                  <c:v>0.70758100000000002</c:v>
                </c:pt>
                <c:pt idx="392">
                  <c:v>0.70938599999999996</c:v>
                </c:pt>
                <c:pt idx="393">
                  <c:v>0.71119100000000002</c:v>
                </c:pt>
                <c:pt idx="394">
                  <c:v>0.71299599999999996</c:v>
                </c:pt>
                <c:pt idx="395">
                  <c:v>0.71480100000000002</c:v>
                </c:pt>
                <c:pt idx="396">
                  <c:v>0.71660599999999997</c:v>
                </c:pt>
                <c:pt idx="397">
                  <c:v>0.71841200000000005</c:v>
                </c:pt>
                <c:pt idx="398">
                  <c:v>0.720217</c:v>
                </c:pt>
                <c:pt idx="399">
                  <c:v>0.72202200000000005</c:v>
                </c:pt>
                <c:pt idx="400">
                  <c:v>0.723827</c:v>
                </c:pt>
                <c:pt idx="401">
                  <c:v>0.72563200000000005</c:v>
                </c:pt>
                <c:pt idx="402">
                  <c:v>0.727437</c:v>
                </c:pt>
                <c:pt idx="403">
                  <c:v>0.72924199999999995</c:v>
                </c:pt>
                <c:pt idx="404">
                  <c:v>0.731047</c:v>
                </c:pt>
                <c:pt idx="405">
                  <c:v>0.73285199999999995</c:v>
                </c:pt>
                <c:pt idx="406">
                  <c:v>0.734657</c:v>
                </c:pt>
                <c:pt idx="407">
                  <c:v>0.73646199999999995</c:v>
                </c:pt>
                <c:pt idx="408">
                  <c:v>0.73826700000000001</c:v>
                </c:pt>
                <c:pt idx="409">
                  <c:v>0.74007199999999995</c:v>
                </c:pt>
                <c:pt idx="410">
                  <c:v>0.74187700000000001</c:v>
                </c:pt>
                <c:pt idx="411">
                  <c:v>0.74368199999999995</c:v>
                </c:pt>
                <c:pt idx="412">
                  <c:v>0.74548700000000001</c:v>
                </c:pt>
                <c:pt idx="413">
                  <c:v>0.74729199999999996</c:v>
                </c:pt>
                <c:pt idx="414">
                  <c:v>0.74909700000000001</c:v>
                </c:pt>
                <c:pt idx="415">
                  <c:v>0.75090299999999999</c:v>
                </c:pt>
                <c:pt idx="416">
                  <c:v>0.75270800000000004</c:v>
                </c:pt>
                <c:pt idx="417">
                  <c:v>0.75451299999999999</c:v>
                </c:pt>
                <c:pt idx="418">
                  <c:v>0.75631800000000005</c:v>
                </c:pt>
                <c:pt idx="419">
                  <c:v>0.75812299999999999</c:v>
                </c:pt>
                <c:pt idx="420">
                  <c:v>0.75992800000000005</c:v>
                </c:pt>
                <c:pt idx="421">
                  <c:v>0.76173299999999999</c:v>
                </c:pt>
                <c:pt idx="422">
                  <c:v>0.76353800000000005</c:v>
                </c:pt>
                <c:pt idx="423">
                  <c:v>0.765343</c:v>
                </c:pt>
                <c:pt idx="424">
                  <c:v>0.76714800000000005</c:v>
                </c:pt>
                <c:pt idx="425">
                  <c:v>0.768953</c:v>
                </c:pt>
                <c:pt idx="426">
                  <c:v>0.77075800000000005</c:v>
                </c:pt>
                <c:pt idx="427">
                  <c:v>0.772563</c:v>
                </c:pt>
                <c:pt idx="428">
                  <c:v>0.77436799999999995</c:v>
                </c:pt>
                <c:pt idx="429">
                  <c:v>0.776173</c:v>
                </c:pt>
                <c:pt idx="430">
                  <c:v>0.77797799999999995</c:v>
                </c:pt>
                <c:pt idx="431">
                  <c:v>0.779783</c:v>
                </c:pt>
                <c:pt idx="432">
                  <c:v>0.78158799999999995</c:v>
                </c:pt>
                <c:pt idx="433">
                  <c:v>0.78339400000000003</c:v>
                </c:pt>
                <c:pt idx="434">
                  <c:v>0.78519899999999998</c:v>
                </c:pt>
                <c:pt idx="435">
                  <c:v>0.78700400000000004</c:v>
                </c:pt>
                <c:pt idx="436">
                  <c:v>0.78880899999999998</c:v>
                </c:pt>
                <c:pt idx="437">
                  <c:v>0.79061400000000004</c:v>
                </c:pt>
                <c:pt idx="438">
                  <c:v>0.79241899999999998</c:v>
                </c:pt>
                <c:pt idx="439">
                  <c:v>0.79422400000000004</c:v>
                </c:pt>
                <c:pt idx="440">
                  <c:v>0.79602899999999999</c:v>
                </c:pt>
                <c:pt idx="441">
                  <c:v>0.79783400000000004</c:v>
                </c:pt>
                <c:pt idx="442">
                  <c:v>0.79963899999999999</c:v>
                </c:pt>
                <c:pt idx="443">
                  <c:v>0.80144400000000005</c:v>
                </c:pt>
                <c:pt idx="444">
                  <c:v>0.80324899999999999</c:v>
                </c:pt>
                <c:pt idx="445">
                  <c:v>0.80505400000000005</c:v>
                </c:pt>
                <c:pt idx="446">
                  <c:v>0.80685899999999999</c:v>
                </c:pt>
                <c:pt idx="447">
                  <c:v>0.80866400000000005</c:v>
                </c:pt>
                <c:pt idx="448">
                  <c:v>0.81046899999999999</c:v>
                </c:pt>
                <c:pt idx="449">
                  <c:v>0.81227400000000005</c:v>
                </c:pt>
                <c:pt idx="450">
                  <c:v>0.814079</c:v>
                </c:pt>
                <c:pt idx="451">
                  <c:v>0.81588400000000005</c:v>
                </c:pt>
                <c:pt idx="452">
                  <c:v>0.81769000000000003</c:v>
                </c:pt>
                <c:pt idx="453">
                  <c:v>0.81949499999999997</c:v>
                </c:pt>
                <c:pt idx="454">
                  <c:v>0.82130000000000003</c:v>
                </c:pt>
                <c:pt idx="455">
                  <c:v>0.82310499999999998</c:v>
                </c:pt>
                <c:pt idx="456">
                  <c:v>0.82491000000000003</c:v>
                </c:pt>
                <c:pt idx="457">
                  <c:v>0.82671499999999998</c:v>
                </c:pt>
                <c:pt idx="458">
                  <c:v>0.82852000000000003</c:v>
                </c:pt>
                <c:pt idx="459">
                  <c:v>0.83032499999999998</c:v>
                </c:pt>
                <c:pt idx="460">
                  <c:v>0.83213000000000004</c:v>
                </c:pt>
                <c:pt idx="461">
                  <c:v>0.83393499999999998</c:v>
                </c:pt>
                <c:pt idx="462">
                  <c:v>0.83574000000000004</c:v>
                </c:pt>
                <c:pt idx="463">
                  <c:v>0.83754499999999998</c:v>
                </c:pt>
                <c:pt idx="464">
                  <c:v>0.83935000000000004</c:v>
                </c:pt>
                <c:pt idx="465">
                  <c:v>0.84115499999999999</c:v>
                </c:pt>
                <c:pt idx="466">
                  <c:v>0.84296000000000004</c:v>
                </c:pt>
                <c:pt idx="467">
                  <c:v>0.84476499999999999</c:v>
                </c:pt>
                <c:pt idx="468">
                  <c:v>0.84657000000000004</c:v>
                </c:pt>
                <c:pt idx="469">
                  <c:v>0.84837499999999999</c:v>
                </c:pt>
                <c:pt idx="470">
                  <c:v>0.85018099999999996</c:v>
                </c:pt>
                <c:pt idx="471">
                  <c:v>0.85198600000000002</c:v>
                </c:pt>
                <c:pt idx="472">
                  <c:v>0.85379099999999997</c:v>
                </c:pt>
                <c:pt idx="473">
                  <c:v>0.85559600000000002</c:v>
                </c:pt>
                <c:pt idx="474">
                  <c:v>0.85740099999999997</c:v>
                </c:pt>
                <c:pt idx="475">
                  <c:v>0.85920600000000003</c:v>
                </c:pt>
                <c:pt idx="476">
                  <c:v>0.86101099999999997</c:v>
                </c:pt>
                <c:pt idx="477">
                  <c:v>0.86281600000000003</c:v>
                </c:pt>
                <c:pt idx="478">
                  <c:v>0.86462099999999997</c:v>
                </c:pt>
                <c:pt idx="479">
                  <c:v>0.86642600000000003</c:v>
                </c:pt>
                <c:pt idx="480">
                  <c:v>0.86823099999999998</c:v>
                </c:pt>
                <c:pt idx="481">
                  <c:v>0.87003600000000003</c:v>
                </c:pt>
                <c:pt idx="482">
                  <c:v>0.87184099999999998</c:v>
                </c:pt>
                <c:pt idx="483">
                  <c:v>0.87364600000000003</c:v>
                </c:pt>
                <c:pt idx="484">
                  <c:v>0.87545099999999998</c:v>
                </c:pt>
                <c:pt idx="485">
                  <c:v>0.87725600000000004</c:v>
                </c:pt>
                <c:pt idx="486">
                  <c:v>0.87906099999999998</c:v>
                </c:pt>
                <c:pt idx="487">
                  <c:v>0.88086600000000004</c:v>
                </c:pt>
                <c:pt idx="488">
                  <c:v>0.88267099999999998</c:v>
                </c:pt>
                <c:pt idx="489">
                  <c:v>0.88447699999999996</c:v>
                </c:pt>
                <c:pt idx="490">
                  <c:v>0.88628200000000001</c:v>
                </c:pt>
                <c:pt idx="491">
                  <c:v>0.88808699999999996</c:v>
                </c:pt>
                <c:pt idx="492">
                  <c:v>0.88989200000000002</c:v>
                </c:pt>
                <c:pt idx="493">
                  <c:v>0.89169699999999996</c:v>
                </c:pt>
                <c:pt idx="494">
                  <c:v>0.89350200000000002</c:v>
                </c:pt>
                <c:pt idx="495">
                  <c:v>0.89530699999999996</c:v>
                </c:pt>
                <c:pt idx="496">
                  <c:v>0.89711200000000002</c:v>
                </c:pt>
                <c:pt idx="497">
                  <c:v>0.89891699999999997</c:v>
                </c:pt>
                <c:pt idx="498">
                  <c:v>0.90072200000000002</c:v>
                </c:pt>
                <c:pt idx="499">
                  <c:v>0.90252699999999997</c:v>
                </c:pt>
                <c:pt idx="500">
                  <c:v>0.90433200000000002</c:v>
                </c:pt>
                <c:pt idx="501">
                  <c:v>0.90613699999999997</c:v>
                </c:pt>
                <c:pt idx="502">
                  <c:v>0.90794200000000003</c:v>
                </c:pt>
                <c:pt idx="503">
                  <c:v>0.90974699999999997</c:v>
                </c:pt>
                <c:pt idx="504">
                  <c:v>0.91155200000000003</c:v>
                </c:pt>
                <c:pt idx="505">
                  <c:v>0.91335699999999997</c:v>
                </c:pt>
                <c:pt idx="506">
                  <c:v>0.91516200000000003</c:v>
                </c:pt>
                <c:pt idx="507">
                  <c:v>0.91696800000000001</c:v>
                </c:pt>
                <c:pt idx="508">
                  <c:v>0.91877299999999995</c:v>
                </c:pt>
                <c:pt idx="509">
                  <c:v>0.92057800000000001</c:v>
                </c:pt>
                <c:pt idx="510">
                  <c:v>0.92238299999999995</c:v>
                </c:pt>
                <c:pt idx="511">
                  <c:v>0.92418800000000001</c:v>
                </c:pt>
                <c:pt idx="512">
                  <c:v>0.92599299999999996</c:v>
                </c:pt>
                <c:pt idx="513">
                  <c:v>0.92779800000000001</c:v>
                </c:pt>
                <c:pt idx="514">
                  <c:v>0.92960299999999996</c:v>
                </c:pt>
                <c:pt idx="515">
                  <c:v>0.93140800000000001</c:v>
                </c:pt>
                <c:pt idx="516">
                  <c:v>0.93321299999999996</c:v>
                </c:pt>
                <c:pt idx="517">
                  <c:v>0.93501800000000002</c:v>
                </c:pt>
                <c:pt idx="518">
                  <c:v>0.93682299999999996</c:v>
                </c:pt>
                <c:pt idx="519">
                  <c:v>0.93862800000000002</c:v>
                </c:pt>
                <c:pt idx="520">
                  <c:v>0.94043299999999996</c:v>
                </c:pt>
                <c:pt idx="521">
                  <c:v>0.94223800000000002</c:v>
                </c:pt>
                <c:pt idx="522">
                  <c:v>0.94404299999999997</c:v>
                </c:pt>
                <c:pt idx="523">
                  <c:v>0.94584800000000002</c:v>
                </c:pt>
                <c:pt idx="524">
                  <c:v>0.94765299999999997</c:v>
                </c:pt>
                <c:pt idx="525">
                  <c:v>0.94945800000000002</c:v>
                </c:pt>
                <c:pt idx="526">
                  <c:v>0.951264</c:v>
                </c:pt>
                <c:pt idx="527">
                  <c:v>0.95306900000000006</c:v>
                </c:pt>
                <c:pt idx="528">
                  <c:v>0.954874</c:v>
                </c:pt>
                <c:pt idx="529">
                  <c:v>0.95667899999999995</c:v>
                </c:pt>
                <c:pt idx="530">
                  <c:v>0.958484</c:v>
                </c:pt>
                <c:pt idx="531">
                  <c:v>0.96028899999999995</c:v>
                </c:pt>
                <c:pt idx="532">
                  <c:v>0.962094</c:v>
                </c:pt>
                <c:pt idx="533">
                  <c:v>0.96389899999999995</c:v>
                </c:pt>
                <c:pt idx="534">
                  <c:v>0.96570400000000001</c:v>
                </c:pt>
                <c:pt idx="535">
                  <c:v>0.96750899999999995</c:v>
                </c:pt>
                <c:pt idx="536">
                  <c:v>0.96931400000000001</c:v>
                </c:pt>
                <c:pt idx="537">
                  <c:v>0.97111899999999995</c:v>
                </c:pt>
                <c:pt idx="538">
                  <c:v>0.97292400000000001</c:v>
                </c:pt>
                <c:pt idx="539">
                  <c:v>0.97472899999999996</c:v>
                </c:pt>
                <c:pt idx="540">
                  <c:v>0.97653400000000001</c:v>
                </c:pt>
                <c:pt idx="541">
                  <c:v>0.97833899999999996</c:v>
                </c:pt>
                <c:pt idx="542">
                  <c:v>0.98014400000000002</c:v>
                </c:pt>
                <c:pt idx="543">
                  <c:v>0.98194899999999996</c:v>
                </c:pt>
                <c:pt idx="544">
                  <c:v>0.98375500000000005</c:v>
                </c:pt>
                <c:pt idx="545">
                  <c:v>0.98555999999999999</c:v>
                </c:pt>
                <c:pt idx="546">
                  <c:v>0.98736500000000005</c:v>
                </c:pt>
                <c:pt idx="547">
                  <c:v>0.98916999999999999</c:v>
                </c:pt>
                <c:pt idx="548">
                  <c:v>0.99097500000000005</c:v>
                </c:pt>
                <c:pt idx="549">
                  <c:v>0.99278</c:v>
                </c:pt>
                <c:pt idx="550">
                  <c:v>0.99458500000000005</c:v>
                </c:pt>
                <c:pt idx="551">
                  <c:v>0.99639</c:v>
                </c:pt>
                <c:pt idx="552">
                  <c:v>0.99819500000000005</c:v>
                </c:pt>
                <c:pt idx="5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86-4313-8CA8-5274D26A3E4E}"/>
            </c:ext>
          </c:extLst>
        </c:ser>
        <c:ser>
          <c:idx val="3"/>
          <c:order val="4"/>
          <c:tx>
            <c:strRef>
              <c:f>multiple_concentrations_length!$W$8</c:f>
              <c:strCache>
                <c:ptCount val="1"/>
                <c:pt idx="0">
                  <c:v>Exp 14 μM Tub, N=239 MTs</c:v>
                </c:pt>
              </c:strCache>
            </c:strRef>
          </c:tx>
          <c:xVal>
            <c:numRef>
              <c:f>multiple_concentrations_length!$AH$3:$AH$241</c:f>
              <c:numCache>
                <c:formatCode>General</c:formatCode>
                <c:ptCount val="239"/>
                <c:pt idx="0">
                  <c:v>448</c:v>
                </c:pt>
                <c:pt idx="1">
                  <c:v>512</c:v>
                </c:pt>
                <c:pt idx="2">
                  <c:v>768</c:v>
                </c:pt>
                <c:pt idx="3">
                  <c:v>960</c:v>
                </c:pt>
                <c:pt idx="4">
                  <c:v>960</c:v>
                </c:pt>
                <c:pt idx="5">
                  <c:v>1024</c:v>
                </c:pt>
                <c:pt idx="6">
                  <c:v>1024</c:v>
                </c:pt>
                <c:pt idx="7">
                  <c:v>1152</c:v>
                </c:pt>
                <c:pt idx="8">
                  <c:v>1344</c:v>
                </c:pt>
                <c:pt idx="9">
                  <c:v>1408</c:v>
                </c:pt>
                <c:pt idx="10">
                  <c:v>1472</c:v>
                </c:pt>
                <c:pt idx="11">
                  <c:v>1536</c:v>
                </c:pt>
                <c:pt idx="12">
                  <c:v>1536</c:v>
                </c:pt>
                <c:pt idx="13">
                  <c:v>1600</c:v>
                </c:pt>
                <c:pt idx="14">
                  <c:v>1600</c:v>
                </c:pt>
                <c:pt idx="15">
                  <c:v>1600</c:v>
                </c:pt>
                <c:pt idx="16">
                  <c:v>1600</c:v>
                </c:pt>
                <c:pt idx="17">
                  <c:v>1664</c:v>
                </c:pt>
                <c:pt idx="18">
                  <c:v>1664</c:v>
                </c:pt>
                <c:pt idx="19">
                  <c:v>1664</c:v>
                </c:pt>
                <c:pt idx="20">
                  <c:v>1728</c:v>
                </c:pt>
                <c:pt idx="21">
                  <c:v>1728</c:v>
                </c:pt>
                <c:pt idx="22">
                  <c:v>1792</c:v>
                </c:pt>
                <c:pt idx="23">
                  <c:v>1856</c:v>
                </c:pt>
                <c:pt idx="24">
                  <c:v>1984</c:v>
                </c:pt>
                <c:pt idx="25">
                  <c:v>1984</c:v>
                </c:pt>
                <c:pt idx="26">
                  <c:v>1984</c:v>
                </c:pt>
                <c:pt idx="27">
                  <c:v>1984</c:v>
                </c:pt>
                <c:pt idx="28">
                  <c:v>2048</c:v>
                </c:pt>
                <c:pt idx="29">
                  <c:v>2048</c:v>
                </c:pt>
                <c:pt idx="30">
                  <c:v>2048</c:v>
                </c:pt>
                <c:pt idx="31">
                  <c:v>2240</c:v>
                </c:pt>
                <c:pt idx="32">
                  <c:v>2304</c:v>
                </c:pt>
                <c:pt idx="33">
                  <c:v>2304</c:v>
                </c:pt>
                <c:pt idx="34">
                  <c:v>2368</c:v>
                </c:pt>
                <c:pt idx="35">
                  <c:v>2368</c:v>
                </c:pt>
                <c:pt idx="36">
                  <c:v>2432</c:v>
                </c:pt>
                <c:pt idx="37">
                  <c:v>2432</c:v>
                </c:pt>
                <c:pt idx="38">
                  <c:v>2432</c:v>
                </c:pt>
                <c:pt idx="39">
                  <c:v>2496</c:v>
                </c:pt>
                <c:pt idx="40">
                  <c:v>2560</c:v>
                </c:pt>
                <c:pt idx="41">
                  <c:v>2624</c:v>
                </c:pt>
                <c:pt idx="42">
                  <c:v>2688</c:v>
                </c:pt>
                <c:pt idx="43">
                  <c:v>2688</c:v>
                </c:pt>
                <c:pt idx="44">
                  <c:v>2752</c:v>
                </c:pt>
                <c:pt idx="45">
                  <c:v>2752</c:v>
                </c:pt>
                <c:pt idx="46">
                  <c:v>2816</c:v>
                </c:pt>
                <c:pt idx="47">
                  <c:v>2816</c:v>
                </c:pt>
                <c:pt idx="48">
                  <c:v>2816</c:v>
                </c:pt>
                <c:pt idx="49">
                  <c:v>2880</c:v>
                </c:pt>
                <c:pt idx="50">
                  <c:v>3008</c:v>
                </c:pt>
                <c:pt idx="51">
                  <c:v>3072</c:v>
                </c:pt>
                <c:pt idx="52">
                  <c:v>3136</c:v>
                </c:pt>
                <c:pt idx="53">
                  <c:v>3200</c:v>
                </c:pt>
                <c:pt idx="54">
                  <c:v>3200</c:v>
                </c:pt>
                <c:pt idx="55">
                  <c:v>3264</c:v>
                </c:pt>
                <c:pt idx="56">
                  <c:v>3328</c:v>
                </c:pt>
                <c:pt idx="57">
                  <c:v>3328</c:v>
                </c:pt>
                <c:pt idx="58">
                  <c:v>3328</c:v>
                </c:pt>
                <c:pt idx="59">
                  <c:v>3392</c:v>
                </c:pt>
                <c:pt idx="60">
                  <c:v>3392</c:v>
                </c:pt>
                <c:pt idx="61">
                  <c:v>3392</c:v>
                </c:pt>
                <c:pt idx="62">
                  <c:v>3456</c:v>
                </c:pt>
                <c:pt idx="63">
                  <c:v>3520</c:v>
                </c:pt>
                <c:pt idx="64">
                  <c:v>3520</c:v>
                </c:pt>
                <c:pt idx="65">
                  <c:v>3584</c:v>
                </c:pt>
                <c:pt idx="66">
                  <c:v>3584</c:v>
                </c:pt>
                <c:pt idx="67">
                  <c:v>3584</c:v>
                </c:pt>
                <c:pt idx="68">
                  <c:v>3584</c:v>
                </c:pt>
                <c:pt idx="69">
                  <c:v>3648</c:v>
                </c:pt>
                <c:pt idx="70">
                  <c:v>3648</c:v>
                </c:pt>
                <c:pt idx="71">
                  <c:v>3712</c:v>
                </c:pt>
                <c:pt idx="72">
                  <c:v>3712</c:v>
                </c:pt>
                <c:pt idx="73">
                  <c:v>3712</c:v>
                </c:pt>
                <c:pt idx="74">
                  <c:v>3776</c:v>
                </c:pt>
                <c:pt idx="75">
                  <c:v>3840</c:v>
                </c:pt>
                <c:pt idx="76">
                  <c:v>3840</c:v>
                </c:pt>
                <c:pt idx="77">
                  <c:v>3840</c:v>
                </c:pt>
                <c:pt idx="78">
                  <c:v>3904</c:v>
                </c:pt>
                <c:pt idx="79">
                  <c:v>4032</c:v>
                </c:pt>
                <c:pt idx="80">
                  <c:v>4032</c:v>
                </c:pt>
                <c:pt idx="81">
                  <c:v>4032</c:v>
                </c:pt>
                <c:pt idx="82">
                  <c:v>4032</c:v>
                </c:pt>
                <c:pt idx="83">
                  <c:v>4032</c:v>
                </c:pt>
                <c:pt idx="84">
                  <c:v>4160</c:v>
                </c:pt>
                <c:pt idx="85">
                  <c:v>4160</c:v>
                </c:pt>
                <c:pt idx="86">
                  <c:v>4160</c:v>
                </c:pt>
                <c:pt idx="87">
                  <c:v>4160</c:v>
                </c:pt>
                <c:pt idx="88">
                  <c:v>4224</c:v>
                </c:pt>
                <c:pt idx="89">
                  <c:v>4224</c:v>
                </c:pt>
                <c:pt idx="90">
                  <c:v>4224</c:v>
                </c:pt>
                <c:pt idx="91">
                  <c:v>4288</c:v>
                </c:pt>
                <c:pt idx="92">
                  <c:v>4288</c:v>
                </c:pt>
                <c:pt idx="93">
                  <c:v>4288</c:v>
                </c:pt>
                <c:pt idx="94">
                  <c:v>4288</c:v>
                </c:pt>
                <c:pt idx="95">
                  <c:v>4416</c:v>
                </c:pt>
                <c:pt idx="96">
                  <c:v>4416</c:v>
                </c:pt>
                <c:pt idx="97">
                  <c:v>4416</c:v>
                </c:pt>
                <c:pt idx="98">
                  <c:v>4416</c:v>
                </c:pt>
                <c:pt idx="99">
                  <c:v>4416</c:v>
                </c:pt>
                <c:pt idx="100">
                  <c:v>4416</c:v>
                </c:pt>
                <c:pt idx="101">
                  <c:v>4416</c:v>
                </c:pt>
                <c:pt idx="102">
                  <c:v>4480</c:v>
                </c:pt>
                <c:pt idx="103">
                  <c:v>4480</c:v>
                </c:pt>
                <c:pt idx="104">
                  <c:v>4480</c:v>
                </c:pt>
                <c:pt idx="105">
                  <c:v>4480</c:v>
                </c:pt>
                <c:pt idx="106">
                  <c:v>4480</c:v>
                </c:pt>
                <c:pt idx="107">
                  <c:v>4480</c:v>
                </c:pt>
                <c:pt idx="108">
                  <c:v>4544</c:v>
                </c:pt>
                <c:pt idx="109">
                  <c:v>4544</c:v>
                </c:pt>
                <c:pt idx="110">
                  <c:v>4608</c:v>
                </c:pt>
                <c:pt idx="111">
                  <c:v>4608</c:v>
                </c:pt>
                <c:pt idx="112">
                  <c:v>4608</c:v>
                </c:pt>
                <c:pt idx="113">
                  <c:v>4672</c:v>
                </c:pt>
                <c:pt idx="114">
                  <c:v>4672</c:v>
                </c:pt>
                <c:pt idx="115">
                  <c:v>4736</c:v>
                </c:pt>
                <c:pt idx="116">
                  <c:v>4736</c:v>
                </c:pt>
                <c:pt idx="117">
                  <c:v>4736</c:v>
                </c:pt>
                <c:pt idx="118">
                  <c:v>4800</c:v>
                </c:pt>
                <c:pt idx="119">
                  <c:v>4928</c:v>
                </c:pt>
                <c:pt idx="120">
                  <c:v>4928</c:v>
                </c:pt>
                <c:pt idx="121">
                  <c:v>4992</c:v>
                </c:pt>
                <c:pt idx="122">
                  <c:v>4992</c:v>
                </c:pt>
                <c:pt idx="123">
                  <c:v>4992</c:v>
                </c:pt>
                <c:pt idx="124">
                  <c:v>4992</c:v>
                </c:pt>
                <c:pt idx="125">
                  <c:v>5056</c:v>
                </c:pt>
                <c:pt idx="126">
                  <c:v>5120</c:v>
                </c:pt>
                <c:pt idx="127">
                  <c:v>5120</c:v>
                </c:pt>
                <c:pt idx="128">
                  <c:v>5120</c:v>
                </c:pt>
                <c:pt idx="129">
                  <c:v>5120</c:v>
                </c:pt>
                <c:pt idx="130">
                  <c:v>5184</c:v>
                </c:pt>
                <c:pt idx="131">
                  <c:v>5184</c:v>
                </c:pt>
                <c:pt idx="132">
                  <c:v>5248</c:v>
                </c:pt>
                <c:pt idx="133">
                  <c:v>5248</c:v>
                </c:pt>
                <c:pt idx="134">
                  <c:v>5376</c:v>
                </c:pt>
                <c:pt idx="135">
                  <c:v>5440</c:v>
                </c:pt>
                <c:pt idx="136">
                  <c:v>5504</c:v>
                </c:pt>
                <c:pt idx="137">
                  <c:v>5568</c:v>
                </c:pt>
                <c:pt idx="138">
                  <c:v>5696</c:v>
                </c:pt>
                <c:pt idx="139">
                  <c:v>5824</c:v>
                </c:pt>
                <c:pt idx="140">
                  <c:v>5952</c:v>
                </c:pt>
                <c:pt idx="141">
                  <c:v>6016</c:v>
                </c:pt>
                <c:pt idx="142">
                  <c:v>6016</c:v>
                </c:pt>
                <c:pt idx="143">
                  <c:v>6080</c:v>
                </c:pt>
                <c:pt idx="144">
                  <c:v>6144</c:v>
                </c:pt>
                <c:pt idx="145">
                  <c:v>6144</c:v>
                </c:pt>
                <c:pt idx="146">
                  <c:v>6208</c:v>
                </c:pt>
                <c:pt idx="147">
                  <c:v>6208</c:v>
                </c:pt>
                <c:pt idx="148">
                  <c:v>6272</c:v>
                </c:pt>
                <c:pt idx="149">
                  <c:v>6272</c:v>
                </c:pt>
                <c:pt idx="150">
                  <c:v>6272</c:v>
                </c:pt>
                <c:pt idx="151">
                  <c:v>6336</c:v>
                </c:pt>
                <c:pt idx="152">
                  <c:v>6528</c:v>
                </c:pt>
                <c:pt idx="153">
                  <c:v>6528</c:v>
                </c:pt>
                <c:pt idx="154">
                  <c:v>6528</c:v>
                </c:pt>
                <c:pt idx="155">
                  <c:v>6528</c:v>
                </c:pt>
                <c:pt idx="156">
                  <c:v>6528</c:v>
                </c:pt>
                <c:pt idx="157">
                  <c:v>6592</c:v>
                </c:pt>
                <c:pt idx="158">
                  <c:v>6592</c:v>
                </c:pt>
                <c:pt idx="159">
                  <c:v>6656</c:v>
                </c:pt>
                <c:pt idx="160">
                  <c:v>6656</c:v>
                </c:pt>
                <c:pt idx="161">
                  <c:v>6720</c:v>
                </c:pt>
                <c:pt idx="162">
                  <c:v>6720</c:v>
                </c:pt>
                <c:pt idx="163">
                  <c:v>6720</c:v>
                </c:pt>
                <c:pt idx="164">
                  <c:v>6720</c:v>
                </c:pt>
                <c:pt idx="165">
                  <c:v>6784</c:v>
                </c:pt>
                <c:pt idx="166">
                  <c:v>6848</c:v>
                </c:pt>
                <c:pt idx="167">
                  <c:v>6912</c:v>
                </c:pt>
                <c:pt idx="168">
                  <c:v>6976</c:v>
                </c:pt>
                <c:pt idx="169">
                  <c:v>7104</c:v>
                </c:pt>
                <c:pt idx="170">
                  <c:v>7296</c:v>
                </c:pt>
                <c:pt idx="171">
                  <c:v>7360</c:v>
                </c:pt>
                <c:pt idx="172">
                  <c:v>7488</c:v>
                </c:pt>
                <c:pt idx="173">
                  <c:v>7552</c:v>
                </c:pt>
                <c:pt idx="174">
                  <c:v>7552</c:v>
                </c:pt>
                <c:pt idx="175">
                  <c:v>7616</c:v>
                </c:pt>
                <c:pt idx="176">
                  <c:v>7680</c:v>
                </c:pt>
                <c:pt idx="177">
                  <c:v>7808</c:v>
                </c:pt>
                <c:pt idx="178">
                  <c:v>7872</c:v>
                </c:pt>
                <c:pt idx="179">
                  <c:v>7872</c:v>
                </c:pt>
                <c:pt idx="180">
                  <c:v>7872</c:v>
                </c:pt>
                <c:pt idx="181">
                  <c:v>7872</c:v>
                </c:pt>
                <c:pt idx="182">
                  <c:v>7936</c:v>
                </c:pt>
                <c:pt idx="183">
                  <c:v>7936</c:v>
                </c:pt>
                <c:pt idx="184">
                  <c:v>8064</c:v>
                </c:pt>
                <c:pt idx="185">
                  <c:v>8128</c:v>
                </c:pt>
                <c:pt idx="186">
                  <c:v>8128</c:v>
                </c:pt>
                <c:pt idx="187">
                  <c:v>8256</c:v>
                </c:pt>
                <c:pt idx="188">
                  <c:v>8320</c:v>
                </c:pt>
                <c:pt idx="189">
                  <c:v>8320</c:v>
                </c:pt>
                <c:pt idx="190">
                  <c:v>8384</c:v>
                </c:pt>
                <c:pt idx="191">
                  <c:v>8512</c:v>
                </c:pt>
                <c:pt idx="192">
                  <c:v>8576</c:v>
                </c:pt>
                <c:pt idx="193">
                  <c:v>8576</c:v>
                </c:pt>
                <c:pt idx="194">
                  <c:v>8640</c:v>
                </c:pt>
                <c:pt idx="195">
                  <c:v>8640</c:v>
                </c:pt>
                <c:pt idx="196">
                  <c:v>8704</c:v>
                </c:pt>
                <c:pt idx="197">
                  <c:v>8704</c:v>
                </c:pt>
                <c:pt idx="198">
                  <c:v>8832</c:v>
                </c:pt>
                <c:pt idx="199">
                  <c:v>8896</c:v>
                </c:pt>
                <c:pt idx="200">
                  <c:v>8960</c:v>
                </c:pt>
                <c:pt idx="201">
                  <c:v>9024</c:v>
                </c:pt>
                <c:pt idx="202">
                  <c:v>9024</c:v>
                </c:pt>
                <c:pt idx="203">
                  <c:v>9600</c:v>
                </c:pt>
                <c:pt idx="204">
                  <c:v>9600</c:v>
                </c:pt>
                <c:pt idx="205">
                  <c:v>9600</c:v>
                </c:pt>
                <c:pt idx="206">
                  <c:v>9600</c:v>
                </c:pt>
                <c:pt idx="207">
                  <c:v>9792</c:v>
                </c:pt>
                <c:pt idx="208">
                  <c:v>9856</c:v>
                </c:pt>
                <c:pt idx="209">
                  <c:v>10112</c:v>
                </c:pt>
                <c:pt idx="210">
                  <c:v>10240</c:v>
                </c:pt>
                <c:pt idx="211">
                  <c:v>10240</c:v>
                </c:pt>
                <c:pt idx="212">
                  <c:v>10304</c:v>
                </c:pt>
                <c:pt idx="213">
                  <c:v>10496</c:v>
                </c:pt>
                <c:pt idx="214">
                  <c:v>10560</c:v>
                </c:pt>
                <c:pt idx="215">
                  <c:v>10752</c:v>
                </c:pt>
                <c:pt idx="216">
                  <c:v>10816</c:v>
                </c:pt>
                <c:pt idx="217">
                  <c:v>11008</c:v>
                </c:pt>
                <c:pt idx="218">
                  <c:v>11264</c:v>
                </c:pt>
                <c:pt idx="219">
                  <c:v>11264</c:v>
                </c:pt>
                <c:pt idx="220">
                  <c:v>11328</c:v>
                </c:pt>
                <c:pt idx="221">
                  <c:v>11392</c:v>
                </c:pt>
                <c:pt idx="222">
                  <c:v>11520</c:v>
                </c:pt>
                <c:pt idx="223">
                  <c:v>11712</c:v>
                </c:pt>
                <c:pt idx="224">
                  <c:v>11712</c:v>
                </c:pt>
                <c:pt idx="225">
                  <c:v>11904</c:v>
                </c:pt>
                <c:pt idx="226">
                  <c:v>12096</c:v>
                </c:pt>
                <c:pt idx="227">
                  <c:v>12160</c:v>
                </c:pt>
                <c:pt idx="228">
                  <c:v>12224</c:v>
                </c:pt>
                <c:pt idx="229">
                  <c:v>12352</c:v>
                </c:pt>
                <c:pt idx="230">
                  <c:v>12416</c:v>
                </c:pt>
                <c:pt idx="231">
                  <c:v>12672</c:v>
                </c:pt>
                <c:pt idx="232">
                  <c:v>12672</c:v>
                </c:pt>
                <c:pt idx="233">
                  <c:v>13632</c:v>
                </c:pt>
                <c:pt idx="234">
                  <c:v>14080</c:v>
                </c:pt>
                <c:pt idx="235">
                  <c:v>14528</c:v>
                </c:pt>
                <c:pt idx="236">
                  <c:v>16000</c:v>
                </c:pt>
                <c:pt idx="237">
                  <c:v>17024</c:v>
                </c:pt>
                <c:pt idx="238">
                  <c:v>17216</c:v>
                </c:pt>
              </c:numCache>
            </c:numRef>
          </c:xVal>
          <c:yVal>
            <c:numRef>
              <c:f>multiple_concentrations_length!$AJ$3:$AJ$241</c:f>
              <c:numCache>
                <c:formatCode>General</c:formatCode>
                <c:ptCount val="239"/>
                <c:pt idx="0">
                  <c:v>4.1841004184100415E-3</c:v>
                </c:pt>
                <c:pt idx="1">
                  <c:v>8.368200836820083E-3</c:v>
                </c:pt>
                <c:pt idx="2">
                  <c:v>1.2552301255230125E-2</c:v>
                </c:pt>
                <c:pt idx="3">
                  <c:v>1.6736401673640166E-2</c:v>
                </c:pt>
                <c:pt idx="4">
                  <c:v>2.0920502092050208E-2</c:v>
                </c:pt>
                <c:pt idx="5">
                  <c:v>2.5104602510460251E-2</c:v>
                </c:pt>
                <c:pt idx="6">
                  <c:v>2.9288702928870293E-2</c:v>
                </c:pt>
                <c:pt idx="7">
                  <c:v>3.3472803347280332E-2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5.4393305439330547E-2</c:v>
                </c:pt>
                <c:pt idx="13">
                  <c:v>5.8577405857740586E-2</c:v>
                </c:pt>
                <c:pt idx="14">
                  <c:v>6.2761506276150625E-2</c:v>
                </c:pt>
                <c:pt idx="15">
                  <c:v>6.6945606694560664E-2</c:v>
                </c:pt>
                <c:pt idx="16">
                  <c:v>7.1129707112970716E-2</c:v>
                </c:pt>
                <c:pt idx="17">
                  <c:v>7.5313807531380755E-2</c:v>
                </c:pt>
                <c:pt idx="18">
                  <c:v>7.9497907949790794E-2</c:v>
                </c:pt>
                <c:pt idx="19">
                  <c:v>8.3682008368200833E-2</c:v>
                </c:pt>
                <c:pt idx="20">
                  <c:v>8.7866108786610872E-2</c:v>
                </c:pt>
                <c:pt idx="21">
                  <c:v>9.2050209205020925E-2</c:v>
                </c:pt>
                <c:pt idx="22">
                  <c:v>9.6234309623430964E-2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0.10878661087866109</c:v>
                </c:pt>
                <c:pt idx="26">
                  <c:v>0.11297071129707113</c:v>
                </c:pt>
                <c:pt idx="27">
                  <c:v>0.11715481171548117</c:v>
                </c:pt>
                <c:pt idx="28">
                  <c:v>0.12133891213389121</c:v>
                </c:pt>
                <c:pt idx="29">
                  <c:v>0.12552301255230125</c:v>
                </c:pt>
                <c:pt idx="30">
                  <c:v>0.1297071129707113</c:v>
                </c:pt>
                <c:pt idx="31">
                  <c:v>0.13389121338912133</c:v>
                </c:pt>
                <c:pt idx="32">
                  <c:v>0.13807531380753138</c:v>
                </c:pt>
                <c:pt idx="33">
                  <c:v>0.14225941422594143</c:v>
                </c:pt>
                <c:pt idx="34">
                  <c:v>0.14644351464435146</c:v>
                </c:pt>
                <c:pt idx="35">
                  <c:v>0.15062761506276151</c:v>
                </c:pt>
                <c:pt idx="36">
                  <c:v>0.15481171548117154</c:v>
                </c:pt>
                <c:pt idx="37">
                  <c:v>0.15899581589958159</c:v>
                </c:pt>
                <c:pt idx="38">
                  <c:v>0.16317991631799164</c:v>
                </c:pt>
                <c:pt idx="39">
                  <c:v>0.16736401673640167</c:v>
                </c:pt>
                <c:pt idx="40">
                  <c:v>0.17154811715481172</c:v>
                </c:pt>
                <c:pt idx="41">
                  <c:v>0.17573221757322174</c:v>
                </c:pt>
                <c:pt idx="42">
                  <c:v>0.1799163179916318</c:v>
                </c:pt>
                <c:pt idx="43">
                  <c:v>0.18410041841004185</c:v>
                </c:pt>
                <c:pt idx="44">
                  <c:v>0.18828451882845187</c:v>
                </c:pt>
                <c:pt idx="45">
                  <c:v>0.19246861924686193</c:v>
                </c:pt>
                <c:pt idx="46">
                  <c:v>0.19665271966527198</c:v>
                </c:pt>
                <c:pt idx="47">
                  <c:v>0.20083682008368201</c:v>
                </c:pt>
                <c:pt idx="48">
                  <c:v>0.20502092050209206</c:v>
                </c:pt>
                <c:pt idx="49">
                  <c:v>0.20920502092050208</c:v>
                </c:pt>
                <c:pt idx="50">
                  <c:v>0.21338912133891214</c:v>
                </c:pt>
                <c:pt idx="51">
                  <c:v>0.21757322175732219</c:v>
                </c:pt>
                <c:pt idx="52">
                  <c:v>0.22175732217573221</c:v>
                </c:pt>
                <c:pt idx="53">
                  <c:v>0.22594142259414227</c:v>
                </c:pt>
                <c:pt idx="54">
                  <c:v>0.23012552301255229</c:v>
                </c:pt>
                <c:pt idx="55">
                  <c:v>0.23430962343096234</c:v>
                </c:pt>
                <c:pt idx="56">
                  <c:v>0.2384937238493724</c:v>
                </c:pt>
                <c:pt idx="57">
                  <c:v>0.24267782426778242</c:v>
                </c:pt>
                <c:pt idx="58">
                  <c:v>0.24686192468619247</c:v>
                </c:pt>
                <c:pt idx="59">
                  <c:v>0.2510460251046025</c:v>
                </c:pt>
                <c:pt idx="60">
                  <c:v>0.25523012552301255</c:v>
                </c:pt>
                <c:pt idx="61">
                  <c:v>0.2594142259414226</c:v>
                </c:pt>
                <c:pt idx="62">
                  <c:v>0.26359832635983266</c:v>
                </c:pt>
                <c:pt idx="63">
                  <c:v>0.26778242677824265</c:v>
                </c:pt>
                <c:pt idx="64">
                  <c:v>0.27196652719665271</c:v>
                </c:pt>
                <c:pt idx="65">
                  <c:v>0.27615062761506276</c:v>
                </c:pt>
                <c:pt idx="66">
                  <c:v>0.28033472803347281</c:v>
                </c:pt>
                <c:pt idx="67">
                  <c:v>0.28451882845188287</c:v>
                </c:pt>
                <c:pt idx="68">
                  <c:v>0.28870292887029286</c:v>
                </c:pt>
                <c:pt idx="69">
                  <c:v>0.29288702928870292</c:v>
                </c:pt>
                <c:pt idx="70">
                  <c:v>0.29707112970711297</c:v>
                </c:pt>
                <c:pt idx="71">
                  <c:v>0.30125523012552302</c:v>
                </c:pt>
                <c:pt idx="72">
                  <c:v>0.30543933054393307</c:v>
                </c:pt>
                <c:pt idx="73">
                  <c:v>0.30962343096234307</c:v>
                </c:pt>
                <c:pt idx="74">
                  <c:v>0.31380753138075312</c:v>
                </c:pt>
                <c:pt idx="75">
                  <c:v>0.31799163179916318</c:v>
                </c:pt>
                <c:pt idx="76">
                  <c:v>0.32217573221757323</c:v>
                </c:pt>
                <c:pt idx="77">
                  <c:v>0.32635983263598328</c:v>
                </c:pt>
                <c:pt idx="78">
                  <c:v>0.33054393305439328</c:v>
                </c:pt>
                <c:pt idx="79">
                  <c:v>0.33472803347280333</c:v>
                </c:pt>
                <c:pt idx="80">
                  <c:v>0.33891213389121339</c:v>
                </c:pt>
                <c:pt idx="81">
                  <c:v>0.34309623430962344</c:v>
                </c:pt>
                <c:pt idx="82">
                  <c:v>0.34728033472803349</c:v>
                </c:pt>
                <c:pt idx="83">
                  <c:v>0.35146443514644349</c:v>
                </c:pt>
                <c:pt idx="84">
                  <c:v>0.35564853556485354</c:v>
                </c:pt>
                <c:pt idx="85">
                  <c:v>0.35983263598326359</c:v>
                </c:pt>
                <c:pt idx="86">
                  <c:v>0.36401673640167365</c:v>
                </c:pt>
                <c:pt idx="87">
                  <c:v>0.3682008368200837</c:v>
                </c:pt>
                <c:pt idx="88">
                  <c:v>0.3723849372384937</c:v>
                </c:pt>
                <c:pt idx="89">
                  <c:v>0.37656903765690375</c:v>
                </c:pt>
                <c:pt idx="90">
                  <c:v>0.3807531380753138</c:v>
                </c:pt>
                <c:pt idx="91">
                  <c:v>0.38493723849372385</c:v>
                </c:pt>
                <c:pt idx="92">
                  <c:v>0.38912133891213391</c:v>
                </c:pt>
                <c:pt idx="93">
                  <c:v>0.39330543933054396</c:v>
                </c:pt>
                <c:pt idx="94">
                  <c:v>0.39748953974895396</c:v>
                </c:pt>
                <c:pt idx="95">
                  <c:v>0.40167364016736401</c:v>
                </c:pt>
                <c:pt idx="96">
                  <c:v>0.40585774058577406</c:v>
                </c:pt>
                <c:pt idx="97">
                  <c:v>0.41004184100418412</c:v>
                </c:pt>
                <c:pt idx="98">
                  <c:v>0.41422594142259417</c:v>
                </c:pt>
                <c:pt idx="99">
                  <c:v>0.41841004184100417</c:v>
                </c:pt>
                <c:pt idx="100">
                  <c:v>0.42259414225941422</c:v>
                </c:pt>
                <c:pt idx="101">
                  <c:v>0.42677824267782427</c:v>
                </c:pt>
                <c:pt idx="102">
                  <c:v>0.43096234309623432</c:v>
                </c:pt>
                <c:pt idx="103">
                  <c:v>0.43514644351464438</c:v>
                </c:pt>
                <c:pt idx="104">
                  <c:v>0.43933054393305437</c:v>
                </c:pt>
                <c:pt idx="105">
                  <c:v>0.44351464435146443</c:v>
                </c:pt>
                <c:pt idx="106">
                  <c:v>0.44769874476987448</c:v>
                </c:pt>
                <c:pt idx="107">
                  <c:v>0.45188284518828453</c:v>
                </c:pt>
                <c:pt idx="108">
                  <c:v>0.45606694560669458</c:v>
                </c:pt>
                <c:pt idx="109">
                  <c:v>0.46025104602510458</c:v>
                </c:pt>
                <c:pt idx="110">
                  <c:v>0.46443514644351463</c:v>
                </c:pt>
                <c:pt idx="111">
                  <c:v>0.46861924686192469</c:v>
                </c:pt>
                <c:pt idx="112">
                  <c:v>0.47280334728033474</c:v>
                </c:pt>
                <c:pt idx="113">
                  <c:v>0.47698744769874479</c:v>
                </c:pt>
                <c:pt idx="114">
                  <c:v>0.48117154811715479</c:v>
                </c:pt>
                <c:pt idx="115">
                  <c:v>0.48535564853556484</c:v>
                </c:pt>
                <c:pt idx="116">
                  <c:v>0.4895397489539749</c:v>
                </c:pt>
                <c:pt idx="117">
                  <c:v>0.49372384937238495</c:v>
                </c:pt>
                <c:pt idx="118">
                  <c:v>0.497907949790795</c:v>
                </c:pt>
                <c:pt idx="119">
                  <c:v>0.502092050209205</c:v>
                </c:pt>
                <c:pt idx="120">
                  <c:v>0.50627615062761511</c:v>
                </c:pt>
                <c:pt idx="121">
                  <c:v>0.5104602510460251</c:v>
                </c:pt>
                <c:pt idx="122">
                  <c:v>0.5146443514644351</c:v>
                </c:pt>
                <c:pt idx="123">
                  <c:v>0.51882845188284521</c:v>
                </c:pt>
                <c:pt idx="124">
                  <c:v>0.52301255230125521</c:v>
                </c:pt>
                <c:pt idx="125">
                  <c:v>0.52719665271966532</c:v>
                </c:pt>
                <c:pt idx="126">
                  <c:v>0.53138075313807531</c:v>
                </c:pt>
                <c:pt idx="127">
                  <c:v>0.53556485355648531</c:v>
                </c:pt>
                <c:pt idx="128">
                  <c:v>0.53974895397489542</c:v>
                </c:pt>
                <c:pt idx="129">
                  <c:v>0.54393305439330542</c:v>
                </c:pt>
                <c:pt idx="130">
                  <c:v>0.54811715481171552</c:v>
                </c:pt>
                <c:pt idx="131">
                  <c:v>0.55230125523012552</c:v>
                </c:pt>
                <c:pt idx="132">
                  <c:v>0.55648535564853552</c:v>
                </c:pt>
                <c:pt idx="133">
                  <c:v>0.56066945606694563</c:v>
                </c:pt>
                <c:pt idx="134">
                  <c:v>0.56485355648535562</c:v>
                </c:pt>
                <c:pt idx="135">
                  <c:v>0.56903765690376573</c:v>
                </c:pt>
                <c:pt idx="136">
                  <c:v>0.57322175732217573</c:v>
                </c:pt>
                <c:pt idx="137">
                  <c:v>0.57740585774058573</c:v>
                </c:pt>
                <c:pt idx="138">
                  <c:v>0.58158995815899583</c:v>
                </c:pt>
                <c:pt idx="139">
                  <c:v>0.58577405857740583</c:v>
                </c:pt>
                <c:pt idx="140">
                  <c:v>0.58995815899581594</c:v>
                </c:pt>
                <c:pt idx="141">
                  <c:v>0.59414225941422594</c:v>
                </c:pt>
                <c:pt idx="142">
                  <c:v>0.59832635983263593</c:v>
                </c:pt>
                <c:pt idx="143">
                  <c:v>0.60251046025104604</c:v>
                </c:pt>
                <c:pt idx="144">
                  <c:v>0.60669456066945604</c:v>
                </c:pt>
                <c:pt idx="145">
                  <c:v>0.61087866108786615</c:v>
                </c:pt>
                <c:pt idx="146">
                  <c:v>0.61506276150627615</c:v>
                </c:pt>
                <c:pt idx="147">
                  <c:v>0.61924686192468614</c:v>
                </c:pt>
                <c:pt idx="148">
                  <c:v>0.62343096234309625</c:v>
                </c:pt>
                <c:pt idx="149">
                  <c:v>0.62761506276150625</c:v>
                </c:pt>
                <c:pt idx="150">
                  <c:v>0.63179916317991636</c:v>
                </c:pt>
                <c:pt idx="151">
                  <c:v>0.63598326359832635</c:v>
                </c:pt>
                <c:pt idx="152">
                  <c:v>0.64016736401673635</c:v>
                </c:pt>
                <c:pt idx="153">
                  <c:v>0.64435146443514646</c:v>
                </c:pt>
                <c:pt idx="154">
                  <c:v>0.64853556485355646</c:v>
                </c:pt>
                <c:pt idx="155">
                  <c:v>0.65271966527196656</c:v>
                </c:pt>
                <c:pt idx="156">
                  <c:v>0.65690376569037656</c:v>
                </c:pt>
                <c:pt idx="157">
                  <c:v>0.66108786610878656</c:v>
                </c:pt>
                <c:pt idx="158">
                  <c:v>0.66527196652719667</c:v>
                </c:pt>
                <c:pt idx="159">
                  <c:v>0.66945606694560666</c:v>
                </c:pt>
                <c:pt idx="160">
                  <c:v>0.67364016736401677</c:v>
                </c:pt>
                <c:pt idx="161">
                  <c:v>0.67782426778242677</c:v>
                </c:pt>
                <c:pt idx="162">
                  <c:v>0.68200836820083677</c:v>
                </c:pt>
                <c:pt idx="163">
                  <c:v>0.68619246861924688</c:v>
                </c:pt>
                <c:pt idx="164">
                  <c:v>0.69037656903765687</c:v>
                </c:pt>
                <c:pt idx="165">
                  <c:v>0.69456066945606698</c:v>
                </c:pt>
                <c:pt idx="166">
                  <c:v>0.69874476987447698</c:v>
                </c:pt>
                <c:pt idx="167">
                  <c:v>0.70292887029288698</c:v>
                </c:pt>
                <c:pt idx="168">
                  <c:v>0.70711297071129708</c:v>
                </c:pt>
                <c:pt idx="169">
                  <c:v>0.71129707112970708</c:v>
                </c:pt>
                <c:pt idx="170">
                  <c:v>0.71548117154811719</c:v>
                </c:pt>
                <c:pt idx="171">
                  <c:v>0.71966527196652719</c:v>
                </c:pt>
                <c:pt idx="172">
                  <c:v>0.72384937238493718</c:v>
                </c:pt>
                <c:pt idx="173">
                  <c:v>0.72803347280334729</c:v>
                </c:pt>
                <c:pt idx="174">
                  <c:v>0.73221757322175729</c:v>
                </c:pt>
                <c:pt idx="175">
                  <c:v>0.7364016736401674</c:v>
                </c:pt>
                <c:pt idx="176">
                  <c:v>0.7405857740585774</c:v>
                </c:pt>
                <c:pt idx="177">
                  <c:v>0.74476987447698739</c:v>
                </c:pt>
                <c:pt idx="178">
                  <c:v>0.7489539748953975</c:v>
                </c:pt>
                <c:pt idx="179">
                  <c:v>0.7531380753138075</c:v>
                </c:pt>
                <c:pt idx="180">
                  <c:v>0.75732217573221761</c:v>
                </c:pt>
                <c:pt idx="181">
                  <c:v>0.7615062761506276</c:v>
                </c:pt>
                <c:pt idx="182">
                  <c:v>0.76569037656903771</c:v>
                </c:pt>
                <c:pt idx="183">
                  <c:v>0.76987447698744771</c:v>
                </c:pt>
                <c:pt idx="184">
                  <c:v>0.77405857740585771</c:v>
                </c:pt>
                <c:pt idx="185">
                  <c:v>0.77824267782426781</c:v>
                </c:pt>
                <c:pt idx="186">
                  <c:v>0.78242677824267781</c:v>
                </c:pt>
                <c:pt idx="187">
                  <c:v>0.78661087866108792</c:v>
                </c:pt>
                <c:pt idx="188">
                  <c:v>0.79079497907949792</c:v>
                </c:pt>
                <c:pt idx="189">
                  <c:v>0.79497907949790791</c:v>
                </c:pt>
                <c:pt idx="190">
                  <c:v>0.79916317991631802</c:v>
                </c:pt>
                <c:pt idx="191">
                  <c:v>0.80334728033472802</c:v>
                </c:pt>
                <c:pt idx="192">
                  <c:v>0.80753138075313813</c:v>
                </c:pt>
                <c:pt idx="193">
                  <c:v>0.81171548117154813</c:v>
                </c:pt>
                <c:pt idx="194">
                  <c:v>0.81589958158995812</c:v>
                </c:pt>
                <c:pt idx="195">
                  <c:v>0.82008368200836823</c:v>
                </c:pt>
                <c:pt idx="196">
                  <c:v>0.82426778242677823</c:v>
                </c:pt>
                <c:pt idx="197">
                  <c:v>0.82845188284518834</c:v>
                </c:pt>
                <c:pt idx="198">
                  <c:v>0.83263598326359833</c:v>
                </c:pt>
                <c:pt idx="199">
                  <c:v>0.83682008368200833</c:v>
                </c:pt>
                <c:pt idx="200">
                  <c:v>0.84100418410041844</c:v>
                </c:pt>
                <c:pt idx="201">
                  <c:v>0.84518828451882844</c:v>
                </c:pt>
                <c:pt idx="202">
                  <c:v>0.84937238493723854</c:v>
                </c:pt>
                <c:pt idx="203">
                  <c:v>0.85355648535564854</c:v>
                </c:pt>
                <c:pt idx="204">
                  <c:v>0.85774058577405854</c:v>
                </c:pt>
                <c:pt idx="205">
                  <c:v>0.86192468619246865</c:v>
                </c:pt>
                <c:pt idx="206">
                  <c:v>0.86610878661087864</c:v>
                </c:pt>
                <c:pt idx="207">
                  <c:v>0.87029288702928875</c:v>
                </c:pt>
                <c:pt idx="208">
                  <c:v>0.87447698744769875</c:v>
                </c:pt>
                <c:pt idx="209">
                  <c:v>0.87866108786610875</c:v>
                </c:pt>
                <c:pt idx="210">
                  <c:v>0.88284518828451886</c:v>
                </c:pt>
                <c:pt idx="211">
                  <c:v>0.88702928870292885</c:v>
                </c:pt>
                <c:pt idx="212">
                  <c:v>0.89121338912133896</c:v>
                </c:pt>
                <c:pt idx="213">
                  <c:v>0.89539748953974896</c:v>
                </c:pt>
                <c:pt idx="214">
                  <c:v>0.89958158995815896</c:v>
                </c:pt>
                <c:pt idx="215">
                  <c:v>0.90376569037656906</c:v>
                </c:pt>
                <c:pt idx="216">
                  <c:v>0.90794979079497906</c:v>
                </c:pt>
                <c:pt idx="217">
                  <c:v>0.91213389121338917</c:v>
                </c:pt>
                <c:pt idx="218">
                  <c:v>0.91631799163179917</c:v>
                </c:pt>
                <c:pt idx="219">
                  <c:v>0.92050209205020916</c:v>
                </c:pt>
                <c:pt idx="220">
                  <c:v>0.92468619246861927</c:v>
                </c:pt>
                <c:pt idx="221">
                  <c:v>0.92887029288702927</c:v>
                </c:pt>
                <c:pt idx="222">
                  <c:v>0.93305439330543938</c:v>
                </c:pt>
                <c:pt idx="223">
                  <c:v>0.93723849372384938</c:v>
                </c:pt>
                <c:pt idx="224">
                  <c:v>0.94142259414225937</c:v>
                </c:pt>
                <c:pt idx="225">
                  <c:v>0.94560669456066948</c:v>
                </c:pt>
                <c:pt idx="226">
                  <c:v>0.94979079497907948</c:v>
                </c:pt>
                <c:pt idx="227">
                  <c:v>0.95397489539748959</c:v>
                </c:pt>
                <c:pt idx="228">
                  <c:v>0.95815899581589958</c:v>
                </c:pt>
                <c:pt idx="229">
                  <c:v>0.96234309623430958</c:v>
                </c:pt>
                <c:pt idx="230">
                  <c:v>0.96652719665271969</c:v>
                </c:pt>
                <c:pt idx="231">
                  <c:v>0.97071129707112969</c:v>
                </c:pt>
                <c:pt idx="232">
                  <c:v>0.97489539748953979</c:v>
                </c:pt>
                <c:pt idx="233">
                  <c:v>0.97907949790794979</c:v>
                </c:pt>
                <c:pt idx="234">
                  <c:v>0.98326359832635979</c:v>
                </c:pt>
                <c:pt idx="235">
                  <c:v>0.9874476987447699</c:v>
                </c:pt>
                <c:pt idx="236">
                  <c:v>0.99163179916317989</c:v>
                </c:pt>
                <c:pt idx="237">
                  <c:v>0.99581589958159</c:v>
                </c:pt>
                <c:pt idx="23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6-4313-8CA8-5274D26A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42784"/>
        <c:axId val="195144704"/>
      </c:scatterChart>
      <c:valAx>
        <c:axId val="195142784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44704"/>
        <c:crosses val="autoZero"/>
        <c:crossBetween val="midCat"/>
      </c:valAx>
      <c:valAx>
        <c:axId val="19514470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14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1296343981098782"/>
          <c:y val="0.51686005730411322"/>
          <c:w val="0.52868626361463855"/>
          <c:h val="0.2587175471079136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086"/>
          <c:h val="0.74215033184920842"/>
        </c:manualLayout>
      </c:layout>
      <c:scatterChart>
        <c:scatterStyle val="lineMarker"/>
        <c:varyColors val="0"/>
        <c:ser>
          <c:idx val="2"/>
          <c:order val="0"/>
          <c:tx>
            <c:strRef>
              <c:f>mult_concentrations_time!$K$2</c:f>
              <c:strCache>
                <c:ptCount val="1"/>
                <c:pt idx="0">
                  <c:v>Exp 7 μM Tub, N=608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mult_concentrations_time!$R$2:$R$609</c:f>
              <c:numCache>
                <c:formatCode>General</c:formatCode>
                <c:ptCount val="608"/>
                <c:pt idx="0">
                  <c:v>35</c:v>
                </c:pt>
                <c:pt idx="1">
                  <c:v>45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225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225</c:v>
                </c:pt>
                <c:pt idx="261">
                  <c:v>225</c:v>
                </c:pt>
                <c:pt idx="262">
                  <c:v>225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235</c:v>
                </c:pt>
                <c:pt idx="269">
                  <c:v>235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245</c:v>
                </c:pt>
                <c:pt idx="284">
                  <c:v>245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260</c:v>
                </c:pt>
                <c:pt idx="304">
                  <c:v>260</c:v>
                </c:pt>
                <c:pt idx="305">
                  <c:v>260</c:v>
                </c:pt>
                <c:pt idx="306">
                  <c:v>260</c:v>
                </c:pt>
                <c:pt idx="307">
                  <c:v>265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295</c:v>
                </c:pt>
                <c:pt idx="344">
                  <c:v>295</c:v>
                </c:pt>
                <c:pt idx="345">
                  <c:v>295</c:v>
                </c:pt>
                <c:pt idx="346">
                  <c:v>295</c:v>
                </c:pt>
                <c:pt idx="347">
                  <c:v>295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305</c:v>
                </c:pt>
                <c:pt idx="356">
                  <c:v>305</c:v>
                </c:pt>
                <c:pt idx="357">
                  <c:v>305</c:v>
                </c:pt>
                <c:pt idx="358">
                  <c:v>305</c:v>
                </c:pt>
                <c:pt idx="359">
                  <c:v>305</c:v>
                </c:pt>
                <c:pt idx="360">
                  <c:v>305</c:v>
                </c:pt>
                <c:pt idx="361">
                  <c:v>305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320</c:v>
                </c:pt>
                <c:pt idx="376">
                  <c:v>320</c:v>
                </c:pt>
                <c:pt idx="377">
                  <c:v>325</c:v>
                </c:pt>
                <c:pt idx="378">
                  <c:v>330</c:v>
                </c:pt>
                <c:pt idx="379">
                  <c:v>335</c:v>
                </c:pt>
                <c:pt idx="380">
                  <c:v>335</c:v>
                </c:pt>
                <c:pt idx="381">
                  <c:v>340</c:v>
                </c:pt>
                <c:pt idx="382">
                  <c:v>340</c:v>
                </c:pt>
                <c:pt idx="383">
                  <c:v>340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340</c:v>
                </c:pt>
                <c:pt idx="388">
                  <c:v>340</c:v>
                </c:pt>
                <c:pt idx="389">
                  <c:v>345</c:v>
                </c:pt>
                <c:pt idx="390">
                  <c:v>345</c:v>
                </c:pt>
                <c:pt idx="391">
                  <c:v>345</c:v>
                </c:pt>
                <c:pt idx="392">
                  <c:v>345</c:v>
                </c:pt>
                <c:pt idx="393">
                  <c:v>345</c:v>
                </c:pt>
                <c:pt idx="394">
                  <c:v>345</c:v>
                </c:pt>
                <c:pt idx="395">
                  <c:v>350</c:v>
                </c:pt>
                <c:pt idx="396">
                  <c:v>350</c:v>
                </c:pt>
                <c:pt idx="397">
                  <c:v>355</c:v>
                </c:pt>
                <c:pt idx="398">
                  <c:v>355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365</c:v>
                </c:pt>
                <c:pt idx="406">
                  <c:v>365</c:v>
                </c:pt>
                <c:pt idx="407">
                  <c:v>365</c:v>
                </c:pt>
                <c:pt idx="408">
                  <c:v>370</c:v>
                </c:pt>
                <c:pt idx="409">
                  <c:v>370</c:v>
                </c:pt>
                <c:pt idx="410">
                  <c:v>370</c:v>
                </c:pt>
                <c:pt idx="411">
                  <c:v>370</c:v>
                </c:pt>
                <c:pt idx="412">
                  <c:v>370</c:v>
                </c:pt>
                <c:pt idx="413">
                  <c:v>375</c:v>
                </c:pt>
                <c:pt idx="414">
                  <c:v>375</c:v>
                </c:pt>
                <c:pt idx="415">
                  <c:v>375</c:v>
                </c:pt>
                <c:pt idx="416">
                  <c:v>375</c:v>
                </c:pt>
                <c:pt idx="417">
                  <c:v>375</c:v>
                </c:pt>
                <c:pt idx="418">
                  <c:v>375</c:v>
                </c:pt>
                <c:pt idx="419">
                  <c:v>380</c:v>
                </c:pt>
                <c:pt idx="420">
                  <c:v>380</c:v>
                </c:pt>
                <c:pt idx="421">
                  <c:v>385</c:v>
                </c:pt>
                <c:pt idx="422">
                  <c:v>385</c:v>
                </c:pt>
                <c:pt idx="423">
                  <c:v>385</c:v>
                </c:pt>
                <c:pt idx="424">
                  <c:v>390</c:v>
                </c:pt>
                <c:pt idx="425">
                  <c:v>390</c:v>
                </c:pt>
                <c:pt idx="426">
                  <c:v>390</c:v>
                </c:pt>
                <c:pt idx="427">
                  <c:v>395</c:v>
                </c:pt>
                <c:pt idx="428">
                  <c:v>395</c:v>
                </c:pt>
                <c:pt idx="429">
                  <c:v>400</c:v>
                </c:pt>
                <c:pt idx="430">
                  <c:v>405</c:v>
                </c:pt>
                <c:pt idx="431">
                  <c:v>405</c:v>
                </c:pt>
                <c:pt idx="432">
                  <c:v>410</c:v>
                </c:pt>
                <c:pt idx="433">
                  <c:v>410</c:v>
                </c:pt>
                <c:pt idx="434">
                  <c:v>410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415</c:v>
                </c:pt>
                <c:pt idx="440">
                  <c:v>415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425</c:v>
                </c:pt>
                <c:pt idx="445">
                  <c:v>430</c:v>
                </c:pt>
                <c:pt idx="446">
                  <c:v>430</c:v>
                </c:pt>
                <c:pt idx="447">
                  <c:v>430</c:v>
                </c:pt>
                <c:pt idx="448">
                  <c:v>435</c:v>
                </c:pt>
                <c:pt idx="449">
                  <c:v>435</c:v>
                </c:pt>
                <c:pt idx="450">
                  <c:v>435</c:v>
                </c:pt>
                <c:pt idx="451">
                  <c:v>435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440</c:v>
                </c:pt>
                <c:pt idx="457">
                  <c:v>440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455</c:v>
                </c:pt>
                <c:pt idx="468">
                  <c:v>455</c:v>
                </c:pt>
                <c:pt idx="469">
                  <c:v>460</c:v>
                </c:pt>
                <c:pt idx="470">
                  <c:v>460</c:v>
                </c:pt>
                <c:pt idx="471">
                  <c:v>460</c:v>
                </c:pt>
                <c:pt idx="472">
                  <c:v>460</c:v>
                </c:pt>
                <c:pt idx="473">
                  <c:v>465</c:v>
                </c:pt>
                <c:pt idx="474">
                  <c:v>470</c:v>
                </c:pt>
                <c:pt idx="475">
                  <c:v>470</c:v>
                </c:pt>
                <c:pt idx="476">
                  <c:v>475</c:v>
                </c:pt>
                <c:pt idx="477">
                  <c:v>475</c:v>
                </c:pt>
                <c:pt idx="478">
                  <c:v>480</c:v>
                </c:pt>
                <c:pt idx="479">
                  <c:v>480</c:v>
                </c:pt>
                <c:pt idx="480">
                  <c:v>485</c:v>
                </c:pt>
                <c:pt idx="481">
                  <c:v>490</c:v>
                </c:pt>
                <c:pt idx="482">
                  <c:v>490</c:v>
                </c:pt>
                <c:pt idx="483">
                  <c:v>495</c:v>
                </c:pt>
                <c:pt idx="484">
                  <c:v>500</c:v>
                </c:pt>
                <c:pt idx="485">
                  <c:v>500</c:v>
                </c:pt>
                <c:pt idx="486">
                  <c:v>505</c:v>
                </c:pt>
                <c:pt idx="487">
                  <c:v>510</c:v>
                </c:pt>
                <c:pt idx="488">
                  <c:v>515</c:v>
                </c:pt>
                <c:pt idx="489">
                  <c:v>520</c:v>
                </c:pt>
                <c:pt idx="490">
                  <c:v>520</c:v>
                </c:pt>
                <c:pt idx="491">
                  <c:v>525</c:v>
                </c:pt>
                <c:pt idx="492">
                  <c:v>525</c:v>
                </c:pt>
                <c:pt idx="493">
                  <c:v>525</c:v>
                </c:pt>
                <c:pt idx="494">
                  <c:v>525</c:v>
                </c:pt>
                <c:pt idx="495">
                  <c:v>525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535</c:v>
                </c:pt>
                <c:pt idx="501">
                  <c:v>535</c:v>
                </c:pt>
                <c:pt idx="502">
                  <c:v>535</c:v>
                </c:pt>
                <c:pt idx="503">
                  <c:v>535</c:v>
                </c:pt>
                <c:pt idx="504">
                  <c:v>535</c:v>
                </c:pt>
                <c:pt idx="505">
                  <c:v>535</c:v>
                </c:pt>
                <c:pt idx="506">
                  <c:v>540</c:v>
                </c:pt>
                <c:pt idx="507">
                  <c:v>540</c:v>
                </c:pt>
                <c:pt idx="508">
                  <c:v>545</c:v>
                </c:pt>
                <c:pt idx="509">
                  <c:v>545</c:v>
                </c:pt>
                <c:pt idx="510">
                  <c:v>555</c:v>
                </c:pt>
                <c:pt idx="511">
                  <c:v>555</c:v>
                </c:pt>
                <c:pt idx="512">
                  <c:v>555</c:v>
                </c:pt>
                <c:pt idx="513">
                  <c:v>555</c:v>
                </c:pt>
                <c:pt idx="514">
                  <c:v>555</c:v>
                </c:pt>
                <c:pt idx="515">
                  <c:v>555</c:v>
                </c:pt>
                <c:pt idx="516">
                  <c:v>560</c:v>
                </c:pt>
                <c:pt idx="517">
                  <c:v>565</c:v>
                </c:pt>
                <c:pt idx="518">
                  <c:v>565</c:v>
                </c:pt>
                <c:pt idx="519">
                  <c:v>565</c:v>
                </c:pt>
                <c:pt idx="520">
                  <c:v>570</c:v>
                </c:pt>
                <c:pt idx="521">
                  <c:v>570</c:v>
                </c:pt>
                <c:pt idx="522">
                  <c:v>575</c:v>
                </c:pt>
                <c:pt idx="523">
                  <c:v>575</c:v>
                </c:pt>
                <c:pt idx="524">
                  <c:v>575</c:v>
                </c:pt>
                <c:pt idx="525">
                  <c:v>585</c:v>
                </c:pt>
                <c:pt idx="526">
                  <c:v>585</c:v>
                </c:pt>
                <c:pt idx="527">
                  <c:v>590</c:v>
                </c:pt>
                <c:pt idx="528">
                  <c:v>590</c:v>
                </c:pt>
                <c:pt idx="529">
                  <c:v>590</c:v>
                </c:pt>
                <c:pt idx="530">
                  <c:v>595</c:v>
                </c:pt>
                <c:pt idx="531">
                  <c:v>600</c:v>
                </c:pt>
                <c:pt idx="532">
                  <c:v>605</c:v>
                </c:pt>
                <c:pt idx="533">
                  <c:v>605</c:v>
                </c:pt>
                <c:pt idx="534">
                  <c:v>605</c:v>
                </c:pt>
                <c:pt idx="535">
                  <c:v>610</c:v>
                </c:pt>
                <c:pt idx="536">
                  <c:v>610</c:v>
                </c:pt>
                <c:pt idx="537">
                  <c:v>615</c:v>
                </c:pt>
                <c:pt idx="538">
                  <c:v>615</c:v>
                </c:pt>
                <c:pt idx="539">
                  <c:v>615</c:v>
                </c:pt>
                <c:pt idx="540">
                  <c:v>620</c:v>
                </c:pt>
                <c:pt idx="541">
                  <c:v>620</c:v>
                </c:pt>
                <c:pt idx="542">
                  <c:v>620</c:v>
                </c:pt>
                <c:pt idx="543">
                  <c:v>620</c:v>
                </c:pt>
                <c:pt idx="544">
                  <c:v>625</c:v>
                </c:pt>
                <c:pt idx="545">
                  <c:v>625</c:v>
                </c:pt>
                <c:pt idx="546">
                  <c:v>630</c:v>
                </c:pt>
                <c:pt idx="547">
                  <c:v>635</c:v>
                </c:pt>
                <c:pt idx="548">
                  <c:v>645</c:v>
                </c:pt>
                <c:pt idx="549">
                  <c:v>650</c:v>
                </c:pt>
                <c:pt idx="550">
                  <c:v>650</c:v>
                </c:pt>
                <c:pt idx="551">
                  <c:v>650</c:v>
                </c:pt>
                <c:pt idx="552">
                  <c:v>650</c:v>
                </c:pt>
                <c:pt idx="553">
                  <c:v>650</c:v>
                </c:pt>
                <c:pt idx="554">
                  <c:v>660</c:v>
                </c:pt>
                <c:pt idx="555">
                  <c:v>660</c:v>
                </c:pt>
                <c:pt idx="556">
                  <c:v>660</c:v>
                </c:pt>
                <c:pt idx="557">
                  <c:v>660</c:v>
                </c:pt>
                <c:pt idx="558">
                  <c:v>670</c:v>
                </c:pt>
                <c:pt idx="559">
                  <c:v>670</c:v>
                </c:pt>
                <c:pt idx="560">
                  <c:v>675</c:v>
                </c:pt>
                <c:pt idx="561">
                  <c:v>680</c:v>
                </c:pt>
                <c:pt idx="562">
                  <c:v>680</c:v>
                </c:pt>
                <c:pt idx="563">
                  <c:v>680</c:v>
                </c:pt>
                <c:pt idx="564">
                  <c:v>680</c:v>
                </c:pt>
                <c:pt idx="565">
                  <c:v>685</c:v>
                </c:pt>
                <c:pt idx="566">
                  <c:v>690</c:v>
                </c:pt>
                <c:pt idx="567">
                  <c:v>695</c:v>
                </c:pt>
                <c:pt idx="568">
                  <c:v>695</c:v>
                </c:pt>
                <c:pt idx="569">
                  <c:v>695</c:v>
                </c:pt>
                <c:pt idx="570">
                  <c:v>695</c:v>
                </c:pt>
                <c:pt idx="571">
                  <c:v>710</c:v>
                </c:pt>
                <c:pt idx="572">
                  <c:v>715</c:v>
                </c:pt>
                <c:pt idx="573">
                  <c:v>720</c:v>
                </c:pt>
                <c:pt idx="574">
                  <c:v>725</c:v>
                </c:pt>
                <c:pt idx="575">
                  <c:v>730</c:v>
                </c:pt>
                <c:pt idx="576">
                  <c:v>730</c:v>
                </c:pt>
                <c:pt idx="577">
                  <c:v>730</c:v>
                </c:pt>
                <c:pt idx="578">
                  <c:v>735</c:v>
                </c:pt>
                <c:pt idx="579">
                  <c:v>735</c:v>
                </c:pt>
                <c:pt idx="580">
                  <c:v>740</c:v>
                </c:pt>
                <c:pt idx="581">
                  <c:v>750</c:v>
                </c:pt>
                <c:pt idx="582">
                  <c:v>750</c:v>
                </c:pt>
                <c:pt idx="583">
                  <c:v>780</c:v>
                </c:pt>
                <c:pt idx="584">
                  <c:v>780</c:v>
                </c:pt>
                <c:pt idx="585">
                  <c:v>785</c:v>
                </c:pt>
                <c:pt idx="586">
                  <c:v>795</c:v>
                </c:pt>
                <c:pt idx="587">
                  <c:v>800</c:v>
                </c:pt>
                <c:pt idx="588">
                  <c:v>800</c:v>
                </c:pt>
                <c:pt idx="589">
                  <c:v>815</c:v>
                </c:pt>
                <c:pt idx="590">
                  <c:v>825</c:v>
                </c:pt>
                <c:pt idx="591">
                  <c:v>825</c:v>
                </c:pt>
                <c:pt idx="592">
                  <c:v>830</c:v>
                </c:pt>
                <c:pt idx="593">
                  <c:v>830</c:v>
                </c:pt>
                <c:pt idx="594">
                  <c:v>850</c:v>
                </c:pt>
                <c:pt idx="595">
                  <c:v>855</c:v>
                </c:pt>
                <c:pt idx="596">
                  <c:v>910</c:v>
                </c:pt>
                <c:pt idx="597">
                  <c:v>915</c:v>
                </c:pt>
                <c:pt idx="598">
                  <c:v>930</c:v>
                </c:pt>
                <c:pt idx="599">
                  <c:v>940</c:v>
                </c:pt>
                <c:pt idx="600">
                  <c:v>950</c:v>
                </c:pt>
                <c:pt idx="601">
                  <c:v>1020</c:v>
                </c:pt>
                <c:pt idx="602">
                  <c:v>1070</c:v>
                </c:pt>
                <c:pt idx="603">
                  <c:v>1195</c:v>
                </c:pt>
                <c:pt idx="604">
                  <c:v>1200</c:v>
                </c:pt>
                <c:pt idx="605">
                  <c:v>1220</c:v>
                </c:pt>
                <c:pt idx="606">
                  <c:v>1225</c:v>
                </c:pt>
                <c:pt idx="607">
                  <c:v>1240</c:v>
                </c:pt>
              </c:numCache>
            </c:numRef>
          </c:xVal>
          <c:yVal>
            <c:numRef>
              <c:f>mult_concentrations_time!$S$2:$S$609</c:f>
              <c:numCache>
                <c:formatCode>General</c:formatCode>
                <c:ptCount val="608"/>
                <c:pt idx="0">
                  <c:v>1.645E-3</c:v>
                </c:pt>
                <c:pt idx="1">
                  <c:v>3.2889999999999998E-3</c:v>
                </c:pt>
                <c:pt idx="2">
                  <c:v>4.934E-3</c:v>
                </c:pt>
                <c:pt idx="3">
                  <c:v>6.5789999999999998E-3</c:v>
                </c:pt>
                <c:pt idx="4">
                  <c:v>8.2240000000000004E-3</c:v>
                </c:pt>
                <c:pt idx="5">
                  <c:v>9.868E-3</c:v>
                </c:pt>
                <c:pt idx="6">
                  <c:v>1.1513000000000001E-2</c:v>
                </c:pt>
                <c:pt idx="7">
                  <c:v>1.3158E-2</c:v>
                </c:pt>
                <c:pt idx="8">
                  <c:v>1.4803E-2</c:v>
                </c:pt>
                <c:pt idx="9">
                  <c:v>1.6447E-2</c:v>
                </c:pt>
                <c:pt idx="10">
                  <c:v>1.8092E-2</c:v>
                </c:pt>
                <c:pt idx="11">
                  <c:v>1.9737000000000001E-2</c:v>
                </c:pt>
                <c:pt idx="12">
                  <c:v>2.1382000000000002E-2</c:v>
                </c:pt>
                <c:pt idx="13">
                  <c:v>2.3026000000000001E-2</c:v>
                </c:pt>
                <c:pt idx="14">
                  <c:v>2.4670999999999998E-2</c:v>
                </c:pt>
                <c:pt idx="15">
                  <c:v>2.6315999999999999E-2</c:v>
                </c:pt>
                <c:pt idx="16">
                  <c:v>2.7961E-2</c:v>
                </c:pt>
                <c:pt idx="17">
                  <c:v>2.9604999999999999E-2</c:v>
                </c:pt>
                <c:pt idx="18">
                  <c:v>3.125E-2</c:v>
                </c:pt>
                <c:pt idx="19">
                  <c:v>3.2895000000000001E-2</c:v>
                </c:pt>
                <c:pt idx="20">
                  <c:v>3.4539E-2</c:v>
                </c:pt>
                <c:pt idx="21">
                  <c:v>3.6184000000000001E-2</c:v>
                </c:pt>
                <c:pt idx="22">
                  <c:v>3.7829000000000002E-2</c:v>
                </c:pt>
                <c:pt idx="23">
                  <c:v>3.9474000000000002E-2</c:v>
                </c:pt>
                <c:pt idx="24">
                  <c:v>4.1118000000000002E-2</c:v>
                </c:pt>
                <c:pt idx="25">
                  <c:v>4.2763000000000002E-2</c:v>
                </c:pt>
                <c:pt idx="26">
                  <c:v>4.4408000000000003E-2</c:v>
                </c:pt>
                <c:pt idx="27">
                  <c:v>4.6052999999999997E-2</c:v>
                </c:pt>
                <c:pt idx="28">
                  <c:v>4.7697000000000003E-2</c:v>
                </c:pt>
                <c:pt idx="29">
                  <c:v>4.9341999999999997E-2</c:v>
                </c:pt>
                <c:pt idx="30">
                  <c:v>5.0986999999999998E-2</c:v>
                </c:pt>
                <c:pt idx="31">
                  <c:v>5.2631999999999998E-2</c:v>
                </c:pt>
                <c:pt idx="32">
                  <c:v>5.4275999999999998E-2</c:v>
                </c:pt>
                <c:pt idx="33">
                  <c:v>5.5920999999999998E-2</c:v>
                </c:pt>
                <c:pt idx="34">
                  <c:v>5.7565999999999999E-2</c:v>
                </c:pt>
                <c:pt idx="35">
                  <c:v>5.9211E-2</c:v>
                </c:pt>
                <c:pt idx="36">
                  <c:v>6.0854999999999999E-2</c:v>
                </c:pt>
                <c:pt idx="37">
                  <c:v>6.25E-2</c:v>
                </c:pt>
                <c:pt idx="38">
                  <c:v>6.4144999999999994E-2</c:v>
                </c:pt>
                <c:pt idx="39">
                  <c:v>6.5789E-2</c:v>
                </c:pt>
                <c:pt idx="40">
                  <c:v>6.7433999999999994E-2</c:v>
                </c:pt>
                <c:pt idx="41">
                  <c:v>6.9079000000000002E-2</c:v>
                </c:pt>
                <c:pt idx="42">
                  <c:v>7.0723999999999995E-2</c:v>
                </c:pt>
                <c:pt idx="43">
                  <c:v>7.2368000000000002E-2</c:v>
                </c:pt>
                <c:pt idx="44">
                  <c:v>7.4012999999999995E-2</c:v>
                </c:pt>
                <c:pt idx="45">
                  <c:v>7.5658000000000003E-2</c:v>
                </c:pt>
                <c:pt idx="46">
                  <c:v>7.7302999999999997E-2</c:v>
                </c:pt>
                <c:pt idx="47">
                  <c:v>7.8947000000000003E-2</c:v>
                </c:pt>
                <c:pt idx="48">
                  <c:v>8.0591999999999997E-2</c:v>
                </c:pt>
                <c:pt idx="49">
                  <c:v>8.2237000000000005E-2</c:v>
                </c:pt>
                <c:pt idx="50">
                  <c:v>8.3881999999999998E-2</c:v>
                </c:pt>
                <c:pt idx="51">
                  <c:v>8.5526000000000005E-2</c:v>
                </c:pt>
                <c:pt idx="52">
                  <c:v>8.7170999999999998E-2</c:v>
                </c:pt>
                <c:pt idx="53">
                  <c:v>8.8816000000000006E-2</c:v>
                </c:pt>
                <c:pt idx="54">
                  <c:v>9.0461E-2</c:v>
                </c:pt>
                <c:pt idx="55">
                  <c:v>9.2105000000000006E-2</c:v>
                </c:pt>
                <c:pt idx="56">
                  <c:v>9.375E-2</c:v>
                </c:pt>
                <c:pt idx="57">
                  <c:v>9.5394999999999994E-2</c:v>
                </c:pt>
                <c:pt idx="58">
                  <c:v>9.7039E-2</c:v>
                </c:pt>
                <c:pt idx="59">
                  <c:v>9.8683999999999994E-2</c:v>
                </c:pt>
                <c:pt idx="60">
                  <c:v>0.100329</c:v>
                </c:pt>
                <c:pt idx="61">
                  <c:v>0.101974</c:v>
                </c:pt>
                <c:pt idx="62">
                  <c:v>0.103618</c:v>
                </c:pt>
                <c:pt idx="63">
                  <c:v>0.105263</c:v>
                </c:pt>
                <c:pt idx="64">
                  <c:v>0.106908</c:v>
                </c:pt>
                <c:pt idx="65">
                  <c:v>0.108553</c:v>
                </c:pt>
                <c:pt idx="66">
                  <c:v>0.110197</c:v>
                </c:pt>
                <c:pt idx="67">
                  <c:v>0.111842</c:v>
                </c:pt>
                <c:pt idx="68">
                  <c:v>0.113487</c:v>
                </c:pt>
                <c:pt idx="69">
                  <c:v>0.115132</c:v>
                </c:pt>
                <c:pt idx="70">
                  <c:v>0.116776</c:v>
                </c:pt>
                <c:pt idx="71">
                  <c:v>0.118421</c:v>
                </c:pt>
                <c:pt idx="72">
                  <c:v>0.12006600000000001</c:v>
                </c:pt>
                <c:pt idx="73">
                  <c:v>0.121711</c:v>
                </c:pt>
                <c:pt idx="74">
                  <c:v>0.12335500000000001</c:v>
                </c:pt>
                <c:pt idx="75">
                  <c:v>0.125</c:v>
                </c:pt>
                <c:pt idx="76">
                  <c:v>0.12664500000000001</c:v>
                </c:pt>
                <c:pt idx="77">
                  <c:v>0.12828899999999999</c:v>
                </c:pt>
                <c:pt idx="78">
                  <c:v>0.12993399999999999</c:v>
                </c:pt>
                <c:pt idx="79">
                  <c:v>0.131579</c:v>
                </c:pt>
                <c:pt idx="80">
                  <c:v>0.13322400000000001</c:v>
                </c:pt>
                <c:pt idx="81">
                  <c:v>0.13486799999999999</c:v>
                </c:pt>
                <c:pt idx="82">
                  <c:v>0.136513</c:v>
                </c:pt>
                <c:pt idx="83">
                  <c:v>0.138158</c:v>
                </c:pt>
                <c:pt idx="84">
                  <c:v>0.13980300000000001</c:v>
                </c:pt>
                <c:pt idx="85">
                  <c:v>0.14144699999999999</c:v>
                </c:pt>
                <c:pt idx="86">
                  <c:v>0.143092</c:v>
                </c:pt>
                <c:pt idx="87">
                  <c:v>0.144737</c:v>
                </c:pt>
                <c:pt idx="88">
                  <c:v>0.14638200000000001</c:v>
                </c:pt>
                <c:pt idx="89">
                  <c:v>0.14802599999999999</c:v>
                </c:pt>
                <c:pt idx="90">
                  <c:v>0.149671</c:v>
                </c:pt>
                <c:pt idx="91">
                  <c:v>0.15131600000000001</c:v>
                </c:pt>
                <c:pt idx="92">
                  <c:v>0.15296100000000001</c:v>
                </c:pt>
                <c:pt idx="93">
                  <c:v>0.15460499999999999</c:v>
                </c:pt>
                <c:pt idx="94">
                  <c:v>0.15625</c:v>
                </c:pt>
                <c:pt idx="95">
                  <c:v>0.15789500000000001</c:v>
                </c:pt>
                <c:pt idx="96">
                  <c:v>0.15953899999999999</c:v>
                </c:pt>
                <c:pt idx="97">
                  <c:v>0.16118399999999999</c:v>
                </c:pt>
                <c:pt idx="98">
                  <c:v>0.162829</c:v>
                </c:pt>
                <c:pt idx="99">
                  <c:v>0.16447400000000001</c:v>
                </c:pt>
                <c:pt idx="100">
                  <c:v>0.16611799999999999</c:v>
                </c:pt>
                <c:pt idx="101">
                  <c:v>0.167763</c:v>
                </c:pt>
                <c:pt idx="102">
                  <c:v>0.169408</c:v>
                </c:pt>
                <c:pt idx="103">
                  <c:v>0.17105300000000001</c:v>
                </c:pt>
                <c:pt idx="104">
                  <c:v>0.17269699999999999</c:v>
                </c:pt>
                <c:pt idx="105">
                  <c:v>0.174342</c:v>
                </c:pt>
                <c:pt idx="106">
                  <c:v>0.175987</c:v>
                </c:pt>
                <c:pt idx="107">
                  <c:v>0.17763200000000001</c:v>
                </c:pt>
                <c:pt idx="108">
                  <c:v>0.17927599999999999</c:v>
                </c:pt>
                <c:pt idx="109">
                  <c:v>0.180921</c:v>
                </c:pt>
                <c:pt idx="110">
                  <c:v>0.18256600000000001</c:v>
                </c:pt>
                <c:pt idx="111">
                  <c:v>0.18421100000000001</c:v>
                </c:pt>
                <c:pt idx="112">
                  <c:v>0.18585499999999999</c:v>
                </c:pt>
                <c:pt idx="113">
                  <c:v>0.1875</c:v>
                </c:pt>
                <c:pt idx="114">
                  <c:v>0.18914500000000001</c:v>
                </c:pt>
                <c:pt idx="115">
                  <c:v>0.19078899999999999</c:v>
                </c:pt>
                <c:pt idx="116">
                  <c:v>0.19243399999999999</c:v>
                </c:pt>
                <c:pt idx="117">
                  <c:v>0.194079</c:v>
                </c:pt>
                <c:pt idx="118">
                  <c:v>0.19572400000000001</c:v>
                </c:pt>
                <c:pt idx="119">
                  <c:v>0.19736799999999999</c:v>
                </c:pt>
                <c:pt idx="120">
                  <c:v>0.199013</c:v>
                </c:pt>
                <c:pt idx="121">
                  <c:v>0.200658</c:v>
                </c:pt>
                <c:pt idx="122">
                  <c:v>0.20230300000000001</c:v>
                </c:pt>
                <c:pt idx="123">
                  <c:v>0.20394699999999999</c:v>
                </c:pt>
                <c:pt idx="124">
                  <c:v>0.205592</c:v>
                </c:pt>
                <c:pt idx="125">
                  <c:v>0.207237</c:v>
                </c:pt>
                <c:pt idx="126">
                  <c:v>0.20888200000000001</c:v>
                </c:pt>
                <c:pt idx="127">
                  <c:v>0.21052599999999999</c:v>
                </c:pt>
                <c:pt idx="128">
                  <c:v>0.212171</c:v>
                </c:pt>
                <c:pt idx="129">
                  <c:v>0.21381600000000001</c:v>
                </c:pt>
                <c:pt idx="130">
                  <c:v>0.21546100000000001</c:v>
                </c:pt>
                <c:pt idx="131">
                  <c:v>0.21710499999999999</c:v>
                </c:pt>
                <c:pt idx="132">
                  <c:v>0.21875</c:v>
                </c:pt>
                <c:pt idx="133">
                  <c:v>0.22039500000000001</c:v>
                </c:pt>
                <c:pt idx="134">
                  <c:v>0.22203899999999999</c:v>
                </c:pt>
                <c:pt idx="135">
                  <c:v>0.22368399999999999</c:v>
                </c:pt>
                <c:pt idx="136">
                  <c:v>0.225329</c:v>
                </c:pt>
                <c:pt idx="137">
                  <c:v>0.22697400000000001</c:v>
                </c:pt>
                <c:pt idx="138">
                  <c:v>0.22861799999999999</c:v>
                </c:pt>
                <c:pt idx="139">
                  <c:v>0.230263</c:v>
                </c:pt>
                <c:pt idx="140">
                  <c:v>0.231908</c:v>
                </c:pt>
                <c:pt idx="141">
                  <c:v>0.23355300000000001</c:v>
                </c:pt>
                <c:pt idx="142">
                  <c:v>0.23519699999999999</c:v>
                </c:pt>
                <c:pt idx="143">
                  <c:v>0.236842</c:v>
                </c:pt>
                <c:pt idx="144">
                  <c:v>0.238487</c:v>
                </c:pt>
                <c:pt idx="145">
                  <c:v>0.24013200000000001</c:v>
                </c:pt>
                <c:pt idx="146">
                  <c:v>0.24177599999999999</c:v>
                </c:pt>
                <c:pt idx="147">
                  <c:v>0.243421</c:v>
                </c:pt>
                <c:pt idx="148">
                  <c:v>0.24506600000000001</c:v>
                </c:pt>
                <c:pt idx="149">
                  <c:v>0.24671100000000001</c:v>
                </c:pt>
                <c:pt idx="150">
                  <c:v>0.24835499999999999</c:v>
                </c:pt>
                <c:pt idx="151">
                  <c:v>0.25</c:v>
                </c:pt>
                <c:pt idx="152">
                  <c:v>0.25164500000000001</c:v>
                </c:pt>
                <c:pt idx="153">
                  <c:v>0.25328899999999999</c:v>
                </c:pt>
                <c:pt idx="154">
                  <c:v>0.25493399999999999</c:v>
                </c:pt>
                <c:pt idx="155">
                  <c:v>0.256579</c:v>
                </c:pt>
                <c:pt idx="156">
                  <c:v>0.25822400000000001</c:v>
                </c:pt>
                <c:pt idx="157">
                  <c:v>0.25986799999999999</c:v>
                </c:pt>
                <c:pt idx="158">
                  <c:v>0.261513</c:v>
                </c:pt>
                <c:pt idx="159">
                  <c:v>0.263158</c:v>
                </c:pt>
                <c:pt idx="160">
                  <c:v>0.26480300000000001</c:v>
                </c:pt>
                <c:pt idx="161">
                  <c:v>0.26644699999999999</c:v>
                </c:pt>
                <c:pt idx="162">
                  <c:v>0.268092</c:v>
                </c:pt>
                <c:pt idx="163">
                  <c:v>0.269737</c:v>
                </c:pt>
                <c:pt idx="164">
                  <c:v>0.27138200000000001</c:v>
                </c:pt>
                <c:pt idx="165">
                  <c:v>0.27302599999999999</c:v>
                </c:pt>
                <c:pt idx="166">
                  <c:v>0.274671</c:v>
                </c:pt>
                <c:pt idx="167">
                  <c:v>0.27631600000000001</c:v>
                </c:pt>
                <c:pt idx="168">
                  <c:v>0.27796100000000001</c:v>
                </c:pt>
                <c:pt idx="169">
                  <c:v>0.27960499999999999</c:v>
                </c:pt>
                <c:pt idx="170">
                  <c:v>0.28125</c:v>
                </c:pt>
                <c:pt idx="171">
                  <c:v>0.28289500000000001</c:v>
                </c:pt>
                <c:pt idx="172">
                  <c:v>0.28453899999999999</c:v>
                </c:pt>
                <c:pt idx="173">
                  <c:v>0.28618399999999999</c:v>
                </c:pt>
                <c:pt idx="174">
                  <c:v>0.287829</c:v>
                </c:pt>
                <c:pt idx="175">
                  <c:v>0.28947400000000001</c:v>
                </c:pt>
                <c:pt idx="176">
                  <c:v>0.29111799999999999</c:v>
                </c:pt>
                <c:pt idx="177">
                  <c:v>0.292763</c:v>
                </c:pt>
                <c:pt idx="178">
                  <c:v>0.294408</c:v>
                </c:pt>
                <c:pt idx="179">
                  <c:v>0.29605300000000001</c:v>
                </c:pt>
                <c:pt idx="180">
                  <c:v>0.29769699999999999</c:v>
                </c:pt>
                <c:pt idx="181">
                  <c:v>0.299342</c:v>
                </c:pt>
                <c:pt idx="182">
                  <c:v>0.300987</c:v>
                </c:pt>
                <c:pt idx="183">
                  <c:v>0.30263200000000001</c:v>
                </c:pt>
                <c:pt idx="184">
                  <c:v>0.30427599999999999</c:v>
                </c:pt>
                <c:pt idx="185">
                  <c:v>0.305921</c:v>
                </c:pt>
                <c:pt idx="186">
                  <c:v>0.30756600000000001</c:v>
                </c:pt>
                <c:pt idx="187">
                  <c:v>0.30921100000000001</c:v>
                </c:pt>
                <c:pt idx="188">
                  <c:v>0.31085499999999999</c:v>
                </c:pt>
                <c:pt idx="189">
                  <c:v>0.3125</c:v>
                </c:pt>
                <c:pt idx="190">
                  <c:v>0.31414500000000001</c:v>
                </c:pt>
                <c:pt idx="191">
                  <c:v>0.31578899999999999</c:v>
                </c:pt>
                <c:pt idx="192">
                  <c:v>0.31743399999999999</c:v>
                </c:pt>
                <c:pt idx="193">
                  <c:v>0.319079</c:v>
                </c:pt>
                <c:pt idx="194">
                  <c:v>0.32072400000000001</c:v>
                </c:pt>
                <c:pt idx="195">
                  <c:v>0.32236799999999999</c:v>
                </c:pt>
                <c:pt idx="196">
                  <c:v>0.324013</c:v>
                </c:pt>
                <c:pt idx="197">
                  <c:v>0.325658</c:v>
                </c:pt>
                <c:pt idx="198">
                  <c:v>0.32730300000000001</c:v>
                </c:pt>
                <c:pt idx="199">
                  <c:v>0.32894699999999999</c:v>
                </c:pt>
                <c:pt idx="200">
                  <c:v>0.330592</c:v>
                </c:pt>
                <c:pt idx="201">
                  <c:v>0.332237</c:v>
                </c:pt>
                <c:pt idx="202">
                  <c:v>0.33388200000000001</c:v>
                </c:pt>
                <c:pt idx="203">
                  <c:v>0.33552599999999999</c:v>
                </c:pt>
                <c:pt idx="204">
                  <c:v>0.337171</c:v>
                </c:pt>
                <c:pt idx="205">
                  <c:v>0.33881600000000001</c:v>
                </c:pt>
                <c:pt idx="206">
                  <c:v>0.34046100000000001</c:v>
                </c:pt>
                <c:pt idx="207">
                  <c:v>0.34210499999999999</c:v>
                </c:pt>
                <c:pt idx="208">
                  <c:v>0.34375</c:v>
                </c:pt>
                <c:pt idx="209">
                  <c:v>0.34539500000000001</c:v>
                </c:pt>
                <c:pt idx="210">
                  <c:v>0.34703899999999999</c:v>
                </c:pt>
                <c:pt idx="211">
                  <c:v>0.34868399999999999</c:v>
                </c:pt>
                <c:pt idx="212">
                  <c:v>0.350329</c:v>
                </c:pt>
                <c:pt idx="213">
                  <c:v>0.35197400000000001</c:v>
                </c:pt>
                <c:pt idx="214">
                  <c:v>0.35361799999999999</c:v>
                </c:pt>
                <c:pt idx="215">
                  <c:v>0.355263</c:v>
                </c:pt>
                <c:pt idx="216">
                  <c:v>0.356908</c:v>
                </c:pt>
                <c:pt idx="217">
                  <c:v>0.35855300000000001</c:v>
                </c:pt>
                <c:pt idx="218">
                  <c:v>0.36019699999999999</c:v>
                </c:pt>
                <c:pt idx="219">
                  <c:v>0.361842</c:v>
                </c:pt>
                <c:pt idx="220">
                  <c:v>0.363487</c:v>
                </c:pt>
                <c:pt idx="221">
                  <c:v>0.36513200000000001</c:v>
                </c:pt>
                <c:pt idx="222">
                  <c:v>0.36677599999999999</c:v>
                </c:pt>
                <c:pt idx="223">
                  <c:v>0.368421</c:v>
                </c:pt>
                <c:pt idx="224">
                  <c:v>0.37006600000000001</c:v>
                </c:pt>
                <c:pt idx="225">
                  <c:v>0.37171100000000001</c:v>
                </c:pt>
                <c:pt idx="226">
                  <c:v>0.37335499999999999</c:v>
                </c:pt>
                <c:pt idx="227">
                  <c:v>0.375</c:v>
                </c:pt>
                <c:pt idx="228">
                  <c:v>0.37664500000000001</c:v>
                </c:pt>
                <c:pt idx="229">
                  <c:v>0.37828899999999999</c:v>
                </c:pt>
                <c:pt idx="230">
                  <c:v>0.37993399999999999</c:v>
                </c:pt>
                <c:pt idx="231">
                  <c:v>0.381579</c:v>
                </c:pt>
                <c:pt idx="232">
                  <c:v>0.38322400000000001</c:v>
                </c:pt>
                <c:pt idx="233">
                  <c:v>0.38486799999999999</c:v>
                </c:pt>
                <c:pt idx="234">
                  <c:v>0.386513</c:v>
                </c:pt>
                <c:pt idx="235">
                  <c:v>0.388158</c:v>
                </c:pt>
                <c:pt idx="236">
                  <c:v>0.38980300000000001</c:v>
                </c:pt>
                <c:pt idx="237">
                  <c:v>0.39144699999999999</c:v>
                </c:pt>
                <c:pt idx="238">
                  <c:v>0.393092</c:v>
                </c:pt>
                <c:pt idx="239">
                  <c:v>0.394737</c:v>
                </c:pt>
                <c:pt idx="240">
                  <c:v>0.39638200000000001</c:v>
                </c:pt>
                <c:pt idx="241">
                  <c:v>0.39802599999999999</c:v>
                </c:pt>
                <c:pt idx="242">
                  <c:v>0.399671</c:v>
                </c:pt>
                <c:pt idx="243">
                  <c:v>0.40131600000000001</c:v>
                </c:pt>
                <c:pt idx="244">
                  <c:v>0.40296100000000001</c:v>
                </c:pt>
                <c:pt idx="245">
                  <c:v>0.40460499999999999</c:v>
                </c:pt>
                <c:pt idx="246">
                  <c:v>0.40625</c:v>
                </c:pt>
                <c:pt idx="247">
                  <c:v>0.40789500000000001</c:v>
                </c:pt>
                <c:pt idx="248">
                  <c:v>0.40953899999999999</c:v>
                </c:pt>
                <c:pt idx="249">
                  <c:v>0.41118399999999999</c:v>
                </c:pt>
                <c:pt idx="250">
                  <c:v>0.412829</c:v>
                </c:pt>
                <c:pt idx="251">
                  <c:v>0.41447400000000001</c:v>
                </c:pt>
                <c:pt idx="252">
                  <c:v>0.41611799999999999</c:v>
                </c:pt>
                <c:pt idx="253">
                  <c:v>0.417763</c:v>
                </c:pt>
                <c:pt idx="254">
                  <c:v>0.419408</c:v>
                </c:pt>
                <c:pt idx="255">
                  <c:v>0.42105300000000001</c:v>
                </c:pt>
                <c:pt idx="256">
                  <c:v>0.42269699999999999</c:v>
                </c:pt>
                <c:pt idx="257">
                  <c:v>0.424342</c:v>
                </c:pt>
                <c:pt idx="258">
                  <c:v>0.425987</c:v>
                </c:pt>
                <c:pt idx="259">
                  <c:v>0.42763200000000001</c:v>
                </c:pt>
                <c:pt idx="260">
                  <c:v>0.42927599999999999</c:v>
                </c:pt>
                <c:pt idx="261">
                  <c:v>0.430921</c:v>
                </c:pt>
                <c:pt idx="262">
                  <c:v>0.43256600000000001</c:v>
                </c:pt>
                <c:pt idx="263">
                  <c:v>0.43421100000000001</c:v>
                </c:pt>
                <c:pt idx="264">
                  <c:v>0.43585499999999999</c:v>
                </c:pt>
                <c:pt idx="265">
                  <c:v>0.4375</c:v>
                </c:pt>
                <c:pt idx="266">
                  <c:v>0.43914500000000001</c:v>
                </c:pt>
                <c:pt idx="267">
                  <c:v>0.44078899999999999</c:v>
                </c:pt>
                <c:pt idx="268">
                  <c:v>0.44243399999999999</c:v>
                </c:pt>
                <c:pt idx="269">
                  <c:v>0.444079</c:v>
                </c:pt>
                <c:pt idx="270">
                  <c:v>0.44572400000000001</c:v>
                </c:pt>
                <c:pt idx="271">
                  <c:v>0.44736799999999999</c:v>
                </c:pt>
                <c:pt idx="272">
                  <c:v>0.449013</c:v>
                </c:pt>
                <c:pt idx="273">
                  <c:v>0.450658</c:v>
                </c:pt>
                <c:pt idx="274">
                  <c:v>0.45230300000000001</c:v>
                </c:pt>
                <c:pt idx="275">
                  <c:v>0.45394699999999999</c:v>
                </c:pt>
                <c:pt idx="276">
                  <c:v>0.455592</c:v>
                </c:pt>
                <c:pt idx="277">
                  <c:v>0.457237</c:v>
                </c:pt>
                <c:pt idx="278">
                  <c:v>0.45888200000000001</c:v>
                </c:pt>
                <c:pt idx="279">
                  <c:v>0.46052599999999999</c:v>
                </c:pt>
                <c:pt idx="280">
                  <c:v>0.462171</c:v>
                </c:pt>
                <c:pt idx="281">
                  <c:v>0.46381600000000001</c:v>
                </c:pt>
                <c:pt idx="282">
                  <c:v>0.46546100000000001</c:v>
                </c:pt>
                <c:pt idx="283">
                  <c:v>0.46710499999999999</c:v>
                </c:pt>
                <c:pt idx="284">
                  <c:v>0.46875</c:v>
                </c:pt>
                <c:pt idx="285">
                  <c:v>0.47039500000000001</c:v>
                </c:pt>
                <c:pt idx="286">
                  <c:v>0.47203899999999999</c:v>
                </c:pt>
                <c:pt idx="287">
                  <c:v>0.47368399999999999</c:v>
                </c:pt>
                <c:pt idx="288">
                  <c:v>0.475329</c:v>
                </c:pt>
                <c:pt idx="289">
                  <c:v>0.47697400000000001</c:v>
                </c:pt>
                <c:pt idx="290">
                  <c:v>0.47861799999999999</c:v>
                </c:pt>
                <c:pt idx="291">
                  <c:v>0.480263</c:v>
                </c:pt>
                <c:pt idx="292">
                  <c:v>0.481908</c:v>
                </c:pt>
                <c:pt idx="293">
                  <c:v>0.48355300000000001</c:v>
                </c:pt>
                <c:pt idx="294">
                  <c:v>0.48519699999999999</c:v>
                </c:pt>
                <c:pt idx="295">
                  <c:v>0.486842</c:v>
                </c:pt>
                <c:pt idx="296">
                  <c:v>0.488487</c:v>
                </c:pt>
                <c:pt idx="297">
                  <c:v>0.49013200000000001</c:v>
                </c:pt>
                <c:pt idx="298">
                  <c:v>0.49177599999999999</c:v>
                </c:pt>
                <c:pt idx="299">
                  <c:v>0.493421</c:v>
                </c:pt>
                <c:pt idx="300">
                  <c:v>0.49506600000000001</c:v>
                </c:pt>
                <c:pt idx="301">
                  <c:v>0.49671100000000001</c:v>
                </c:pt>
                <c:pt idx="302">
                  <c:v>0.49835499999999999</c:v>
                </c:pt>
                <c:pt idx="303">
                  <c:v>0.5</c:v>
                </c:pt>
                <c:pt idx="304">
                  <c:v>0.50164500000000001</c:v>
                </c:pt>
                <c:pt idx="305">
                  <c:v>0.50328899999999999</c:v>
                </c:pt>
                <c:pt idx="306">
                  <c:v>0.50493399999999999</c:v>
                </c:pt>
                <c:pt idx="307">
                  <c:v>0.506579</c:v>
                </c:pt>
                <c:pt idx="308">
                  <c:v>0.50822400000000001</c:v>
                </c:pt>
                <c:pt idx="309">
                  <c:v>0.50986799999999999</c:v>
                </c:pt>
                <c:pt idx="310">
                  <c:v>0.511513</c:v>
                </c:pt>
                <c:pt idx="311">
                  <c:v>0.513158</c:v>
                </c:pt>
                <c:pt idx="312">
                  <c:v>0.51480300000000001</c:v>
                </c:pt>
                <c:pt idx="313">
                  <c:v>0.51644699999999999</c:v>
                </c:pt>
                <c:pt idx="314">
                  <c:v>0.518092</c:v>
                </c:pt>
                <c:pt idx="315">
                  <c:v>0.519737</c:v>
                </c:pt>
                <c:pt idx="316">
                  <c:v>0.52138200000000001</c:v>
                </c:pt>
                <c:pt idx="317">
                  <c:v>0.52302599999999999</c:v>
                </c:pt>
                <c:pt idx="318">
                  <c:v>0.524671</c:v>
                </c:pt>
                <c:pt idx="319">
                  <c:v>0.52631600000000001</c:v>
                </c:pt>
                <c:pt idx="320">
                  <c:v>0.52796100000000001</c:v>
                </c:pt>
                <c:pt idx="321">
                  <c:v>0.52960499999999999</c:v>
                </c:pt>
                <c:pt idx="322">
                  <c:v>0.53125</c:v>
                </c:pt>
                <c:pt idx="323">
                  <c:v>0.53289500000000001</c:v>
                </c:pt>
                <c:pt idx="324">
                  <c:v>0.53453899999999999</c:v>
                </c:pt>
                <c:pt idx="325">
                  <c:v>0.53618399999999999</c:v>
                </c:pt>
                <c:pt idx="326">
                  <c:v>0.537829</c:v>
                </c:pt>
                <c:pt idx="327">
                  <c:v>0.53947400000000001</c:v>
                </c:pt>
                <c:pt idx="328">
                  <c:v>0.54111799999999999</c:v>
                </c:pt>
                <c:pt idx="329">
                  <c:v>0.542763</c:v>
                </c:pt>
                <c:pt idx="330">
                  <c:v>0.544408</c:v>
                </c:pt>
                <c:pt idx="331">
                  <c:v>0.54605300000000001</c:v>
                </c:pt>
                <c:pt idx="332">
                  <c:v>0.54769699999999999</c:v>
                </c:pt>
                <c:pt idx="333">
                  <c:v>0.549342</c:v>
                </c:pt>
                <c:pt idx="334">
                  <c:v>0.550987</c:v>
                </c:pt>
                <c:pt idx="335">
                  <c:v>0.55263200000000001</c:v>
                </c:pt>
                <c:pt idx="336">
                  <c:v>0.55427599999999999</c:v>
                </c:pt>
                <c:pt idx="337">
                  <c:v>0.555921</c:v>
                </c:pt>
                <c:pt idx="338">
                  <c:v>0.55756600000000001</c:v>
                </c:pt>
                <c:pt idx="339">
                  <c:v>0.55921100000000001</c:v>
                </c:pt>
                <c:pt idx="340">
                  <c:v>0.56085499999999999</c:v>
                </c:pt>
                <c:pt idx="341">
                  <c:v>0.5625</c:v>
                </c:pt>
                <c:pt idx="342">
                  <c:v>0.56414500000000001</c:v>
                </c:pt>
                <c:pt idx="343">
                  <c:v>0.56578899999999999</c:v>
                </c:pt>
                <c:pt idx="344">
                  <c:v>0.56743399999999999</c:v>
                </c:pt>
                <c:pt idx="345">
                  <c:v>0.569079</c:v>
                </c:pt>
                <c:pt idx="346">
                  <c:v>0.57072400000000001</c:v>
                </c:pt>
                <c:pt idx="347">
                  <c:v>0.57236799999999999</c:v>
                </c:pt>
                <c:pt idx="348">
                  <c:v>0.574013</c:v>
                </c:pt>
                <c:pt idx="349">
                  <c:v>0.575658</c:v>
                </c:pt>
                <c:pt idx="350">
                  <c:v>0.57730300000000001</c:v>
                </c:pt>
                <c:pt idx="351">
                  <c:v>0.57894699999999999</c:v>
                </c:pt>
                <c:pt idx="352">
                  <c:v>0.580592</c:v>
                </c:pt>
                <c:pt idx="353">
                  <c:v>0.582237</c:v>
                </c:pt>
                <c:pt idx="354">
                  <c:v>0.58388200000000001</c:v>
                </c:pt>
                <c:pt idx="355">
                  <c:v>0.58552599999999999</c:v>
                </c:pt>
                <c:pt idx="356">
                  <c:v>0.587171</c:v>
                </c:pt>
                <c:pt idx="357">
                  <c:v>0.58881600000000001</c:v>
                </c:pt>
                <c:pt idx="358">
                  <c:v>0.59046100000000001</c:v>
                </c:pt>
                <c:pt idx="359">
                  <c:v>0.59210499999999999</c:v>
                </c:pt>
                <c:pt idx="360">
                  <c:v>0.59375</c:v>
                </c:pt>
                <c:pt idx="361">
                  <c:v>0.59539500000000001</c:v>
                </c:pt>
                <c:pt idx="362">
                  <c:v>0.59703899999999999</c:v>
                </c:pt>
                <c:pt idx="363">
                  <c:v>0.59868399999999999</c:v>
                </c:pt>
                <c:pt idx="364">
                  <c:v>0.600329</c:v>
                </c:pt>
                <c:pt idx="365">
                  <c:v>0.60197400000000001</c:v>
                </c:pt>
                <c:pt idx="366">
                  <c:v>0.60361799999999999</c:v>
                </c:pt>
                <c:pt idx="367">
                  <c:v>0.605263</c:v>
                </c:pt>
                <c:pt idx="368">
                  <c:v>0.606908</c:v>
                </c:pt>
                <c:pt idx="369">
                  <c:v>0.60855300000000001</c:v>
                </c:pt>
                <c:pt idx="370">
                  <c:v>0.61019699999999999</c:v>
                </c:pt>
                <c:pt idx="371">
                  <c:v>0.611842</c:v>
                </c:pt>
                <c:pt idx="372">
                  <c:v>0.613487</c:v>
                </c:pt>
                <c:pt idx="373">
                  <c:v>0.61513200000000001</c:v>
                </c:pt>
                <c:pt idx="374">
                  <c:v>0.61677599999999999</c:v>
                </c:pt>
                <c:pt idx="375">
                  <c:v>0.618421</c:v>
                </c:pt>
                <c:pt idx="376">
                  <c:v>0.62006600000000001</c:v>
                </c:pt>
                <c:pt idx="377">
                  <c:v>0.62171100000000001</c:v>
                </c:pt>
                <c:pt idx="378">
                  <c:v>0.62335499999999999</c:v>
                </c:pt>
                <c:pt idx="379">
                  <c:v>0.625</c:v>
                </c:pt>
                <c:pt idx="380">
                  <c:v>0.62664500000000001</c:v>
                </c:pt>
                <c:pt idx="381">
                  <c:v>0.62828899999999999</c:v>
                </c:pt>
                <c:pt idx="382">
                  <c:v>0.62993399999999999</c:v>
                </c:pt>
                <c:pt idx="383">
                  <c:v>0.631579</c:v>
                </c:pt>
                <c:pt idx="384">
                  <c:v>0.63322400000000001</c:v>
                </c:pt>
                <c:pt idx="385">
                  <c:v>0.63486799999999999</c:v>
                </c:pt>
                <c:pt idx="386">
                  <c:v>0.636513</c:v>
                </c:pt>
                <c:pt idx="387">
                  <c:v>0.638158</c:v>
                </c:pt>
                <c:pt idx="388">
                  <c:v>0.63980300000000001</c:v>
                </c:pt>
                <c:pt idx="389">
                  <c:v>0.64144699999999999</c:v>
                </c:pt>
                <c:pt idx="390">
                  <c:v>0.643092</c:v>
                </c:pt>
                <c:pt idx="391">
                  <c:v>0.644737</c:v>
                </c:pt>
                <c:pt idx="392">
                  <c:v>0.64638200000000001</c:v>
                </c:pt>
                <c:pt idx="393">
                  <c:v>0.64802599999999999</c:v>
                </c:pt>
                <c:pt idx="394">
                  <c:v>0.649671</c:v>
                </c:pt>
                <c:pt idx="395">
                  <c:v>0.65131600000000001</c:v>
                </c:pt>
                <c:pt idx="396">
                  <c:v>0.65296100000000001</c:v>
                </c:pt>
                <c:pt idx="397">
                  <c:v>0.65460499999999999</c:v>
                </c:pt>
                <c:pt idx="398">
                  <c:v>0.65625</c:v>
                </c:pt>
                <c:pt idx="399">
                  <c:v>0.65789500000000001</c:v>
                </c:pt>
                <c:pt idx="400">
                  <c:v>0.65953899999999999</c:v>
                </c:pt>
                <c:pt idx="401">
                  <c:v>0.66118399999999999</c:v>
                </c:pt>
                <c:pt idx="402">
                  <c:v>0.662829</c:v>
                </c:pt>
                <c:pt idx="403">
                  <c:v>0.66447400000000001</c:v>
                </c:pt>
                <c:pt idx="404">
                  <c:v>0.66611799999999999</c:v>
                </c:pt>
                <c:pt idx="405">
                  <c:v>0.667763</c:v>
                </c:pt>
                <c:pt idx="406">
                  <c:v>0.669408</c:v>
                </c:pt>
                <c:pt idx="407">
                  <c:v>0.67105300000000001</c:v>
                </c:pt>
                <c:pt idx="408">
                  <c:v>0.67269699999999999</c:v>
                </c:pt>
                <c:pt idx="409">
                  <c:v>0.674342</c:v>
                </c:pt>
                <c:pt idx="410">
                  <c:v>0.675987</c:v>
                </c:pt>
                <c:pt idx="411">
                  <c:v>0.67763200000000001</c:v>
                </c:pt>
                <c:pt idx="412">
                  <c:v>0.67927599999999999</c:v>
                </c:pt>
                <c:pt idx="413">
                  <c:v>0.680921</c:v>
                </c:pt>
                <c:pt idx="414">
                  <c:v>0.68256600000000001</c:v>
                </c:pt>
                <c:pt idx="415">
                  <c:v>0.68421100000000001</c:v>
                </c:pt>
                <c:pt idx="416">
                  <c:v>0.68585499999999999</c:v>
                </c:pt>
                <c:pt idx="417">
                  <c:v>0.6875</c:v>
                </c:pt>
                <c:pt idx="418">
                  <c:v>0.68914500000000001</c:v>
                </c:pt>
                <c:pt idx="419">
                  <c:v>0.69078899999999999</c:v>
                </c:pt>
                <c:pt idx="420">
                  <c:v>0.69243399999999999</c:v>
                </c:pt>
                <c:pt idx="421">
                  <c:v>0.694079</c:v>
                </c:pt>
                <c:pt idx="422">
                  <c:v>0.69572400000000001</c:v>
                </c:pt>
                <c:pt idx="423">
                  <c:v>0.69736799999999999</c:v>
                </c:pt>
                <c:pt idx="424">
                  <c:v>0.699013</c:v>
                </c:pt>
                <c:pt idx="425">
                  <c:v>0.700658</c:v>
                </c:pt>
                <c:pt idx="426">
                  <c:v>0.70230300000000001</c:v>
                </c:pt>
                <c:pt idx="427">
                  <c:v>0.70394699999999999</c:v>
                </c:pt>
                <c:pt idx="428">
                  <c:v>0.705592</c:v>
                </c:pt>
                <c:pt idx="429">
                  <c:v>0.707237</c:v>
                </c:pt>
                <c:pt idx="430">
                  <c:v>0.70888200000000001</c:v>
                </c:pt>
                <c:pt idx="431">
                  <c:v>0.71052599999999999</c:v>
                </c:pt>
                <c:pt idx="432">
                  <c:v>0.712171</c:v>
                </c:pt>
                <c:pt idx="433">
                  <c:v>0.71381600000000001</c:v>
                </c:pt>
                <c:pt idx="434">
                  <c:v>0.71546100000000001</c:v>
                </c:pt>
                <c:pt idx="435">
                  <c:v>0.71710499999999999</c:v>
                </c:pt>
                <c:pt idx="436">
                  <c:v>0.71875</c:v>
                </c:pt>
                <c:pt idx="437">
                  <c:v>0.72039500000000001</c:v>
                </c:pt>
                <c:pt idx="438">
                  <c:v>0.72203899999999999</c:v>
                </c:pt>
                <c:pt idx="439">
                  <c:v>0.72368399999999999</c:v>
                </c:pt>
                <c:pt idx="440">
                  <c:v>0.725329</c:v>
                </c:pt>
                <c:pt idx="441">
                  <c:v>0.72697400000000001</c:v>
                </c:pt>
                <c:pt idx="442">
                  <c:v>0.72861799999999999</c:v>
                </c:pt>
                <c:pt idx="443">
                  <c:v>0.730263</c:v>
                </c:pt>
                <c:pt idx="444">
                  <c:v>0.731908</c:v>
                </c:pt>
                <c:pt idx="445">
                  <c:v>0.73355300000000001</c:v>
                </c:pt>
                <c:pt idx="446">
                  <c:v>0.73519699999999999</c:v>
                </c:pt>
                <c:pt idx="447">
                  <c:v>0.736842</c:v>
                </c:pt>
                <c:pt idx="448">
                  <c:v>0.738487</c:v>
                </c:pt>
                <c:pt idx="449">
                  <c:v>0.74013200000000001</c:v>
                </c:pt>
                <c:pt idx="450">
                  <c:v>0.74177599999999999</c:v>
                </c:pt>
                <c:pt idx="451">
                  <c:v>0.743421</c:v>
                </c:pt>
                <c:pt idx="452">
                  <c:v>0.74506600000000001</c:v>
                </c:pt>
                <c:pt idx="453">
                  <c:v>0.74671100000000001</c:v>
                </c:pt>
                <c:pt idx="454">
                  <c:v>0.74835499999999999</c:v>
                </c:pt>
                <c:pt idx="455">
                  <c:v>0.75</c:v>
                </c:pt>
                <c:pt idx="456">
                  <c:v>0.75164500000000001</c:v>
                </c:pt>
                <c:pt idx="457">
                  <c:v>0.75328899999999999</c:v>
                </c:pt>
                <c:pt idx="458">
                  <c:v>0.75493399999999999</c:v>
                </c:pt>
                <c:pt idx="459">
                  <c:v>0.756579</c:v>
                </c:pt>
                <c:pt idx="460">
                  <c:v>0.75822400000000001</c:v>
                </c:pt>
                <c:pt idx="461">
                  <c:v>0.75986799999999999</c:v>
                </c:pt>
                <c:pt idx="462">
                  <c:v>0.761513</c:v>
                </c:pt>
                <c:pt idx="463">
                  <c:v>0.763158</c:v>
                </c:pt>
                <c:pt idx="464">
                  <c:v>0.76480300000000001</c:v>
                </c:pt>
                <c:pt idx="465">
                  <c:v>0.76644699999999999</c:v>
                </c:pt>
                <c:pt idx="466">
                  <c:v>0.768092</c:v>
                </c:pt>
                <c:pt idx="467">
                  <c:v>0.769737</c:v>
                </c:pt>
                <c:pt idx="468">
                  <c:v>0.77138200000000001</c:v>
                </c:pt>
                <c:pt idx="469">
                  <c:v>0.77302599999999999</c:v>
                </c:pt>
                <c:pt idx="470">
                  <c:v>0.774671</c:v>
                </c:pt>
                <c:pt idx="471">
                  <c:v>0.77631600000000001</c:v>
                </c:pt>
                <c:pt idx="472">
                  <c:v>0.77796100000000001</c:v>
                </c:pt>
                <c:pt idx="473">
                  <c:v>0.77960499999999999</c:v>
                </c:pt>
                <c:pt idx="474">
                  <c:v>0.78125</c:v>
                </c:pt>
                <c:pt idx="475">
                  <c:v>0.78289500000000001</c:v>
                </c:pt>
                <c:pt idx="476">
                  <c:v>0.78453899999999999</c:v>
                </c:pt>
                <c:pt idx="477">
                  <c:v>0.78618399999999999</c:v>
                </c:pt>
                <c:pt idx="478">
                  <c:v>0.787829</c:v>
                </c:pt>
                <c:pt idx="479">
                  <c:v>0.78947400000000001</c:v>
                </c:pt>
                <c:pt idx="480">
                  <c:v>0.79111799999999999</c:v>
                </c:pt>
                <c:pt idx="481">
                  <c:v>0.792763</c:v>
                </c:pt>
                <c:pt idx="482">
                  <c:v>0.794408</c:v>
                </c:pt>
                <c:pt idx="483">
                  <c:v>0.79605300000000001</c:v>
                </c:pt>
                <c:pt idx="484">
                  <c:v>0.79769699999999999</c:v>
                </c:pt>
                <c:pt idx="485">
                  <c:v>0.799342</c:v>
                </c:pt>
                <c:pt idx="486">
                  <c:v>0.800987</c:v>
                </c:pt>
                <c:pt idx="487">
                  <c:v>0.80263200000000001</c:v>
                </c:pt>
                <c:pt idx="488">
                  <c:v>0.80427599999999999</c:v>
                </c:pt>
                <c:pt idx="489">
                  <c:v>0.805921</c:v>
                </c:pt>
                <c:pt idx="490">
                  <c:v>0.80756600000000001</c:v>
                </c:pt>
                <c:pt idx="491">
                  <c:v>0.80921100000000001</c:v>
                </c:pt>
                <c:pt idx="492">
                  <c:v>0.81085499999999999</c:v>
                </c:pt>
                <c:pt idx="493">
                  <c:v>0.8125</c:v>
                </c:pt>
                <c:pt idx="494">
                  <c:v>0.81414500000000001</c:v>
                </c:pt>
                <c:pt idx="495">
                  <c:v>0.81578899999999999</c:v>
                </c:pt>
                <c:pt idx="496">
                  <c:v>0.81743399999999999</c:v>
                </c:pt>
                <c:pt idx="497">
                  <c:v>0.819079</c:v>
                </c:pt>
                <c:pt idx="498">
                  <c:v>0.82072400000000001</c:v>
                </c:pt>
                <c:pt idx="499">
                  <c:v>0.82236799999999999</c:v>
                </c:pt>
                <c:pt idx="500">
                  <c:v>0.824013</c:v>
                </c:pt>
                <c:pt idx="501">
                  <c:v>0.825658</c:v>
                </c:pt>
                <c:pt idx="502">
                  <c:v>0.82730300000000001</c:v>
                </c:pt>
                <c:pt idx="503">
                  <c:v>0.82894699999999999</c:v>
                </c:pt>
                <c:pt idx="504">
                  <c:v>0.830592</c:v>
                </c:pt>
                <c:pt idx="505">
                  <c:v>0.832237</c:v>
                </c:pt>
                <c:pt idx="506">
                  <c:v>0.83388200000000001</c:v>
                </c:pt>
                <c:pt idx="507">
                  <c:v>0.83552599999999999</c:v>
                </c:pt>
                <c:pt idx="508">
                  <c:v>0.837171</c:v>
                </c:pt>
                <c:pt idx="509">
                  <c:v>0.83881600000000001</c:v>
                </c:pt>
                <c:pt idx="510">
                  <c:v>0.84046100000000001</c:v>
                </c:pt>
                <c:pt idx="511">
                  <c:v>0.84210499999999999</c:v>
                </c:pt>
                <c:pt idx="512">
                  <c:v>0.84375</c:v>
                </c:pt>
                <c:pt idx="513">
                  <c:v>0.84539500000000001</c:v>
                </c:pt>
                <c:pt idx="514">
                  <c:v>0.84703899999999999</c:v>
                </c:pt>
                <c:pt idx="515">
                  <c:v>0.84868399999999999</c:v>
                </c:pt>
                <c:pt idx="516">
                  <c:v>0.850329</c:v>
                </c:pt>
                <c:pt idx="517">
                  <c:v>0.85197400000000001</c:v>
                </c:pt>
                <c:pt idx="518">
                  <c:v>0.85361799999999999</c:v>
                </c:pt>
                <c:pt idx="519">
                  <c:v>0.855263</c:v>
                </c:pt>
                <c:pt idx="520">
                  <c:v>0.856908</c:v>
                </c:pt>
                <c:pt idx="521">
                  <c:v>0.85855300000000001</c:v>
                </c:pt>
                <c:pt idx="522">
                  <c:v>0.86019699999999999</c:v>
                </c:pt>
                <c:pt idx="523">
                  <c:v>0.861842</c:v>
                </c:pt>
                <c:pt idx="524">
                  <c:v>0.863487</c:v>
                </c:pt>
                <c:pt idx="525">
                  <c:v>0.86513200000000001</c:v>
                </c:pt>
                <c:pt idx="526">
                  <c:v>0.86677599999999999</c:v>
                </c:pt>
                <c:pt idx="527">
                  <c:v>0.868421</c:v>
                </c:pt>
                <c:pt idx="528">
                  <c:v>0.87006600000000001</c:v>
                </c:pt>
                <c:pt idx="529">
                  <c:v>0.87171100000000001</c:v>
                </c:pt>
                <c:pt idx="530">
                  <c:v>0.87335499999999999</c:v>
                </c:pt>
                <c:pt idx="531">
                  <c:v>0.875</c:v>
                </c:pt>
                <c:pt idx="532">
                  <c:v>0.87664500000000001</c:v>
                </c:pt>
                <c:pt idx="533">
                  <c:v>0.87828899999999999</c:v>
                </c:pt>
                <c:pt idx="534">
                  <c:v>0.87993399999999999</c:v>
                </c:pt>
                <c:pt idx="535">
                  <c:v>0.881579</c:v>
                </c:pt>
                <c:pt idx="536">
                  <c:v>0.88322400000000001</c:v>
                </c:pt>
                <c:pt idx="537">
                  <c:v>0.88486799999999999</c:v>
                </c:pt>
                <c:pt idx="538">
                  <c:v>0.886513</c:v>
                </c:pt>
                <c:pt idx="539">
                  <c:v>0.888158</c:v>
                </c:pt>
                <c:pt idx="540">
                  <c:v>0.88980300000000001</c:v>
                </c:pt>
                <c:pt idx="541">
                  <c:v>0.89144699999999999</c:v>
                </c:pt>
                <c:pt idx="542">
                  <c:v>0.893092</c:v>
                </c:pt>
                <c:pt idx="543">
                  <c:v>0.894737</c:v>
                </c:pt>
                <c:pt idx="544">
                  <c:v>0.89638200000000001</c:v>
                </c:pt>
                <c:pt idx="545">
                  <c:v>0.89802599999999999</c:v>
                </c:pt>
                <c:pt idx="546">
                  <c:v>0.899671</c:v>
                </c:pt>
                <c:pt idx="547">
                  <c:v>0.90131600000000001</c:v>
                </c:pt>
                <c:pt idx="548">
                  <c:v>0.90296100000000001</c:v>
                </c:pt>
                <c:pt idx="549">
                  <c:v>0.90460499999999999</c:v>
                </c:pt>
                <c:pt idx="550">
                  <c:v>0.90625</c:v>
                </c:pt>
                <c:pt idx="551">
                  <c:v>0.90789500000000001</c:v>
                </c:pt>
                <c:pt idx="552">
                  <c:v>0.90953899999999999</c:v>
                </c:pt>
                <c:pt idx="553">
                  <c:v>0.91118399999999999</c:v>
                </c:pt>
                <c:pt idx="554">
                  <c:v>0.912829</c:v>
                </c:pt>
                <c:pt idx="555">
                  <c:v>0.91447400000000001</c:v>
                </c:pt>
                <c:pt idx="556">
                  <c:v>0.91611799999999999</c:v>
                </c:pt>
                <c:pt idx="557">
                  <c:v>0.917763</c:v>
                </c:pt>
                <c:pt idx="558">
                  <c:v>0.919408</c:v>
                </c:pt>
                <c:pt idx="559">
                  <c:v>0.92105300000000001</c:v>
                </c:pt>
                <c:pt idx="560">
                  <c:v>0.92269699999999999</c:v>
                </c:pt>
                <c:pt idx="561">
                  <c:v>0.924342</c:v>
                </c:pt>
                <c:pt idx="562">
                  <c:v>0.925987</c:v>
                </c:pt>
                <c:pt idx="563">
                  <c:v>0.92763200000000001</c:v>
                </c:pt>
                <c:pt idx="564">
                  <c:v>0.92927599999999999</c:v>
                </c:pt>
                <c:pt idx="565">
                  <c:v>0.930921</c:v>
                </c:pt>
                <c:pt idx="566">
                  <c:v>0.93256600000000001</c:v>
                </c:pt>
                <c:pt idx="567">
                  <c:v>0.93421100000000001</c:v>
                </c:pt>
                <c:pt idx="568">
                  <c:v>0.93585499999999999</c:v>
                </c:pt>
                <c:pt idx="569">
                  <c:v>0.9375</c:v>
                </c:pt>
                <c:pt idx="570">
                  <c:v>0.93914500000000001</c:v>
                </c:pt>
                <c:pt idx="571">
                  <c:v>0.94078899999999999</c:v>
                </c:pt>
                <c:pt idx="572">
                  <c:v>0.94243399999999999</c:v>
                </c:pt>
                <c:pt idx="573">
                  <c:v>0.944079</c:v>
                </c:pt>
                <c:pt idx="574">
                  <c:v>0.94572400000000001</c:v>
                </c:pt>
                <c:pt idx="575">
                  <c:v>0.94736799999999999</c:v>
                </c:pt>
                <c:pt idx="576">
                  <c:v>0.949013</c:v>
                </c:pt>
                <c:pt idx="577">
                  <c:v>0.950658</c:v>
                </c:pt>
                <c:pt idx="578">
                  <c:v>0.95230300000000001</c:v>
                </c:pt>
                <c:pt idx="579">
                  <c:v>0.95394699999999999</c:v>
                </c:pt>
                <c:pt idx="580">
                  <c:v>0.955592</c:v>
                </c:pt>
                <c:pt idx="581">
                  <c:v>0.957237</c:v>
                </c:pt>
                <c:pt idx="582">
                  <c:v>0.95888200000000001</c:v>
                </c:pt>
                <c:pt idx="583">
                  <c:v>0.96052599999999999</c:v>
                </c:pt>
                <c:pt idx="584">
                  <c:v>0.962171</c:v>
                </c:pt>
                <c:pt idx="585">
                  <c:v>0.96381600000000001</c:v>
                </c:pt>
                <c:pt idx="586">
                  <c:v>0.96546100000000001</c:v>
                </c:pt>
                <c:pt idx="587">
                  <c:v>0.96710499999999999</c:v>
                </c:pt>
                <c:pt idx="588">
                  <c:v>0.96875</c:v>
                </c:pt>
                <c:pt idx="589">
                  <c:v>0.97039500000000001</c:v>
                </c:pt>
                <c:pt idx="590">
                  <c:v>0.97203899999999999</c:v>
                </c:pt>
                <c:pt idx="591">
                  <c:v>0.97368399999999999</c:v>
                </c:pt>
                <c:pt idx="592">
                  <c:v>0.975329</c:v>
                </c:pt>
                <c:pt idx="593">
                  <c:v>0.97697400000000001</c:v>
                </c:pt>
                <c:pt idx="594">
                  <c:v>0.97861799999999999</c:v>
                </c:pt>
                <c:pt idx="595">
                  <c:v>0.980263</c:v>
                </c:pt>
                <c:pt idx="596">
                  <c:v>0.981908</c:v>
                </c:pt>
                <c:pt idx="597">
                  <c:v>0.98355300000000001</c:v>
                </c:pt>
                <c:pt idx="598">
                  <c:v>0.98519699999999999</c:v>
                </c:pt>
                <c:pt idx="599">
                  <c:v>0.986842</c:v>
                </c:pt>
                <c:pt idx="600">
                  <c:v>0.988487</c:v>
                </c:pt>
                <c:pt idx="601">
                  <c:v>0.99013200000000001</c:v>
                </c:pt>
                <c:pt idx="602">
                  <c:v>0.99177599999999999</c:v>
                </c:pt>
                <c:pt idx="603">
                  <c:v>0.993421</c:v>
                </c:pt>
                <c:pt idx="604">
                  <c:v>0.99506600000000001</c:v>
                </c:pt>
                <c:pt idx="605">
                  <c:v>0.99671100000000001</c:v>
                </c:pt>
                <c:pt idx="606">
                  <c:v>0.99835499999999999</c:v>
                </c:pt>
                <c:pt idx="6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5-4C31-B7D9-8CD9868DBD18}"/>
            </c:ext>
          </c:extLst>
        </c:ser>
        <c:ser>
          <c:idx val="3"/>
          <c:order val="1"/>
          <c:tx>
            <c:v>Gamma Fit 7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mult_concentrations_time!$U$2:$U$609</c:f>
              <c:numCache>
                <c:formatCode>General</c:formatCode>
                <c:ptCount val="608"/>
                <c:pt idx="0">
                  <c:v>35</c:v>
                </c:pt>
                <c:pt idx="1">
                  <c:v>45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225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225</c:v>
                </c:pt>
                <c:pt idx="261">
                  <c:v>225</c:v>
                </c:pt>
                <c:pt idx="262">
                  <c:v>225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235</c:v>
                </c:pt>
                <c:pt idx="269">
                  <c:v>235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245</c:v>
                </c:pt>
                <c:pt idx="284">
                  <c:v>245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260</c:v>
                </c:pt>
                <c:pt idx="304">
                  <c:v>260</c:v>
                </c:pt>
                <c:pt idx="305">
                  <c:v>260</c:v>
                </c:pt>
                <c:pt idx="306">
                  <c:v>260</c:v>
                </c:pt>
                <c:pt idx="307">
                  <c:v>265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295</c:v>
                </c:pt>
                <c:pt idx="344">
                  <c:v>295</c:v>
                </c:pt>
                <c:pt idx="345">
                  <c:v>295</c:v>
                </c:pt>
                <c:pt idx="346">
                  <c:v>295</c:v>
                </c:pt>
                <c:pt idx="347">
                  <c:v>295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305</c:v>
                </c:pt>
                <c:pt idx="356">
                  <c:v>305</c:v>
                </c:pt>
                <c:pt idx="357">
                  <c:v>305</c:v>
                </c:pt>
                <c:pt idx="358">
                  <c:v>305</c:v>
                </c:pt>
                <c:pt idx="359">
                  <c:v>305</c:v>
                </c:pt>
                <c:pt idx="360">
                  <c:v>305</c:v>
                </c:pt>
                <c:pt idx="361">
                  <c:v>305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320</c:v>
                </c:pt>
                <c:pt idx="376">
                  <c:v>320</c:v>
                </c:pt>
                <c:pt idx="377">
                  <c:v>325</c:v>
                </c:pt>
                <c:pt idx="378">
                  <c:v>330</c:v>
                </c:pt>
                <c:pt idx="379">
                  <c:v>335</c:v>
                </c:pt>
                <c:pt idx="380">
                  <c:v>335</c:v>
                </c:pt>
                <c:pt idx="381">
                  <c:v>340</c:v>
                </c:pt>
                <c:pt idx="382">
                  <c:v>340</c:v>
                </c:pt>
                <c:pt idx="383">
                  <c:v>340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340</c:v>
                </c:pt>
                <c:pt idx="388">
                  <c:v>340</c:v>
                </c:pt>
                <c:pt idx="389">
                  <c:v>345</c:v>
                </c:pt>
                <c:pt idx="390">
                  <c:v>345</c:v>
                </c:pt>
                <c:pt idx="391">
                  <c:v>345</c:v>
                </c:pt>
                <c:pt idx="392">
                  <c:v>345</c:v>
                </c:pt>
                <c:pt idx="393">
                  <c:v>345</c:v>
                </c:pt>
                <c:pt idx="394">
                  <c:v>345</c:v>
                </c:pt>
                <c:pt idx="395">
                  <c:v>350</c:v>
                </c:pt>
                <c:pt idx="396">
                  <c:v>350</c:v>
                </c:pt>
                <c:pt idx="397">
                  <c:v>355</c:v>
                </c:pt>
                <c:pt idx="398">
                  <c:v>355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365</c:v>
                </c:pt>
                <c:pt idx="406">
                  <c:v>365</c:v>
                </c:pt>
                <c:pt idx="407">
                  <c:v>365</c:v>
                </c:pt>
                <c:pt idx="408">
                  <c:v>370</c:v>
                </c:pt>
                <c:pt idx="409">
                  <c:v>370</c:v>
                </c:pt>
                <c:pt idx="410">
                  <c:v>370</c:v>
                </c:pt>
                <c:pt idx="411">
                  <c:v>370</c:v>
                </c:pt>
                <c:pt idx="412">
                  <c:v>370</c:v>
                </c:pt>
                <c:pt idx="413">
                  <c:v>375</c:v>
                </c:pt>
                <c:pt idx="414">
                  <c:v>375</c:v>
                </c:pt>
                <c:pt idx="415">
                  <c:v>375</c:v>
                </c:pt>
                <c:pt idx="416">
                  <c:v>375</c:v>
                </c:pt>
                <c:pt idx="417">
                  <c:v>375</c:v>
                </c:pt>
                <c:pt idx="418">
                  <c:v>375</c:v>
                </c:pt>
                <c:pt idx="419">
                  <c:v>380</c:v>
                </c:pt>
                <c:pt idx="420">
                  <c:v>380</c:v>
                </c:pt>
                <c:pt idx="421">
                  <c:v>385</c:v>
                </c:pt>
                <c:pt idx="422">
                  <c:v>385</c:v>
                </c:pt>
                <c:pt idx="423">
                  <c:v>385</c:v>
                </c:pt>
                <c:pt idx="424">
                  <c:v>390</c:v>
                </c:pt>
                <c:pt idx="425">
                  <c:v>390</c:v>
                </c:pt>
                <c:pt idx="426">
                  <c:v>390</c:v>
                </c:pt>
                <c:pt idx="427">
                  <c:v>395</c:v>
                </c:pt>
                <c:pt idx="428">
                  <c:v>395</c:v>
                </c:pt>
                <c:pt idx="429">
                  <c:v>400</c:v>
                </c:pt>
                <c:pt idx="430">
                  <c:v>405</c:v>
                </c:pt>
                <c:pt idx="431">
                  <c:v>405</c:v>
                </c:pt>
                <c:pt idx="432">
                  <c:v>410</c:v>
                </c:pt>
                <c:pt idx="433">
                  <c:v>410</c:v>
                </c:pt>
                <c:pt idx="434">
                  <c:v>410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415</c:v>
                </c:pt>
                <c:pt idx="440">
                  <c:v>415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425</c:v>
                </c:pt>
                <c:pt idx="445">
                  <c:v>430</c:v>
                </c:pt>
                <c:pt idx="446">
                  <c:v>430</c:v>
                </c:pt>
                <c:pt idx="447">
                  <c:v>430</c:v>
                </c:pt>
                <c:pt idx="448">
                  <c:v>435</c:v>
                </c:pt>
                <c:pt idx="449">
                  <c:v>435</c:v>
                </c:pt>
                <c:pt idx="450">
                  <c:v>435</c:v>
                </c:pt>
                <c:pt idx="451">
                  <c:v>435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440</c:v>
                </c:pt>
                <c:pt idx="457">
                  <c:v>440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455</c:v>
                </c:pt>
                <c:pt idx="468">
                  <c:v>455</c:v>
                </c:pt>
                <c:pt idx="469">
                  <c:v>460</c:v>
                </c:pt>
                <c:pt idx="470">
                  <c:v>460</c:v>
                </c:pt>
                <c:pt idx="471">
                  <c:v>460</c:v>
                </c:pt>
                <c:pt idx="472">
                  <c:v>460</c:v>
                </c:pt>
                <c:pt idx="473">
                  <c:v>465</c:v>
                </c:pt>
                <c:pt idx="474">
                  <c:v>470</c:v>
                </c:pt>
                <c:pt idx="475">
                  <c:v>470</c:v>
                </c:pt>
                <c:pt idx="476">
                  <c:v>475</c:v>
                </c:pt>
                <c:pt idx="477">
                  <c:v>475</c:v>
                </c:pt>
                <c:pt idx="478">
                  <c:v>480</c:v>
                </c:pt>
                <c:pt idx="479">
                  <c:v>480</c:v>
                </c:pt>
                <c:pt idx="480">
                  <c:v>485</c:v>
                </c:pt>
                <c:pt idx="481">
                  <c:v>490</c:v>
                </c:pt>
                <c:pt idx="482">
                  <c:v>490</c:v>
                </c:pt>
                <c:pt idx="483">
                  <c:v>495</c:v>
                </c:pt>
                <c:pt idx="484">
                  <c:v>500</c:v>
                </c:pt>
                <c:pt idx="485">
                  <c:v>500</c:v>
                </c:pt>
                <c:pt idx="486">
                  <c:v>505</c:v>
                </c:pt>
                <c:pt idx="487">
                  <c:v>510</c:v>
                </c:pt>
                <c:pt idx="488">
                  <c:v>515</c:v>
                </c:pt>
                <c:pt idx="489">
                  <c:v>520</c:v>
                </c:pt>
                <c:pt idx="490">
                  <c:v>520</c:v>
                </c:pt>
                <c:pt idx="491">
                  <c:v>525</c:v>
                </c:pt>
                <c:pt idx="492">
                  <c:v>525</c:v>
                </c:pt>
                <c:pt idx="493">
                  <c:v>525</c:v>
                </c:pt>
                <c:pt idx="494">
                  <c:v>525</c:v>
                </c:pt>
                <c:pt idx="495">
                  <c:v>525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535</c:v>
                </c:pt>
                <c:pt idx="501">
                  <c:v>535</c:v>
                </c:pt>
                <c:pt idx="502">
                  <c:v>535</c:v>
                </c:pt>
                <c:pt idx="503">
                  <c:v>535</c:v>
                </c:pt>
                <c:pt idx="504">
                  <c:v>535</c:v>
                </c:pt>
                <c:pt idx="505">
                  <c:v>535</c:v>
                </c:pt>
                <c:pt idx="506">
                  <c:v>540</c:v>
                </c:pt>
                <c:pt idx="507">
                  <c:v>540</c:v>
                </c:pt>
                <c:pt idx="508">
                  <c:v>545</c:v>
                </c:pt>
                <c:pt idx="509">
                  <c:v>545</c:v>
                </c:pt>
                <c:pt idx="510">
                  <c:v>555</c:v>
                </c:pt>
                <c:pt idx="511">
                  <c:v>555</c:v>
                </c:pt>
                <c:pt idx="512">
                  <c:v>555</c:v>
                </c:pt>
                <c:pt idx="513">
                  <c:v>555</c:v>
                </c:pt>
                <c:pt idx="514">
                  <c:v>555</c:v>
                </c:pt>
                <c:pt idx="515">
                  <c:v>555</c:v>
                </c:pt>
                <c:pt idx="516">
                  <c:v>560</c:v>
                </c:pt>
                <c:pt idx="517">
                  <c:v>565</c:v>
                </c:pt>
                <c:pt idx="518">
                  <c:v>565</c:v>
                </c:pt>
                <c:pt idx="519">
                  <c:v>565</c:v>
                </c:pt>
                <c:pt idx="520">
                  <c:v>570</c:v>
                </c:pt>
                <c:pt idx="521">
                  <c:v>570</c:v>
                </c:pt>
                <c:pt idx="522">
                  <c:v>575</c:v>
                </c:pt>
                <c:pt idx="523">
                  <c:v>575</c:v>
                </c:pt>
                <c:pt idx="524">
                  <c:v>575</c:v>
                </c:pt>
                <c:pt idx="525">
                  <c:v>585</c:v>
                </c:pt>
                <c:pt idx="526">
                  <c:v>585</c:v>
                </c:pt>
                <c:pt idx="527">
                  <c:v>590</c:v>
                </c:pt>
                <c:pt idx="528">
                  <c:v>590</c:v>
                </c:pt>
                <c:pt idx="529">
                  <c:v>590</c:v>
                </c:pt>
                <c:pt idx="530">
                  <c:v>595</c:v>
                </c:pt>
                <c:pt idx="531">
                  <c:v>600</c:v>
                </c:pt>
                <c:pt idx="532">
                  <c:v>605</c:v>
                </c:pt>
                <c:pt idx="533">
                  <c:v>605</c:v>
                </c:pt>
                <c:pt idx="534">
                  <c:v>605</c:v>
                </c:pt>
                <c:pt idx="535">
                  <c:v>610</c:v>
                </c:pt>
                <c:pt idx="536">
                  <c:v>610</c:v>
                </c:pt>
                <c:pt idx="537">
                  <c:v>615</c:v>
                </c:pt>
                <c:pt idx="538">
                  <c:v>615</c:v>
                </c:pt>
                <c:pt idx="539">
                  <c:v>615</c:v>
                </c:pt>
                <c:pt idx="540">
                  <c:v>620</c:v>
                </c:pt>
                <c:pt idx="541">
                  <c:v>620</c:v>
                </c:pt>
                <c:pt idx="542">
                  <c:v>620</c:v>
                </c:pt>
                <c:pt idx="543">
                  <c:v>620</c:v>
                </c:pt>
                <c:pt idx="544">
                  <c:v>625</c:v>
                </c:pt>
                <c:pt idx="545">
                  <c:v>625</c:v>
                </c:pt>
                <c:pt idx="546">
                  <c:v>630</c:v>
                </c:pt>
                <c:pt idx="547">
                  <c:v>635</c:v>
                </c:pt>
                <c:pt idx="548">
                  <c:v>645</c:v>
                </c:pt>
                <c:pt idx="549">
                  <c:v>650</c:v>
                </c:pt>
                <c:pt idx="550">
                  <c:v>650</c:v>
                </c:pt>
                <c:pt idx="551">
                  <c:v>650</c:v>
                </c:pt>
                <c:pt idx="552">
                  <c:v>650</c:v>
                </c:pt>
                <c:pt idx="553">
                  <c:v>650</c:v>
                </c:pt>
                <c:pt idx="554">
                  <c:v>660</c:v>
                </c:pt>
                <c:pt idx="555">
                  <c:v>660</c:v>
                </c:pt>
                <c:pt idx="556">
                  <c:v>660</c:v>
                </c:pt>
                <c:pt idx="557">
                  <c:v>660</c:v>
                </c:pt>
                <c:pt idx="558">
                  <c:v>670</c:v>
                </c:pt>
                <c:pt idx="559">
                  <c:v>670</c:v>
                </c:pt>
                <c:pt idx="560">
                  <c:v>675</c:v>
                </c:pt>
                <c:pt idx="561">
                  <c:v>680</c:v>
                </c:pt>
                <c:pt idx="562">
                  <c:v>680</c:v>
                </c:pt>
                <c:pt idx="563">
                  <c:v>680</c:v>
                </c:pt>
                <c:pt idx="564">
                  <c:v>680</c:v>
                </c:pt>
                <c:pt idx="565">
                  <c:v>685</c:v>
                </c:pt>
                <c:pt idx="566">
                  <c:v>690</c:v>
                </c:pt>
                <c:pt idx="567">
                  <c:v>695</c:v>
                </c:pt>
                <c:pt idx="568">
                  <c:v>695</c:v>
                </c:pt>
                <c:pt idx="569">
                  <c:v>695</c:v>
                </c:pt>
                <c:pt idx="570">
                  <c:v>695</c:v>
                </c:pt>
                <c:pt idx="571">
                  <c:v>710</c:v>
                </c:pt>
                <c:pt idx="572">
                  <c:v>715</c:v>
                </c:pt>
                <c:pt idx="573">
                  <c:v>720</c:v>
                </c:pt>
                <c:pt idx="574">
                  <c:v>725</c:v>
                </c:pt>
                <c:pt idx="575">
                  <c:v>730</c:v>
                </c:pt>
                <c:pt idx="576">
                  <c:v>730</c:v>
                </c:pt>
                <c:pt idx="577">
                  <c:v>730</c:v>
                </c:pt>
                <c:pt idx="578">
                  <c:v>735</c:v>
                </c:pt>
                <c:pt idx="579">
                  <c:v>735</c:v>
                </c:pt>
                <c:pt idx="580">
                  <c:v>740</c:v>
                </c:pt>
                <c:pt idx="581">
                  <c:v>750</c:v>
                </c:pt>
                <c:pt idx="582">
                  <c:v>750</c:v>
                </c:pt>
                <c:pt idx="583">
                  <c:v>780</c:v>
                </c:pt>
                <c:pt idx="584">
                  <c:v>780</c:v>
                </c:pt>
                <c:pt idx="585">
                  <c:v>785</c:v>
                </c:pt>
                <c:pt idx="586">
                  <c:v>795</c:v>
                </c:pt>
                <c:pt idx="587">
                  <c:v>800</c:v>
                </c:pt>
                <c:pt idx="588">
                  <c:v>800</c:v>
                </c:pt>
                <c:pt idx="589">
                  <c:v>815</c:v>
                </c:pt>
                <c:pt idx="590">
                  <c:v>825</c:v>
                </c:pt>
                <c:pt idx="591">
                  <c:v>825</c:v>
                </c:pt>
                <c:pt idx="592">
                  <c:v>830</c:v>
                </c:pt>
                <c:pt idx="593">
                  <c:v>830</c:v>
                </c:pt>
                <c:pt idx="594">
                  <c:v>850</c:v>
                </c:pt>
                <c:pt idx="595">
                  <c:v>855</c:v>
                </c:pt>
                <c:pt idx="596">
                  <c:v>910</c:v>
                </c:pt>
                <c:pt idx="597">
                  <c:v>915</c:v>
                </c:pt>
                <c:pt idx="598">
                  <c:v>930</c:v>
                </c:pt>
                <c:pt idx="599">
                  <c:v>940</c:v>
                </c:pt>
                <c:pt idx="600">
                  <c:v>950</c:v>
                </c:pt>
                <c:pt idx="601">
                  <c:v>1020</c:v>
                </c:pt>
                <c:pt idx="602">
                  <c:v>1070</c:v>
                </c:pt>
                <c:pt idx="603">
                  <c:v>1195</c:v>
                </c:pt>
                <c:pt idx="604">
                  <c:v>1200</c:v>
                </c:pt>
                <c:pt idx="605">
                  <c:v>1220</c:v>
                </c:pt>
                <c:pt idx="606">
                  <c:v>1225</c:v>
                </c:pt>
                <c:pt idx="607">
                  <c:v>1240</c:v>
                </c:pt>
              </c:numCache>
            </c:numRef>
          </c:xVal>
          <c:yVal>
            <c:numRef>
              <c:f>mult_concentrations_time!$V$2:$V$609</c:f>
              <c:numCache>
                <c:formatCode>General</c:formatCode>
                <c:ptCount val="608"/>
                <c:pt idx="0">
                  <c:v>1.0276E-2</c:v>
                </c:pt>
                <c:pt idx="1">
                  <c:v>1.8020999999999999E-2</c:v>
                </c:pt>
                <c:pt idx="2">
                  <c:v>2.2712E-2</c:v>
                </c:pt>
                <c:pt idx="3">
                  <c:v>2.2712E-2</c:v>
                </c:pt>
                <c:pt idx="4">
                  <c:v>2.7931000000000001E-2</c:v>
                </c:pt>
                <c:pt idx="5">
                  <c:v>2.7931000000000001E-2</c:v>
                </c:pt>
                <c:pt idx="6">
                  <c:v>2.7931000000000001E-2</c:v>
                </c:pt>
                <c:pt idx="7">
                  <c:v>2.7931000000000001E-2</c:v>
                </c:pt>
                <c:pt idx="8">
                  <c:v>2.7931000000000001E-2</c:v>
                </c:pt>
                <c:pt idx="9">
                  <c:v>3.3661999999999997E-2</c:v>
                </c:pt>
                <c:pt idx="10">
                  <c:v>3.3661999999999997E-2</c:v>
                </c:pt>
                <c:pt idx="11">
                  <c:v>3.3661999999999997E-2</c:v>
                </c:pt>
                <c:pt idx="12">
                  <c:v>3.3661999999999997E-2</c:v>
                </c:pt>
                <c:pt idx="13">
                  <c:v>3.9886999999999999E-2</c:v>
                </c:pt>
                <c:pt idx="14">
                  <c:v>3.9886999999999999E-2</c:v>
                </c:pt>
                <c:pt idx="15">
                  <c:v>4.6587000000000003E-2</c:v>
                </c:pt>
                <c:pt idx="16">
                  <c:v>4.6587000000000003E-2</c:v>
                </c:pt>
                <c:pt idx="17">
                  <c:v>4.6587000000000003E-2</c:v>
                </c:pt>
                <c:pt idx="18">
                  <c:v>4.6587000000000003E-2</c:v>
                </c:pt>
                <c:pt idx="19">
                  <c:v>4.6587000000000003E-2</c:v>
                </c:pt>
                <c:pt idx="20">
                  <c:v>5.3739000000000002E-2</c:v>
                </c:pt>
                <c:pt idx="21">
                  <c:v>5.3739000000000002E-2</c:v>
                </c:pt>
                <c:pt idx="22">
                  <c:v>5.3739000000000002E-2</c:v>
                </c:pt>
                <c:pt idx="23">
                  <c:v>5.3739000000000002E-2</c:v>
                </c:pt>
                <c:pt idx="24">
                  <c:v>6.1322000000000002E-2</c:v>
                </c:pt>
                <c:pt idx="25">
                  <c:v>6.1322000000000002E-2</c:v>
                </c:pt>
                <c:pt idx="26">
                  <c:v>6.1322000000000002E-2</c:v>
                </c:pt>
                <c:pt idx="27">
                  <c:v>6.1322000000000002E-2</c:v>
                </c:pt>
                <c:pt idx="28">
                  <c:v>6.1322000000000002E-2</c:v>
                </c:pt>
                <c:pt idx="29">
                  <c:v>6.1322000000000002E-2</c:v>
                </c:pt>
                <c:pt idx="30">
                  <c:v>6.9314000000000001E-2</c:v>
                </c:pt>
                <c:pt idx="31">
                  <c:v>6.9314000000000001E-2</c:v>
                </c:pt>
                <c:pt idx="32">
                  <c:v>6.9314000000000001E-2</c:v>
                </c:pt>
                <c:pt idx="33">
                  <c:v>6.9314000000000001E-2</c:v>
                </c:pt>
                <c:pt idx="34">
                  <c:v>6.9314000000000001E-2</c:v>
                </c:pt>
                <c:pt idx="35">
                  <c:v>6.9314000000000001E-2</c:v>
                </c:pt>
                <c:pt idx="36">
                  <c:v>7.7692999999999998E-2</c:v>
                </c:pt>
                <c:pt idx="37">
                  <c:v>7.7692999999999998E-2</c:v>
                </c:pt>
                <c:pt idx="38">
                  <c:v>7.7692999999999998E-2</c:v>
                </c:pt>
                <c:pt idx="39">
                  <c:v>7.7692999999999998E-2</c:v>
                </c:pt>
                <c:pt idx="40">
                  <c:v>8.6434999999999998E-2</c:v>
                </c:pt>
                <c:pt idx="41">
                  <c:v>8.6434999999999998E-2</c:v>
                </c:pt>
                <c:pt idx="42">
                  <c:v>8.6434999999999998E-2</c:v>
                </c:pt>
                <c:pt idx="43">
                  <c:v>8.6434999999999998E-2</c:v>
                </c:pt>
                <c:pt idx="44">
                  <c:v>8.6434999999999998E-2</c:v>
                </c:pt>
                <c:pt idx="45">
                  <c:v>8.6434999999999998E-2</c:v>
                </c:pt>
                <c:pt idx="46">
                  <c:v>8.6434999999999998E-2</c:v>
                </c:pt>
                <c:pt idx="47">
                  <c:v>8.6434999999999998E-2</c:v>
                </c:pt>
                <c:pt idx="48">
                  <c:v>9.5519000000000007E-2</c:v>
                </c:pt>
                <c:pt idx="49">
                  <c:v>9.5519000000000007E-2</c:v>
                </c:pt>
                <c:pt idx="50">
                  <c:v>9.5519000000000007E-2</c:v>
                </c:pt>
                <c:pt idx="51">
                  <c:v>9.5519000000000007E-2</c:v>
                </c:pt>
                <c:pt idx="52">
                  <c:v>0.104921</c:v>
                </c:pt>
                <c:pt idx="53">
                  <c:v>0.104921</c:v>
                </c:pt>
                <c:pt idx="54">
                  <c:v>0.104921</c:v>
                </c:pt>
                <c:pt idx="55">
                  <c:v>0.104921</c:v>
                </c:pt>
                <c:pt idx="56">
                  <c:v>0.104921</c:v>
                </c:pt>
                <c:pt idx="57">
                  <c:v>0.104921</c:v>
                </c:pt>
                <c:pt idx="58">
                  <c:v>0.104921</c:v>
                </c:pt>
                <c:pt idx="59">
                  <c:v>0.104921</c:v>
                </c:pt>
                <c:pt idx="60">
                  <c:v>0.104921</c:v>
                </c:pt>
                <c:pt idx="61">
                  <c:v>0.104921</c:v>
                </c:pt>
                <c:pt idx="62">
                  <c:v>0.114619</c:v>
                </c:pt>
                <c:pt idx="63">
                  <c:v>0.114619</c:v>
                </c:pt>
                <c:pt idx="64">
                  <c:v>0.114619</c:v>
                </c:pt>
                <c:pt idx="65">
                  <c:v>0.114619</c:v>
                </c:pt>
                <c:pt idx="66">
                  <c:v>0.114619</c:v>
                </c:pt>
                <c:pt idx="67">
                  <c:v>0.114619</c:v>
                </c:pt>
                <c:pt idx="68">
                  <c:v>0.114619</c:v>
                </c:pt>
                <c:pt idx="69">
                  <c:v>0.114619</c:v>
                </c:pt>
                <c:pt idx="70">
                  <c:v>0.114619</c:v>
                </c:pt>
                <c:pt idx="71">
                  <c:v>0.12459199999999999</c:v>
                </c:pt>
                <c:pt idx="72">
                  <c:v>0.12459199999999999</c:v>
                </c:pt>
                <c:pt idx="73">
                  <c:v>0.12459199999999999</c:v>
                </c:pt>
                <c:pt idx="74">
                  <c:v>0.12459199999999999</c:v>
                </c:pt>
                <c:pt idx="75">
                  <c:v>0.12459199999999999</c:v>
                </c:pt>
                <c:pt idx="76">
                  <c:v>0.12459199999999999</c:v>
                </c:pt>
                <c:pt idx="77">
                  <c:v>0.12459199999999999</c:v>
                </c:pt>
                <c:pt idx="78">
                  <c:v>0.12459199999999999</c:v>
                </c:pt>
                <c:pt idx="79">
                  <c:v>0.12459199999999999</c:v>
                </c:pt>
                <c:pt idx="80">
                  <c:v>0.12459199999999999</c:v>
                </c:pt>
                <c:pt idx="81">
                  <c:v>0.12459199999999999</c:v>
                </c:pt>
                <c:pt idx="82">
                  <c:v>0.13481699999999999</c:v>
                </c:pt>
                <c:pt idx="83">
                  <c:v>0.13481699999999999</c:v>
                </c:pt>
                <c:pt idx="84">
                  <c:v>0.13481699999999999</c:v>
                </c:pt>
                <c:pt idx="85">
                  <c:v>0.13481699999999999</c:v>
                </c:pt>
                <c:pt idx="86">
                  <c:v>0.13481699999999999</c:v>
                </c:pt>
                <c:pt idx="87">
                  <c:v>0.13481699999999999</c:v>
                </c:pt>
                <c:pt idx="88">
                  <c:v>0.13481699999999999</c:v>
                </c:pt>
                <c:pt idx="89">
                  <c:v>0.13481699999999999</c:v>
                </c:pt>
                <c:pt idx="90">
                  <c:v>0.14527399999999999</c:v>
                </c:pt>
                <c:pt idx="91">
                  <c:v>0.14527399999999999</c:v>
                </c:pt>
                <c:pt idx="92">
                  <c:v>0.14527399999999999</c:v>
                </c:pt>
                <c:pt idx="93">
                  <c:v>0.14527399999999999</c:v>
                </c:pt>
                <c:pt idx="94">
                  <c:v>0.14527399999999999</c:v>
                </c:pt>
                <c:pt idx="95">
                  <c:v>0.14527399999999999</c:v>
                </c:pt>
                <c:pt idx="96">
                  <c:v>0.14527399999999999</c:v>
                </c:pt>
                <c:pt idx="97">
                  <c:v>0.155943</c:v>
                </c:pt>
                <c:pt idx="98">
                  <c:v>0.155943</c:v>
                </c:pt>
                <c:pt idx="99">
                  <c:v>0.155943</c:v>
                </c:pt>
                <c:pt idx="100">
                  <c:v>0.155943</c:v>
                </c:pt>
                <c:pt idx="101">
                  <c:v>0.155943</c:v>
                </c:pt>
                <c:pt idx="102">
                  <c:v>0.155943</c:v>
                </c:pt>
                <c:pt idx="103">
                  <c:v>0.155943</c:v>
                </c:pt>
                <c:pt idx="104">
                  <c:v>0.155943</c:v>
                </c:pt>
                <c:pt idx="105">
                  <c:v>0.16680300000000001</c:v>
                </c:pt>
                <c:pt idx="106">
                  <c:v>0.16680300000000001</c:v>
                </c:pt>
                <c:pt idx="107">
                  <c:v>0.16680300000000001</c:v>
                </c:pt>
                <c:pt idx="108">
                  <c:v>0.16680300000000001</c:v>
                </c:pt>
                <c:pt idx="109">
                  <c:v>0.16680300000000001</c:v>
                </c:pt>
                <c:pt idx="110">
                  <c:v>0.16680300000000001</c:v>
                </c:pt>
                <c:pt idx="111">
                  <c:v>0.16680300000000001</c:v>
                </c:pt>
                <c:pt idx="112">
                  <c:v>0.16680300000000001</c:v>
                </c:pt>
                <c:pt idx="113">
                  <c:v>0.17783599999999999</c:v>
                </c:pt>
                <c:pt idx="114">
                  <c:v>0.17783599999999999</c:v>
                </c:pt>
                <c:pt idx="115">
                  <c:v>0.17783599999999999</c:v>
                </c:pt>
                <c:pt idx="116">
                  <c:v>0.17783599999999999</c:v>
                </c:pt>
                <c:pt idx="117">
                  <c:v>0.17783599999999999</c:v>
                </c:pt>
                <c:pt idx="118">
                  <c:v>0.17783599999999999</c:v>
                </c:pt>
                <c:pt idx="119">
                  <c:v>0.17783599999999999</c:v>
                </c:pt>
                <c:pt idx="120">
                  <c:v>0.189022</c:v>
                </c:pt>
                <c:pt idx="121">
                  <c:v>0.189022</c:v>
                </c:pt>
                <c:pt idx="122">
                  <c:v>0.189022</c:v>
                </c:pt>
                <c:pt idx="123">
                  <c:v>0.189022</c:v>
                </c:pt>
                <c:pt idx="124">
                  <c:v>0.189022</c:v>
                </c:pt>
                <c:pt idx="125">
                  <c:v>0.189022</c:v>
                </c:pt>
                <c:pt idx="126">
                  <c:v>0.189022</c:v>
                </c:pt>
                <c:pt idx="127">
                  <c:v>0.189022</c:v>
                </c:pt>
                <c:pt idx="128">
                  <c:v>0.20034399999999999</c:v>
                </c:pt>
                <c:pt idx="129">
                  <c:v>0.20034399999999999</c:v>
                </c:pt>
                <c:pt idx="130">
                  <c:v>0.20034399999999999</c:v>
                </c:pt>
                <c:pt idx="131">
                  <c:v>0.20034399999999999</c:v>
                </c:pt>
                <c:pt idx="132">
                  <c:v>0.20034399999999999</c:v>
                </c:pt>
                <c:pt idx="133">
                  <c:v>0.20034399999999999</c:v>
                </c:pt>
                <c:pt idx="134">
                  <c:v>0.20034399999999999</c:v>
                </c:pt>
                <c:pt idx="135">
                  <c:v>0.20034399999999999</c:v>
                </c:pt>
                <c:pt idx="136">
                  <c:v>0.211784</c:v>
                </c:pt>
                <c:pt idx="137">
                  <c:v>0.211784</c:v>
                </c:pt>
                <c:pt idx="138">
                  <c:v>0.211784</c:v>
                </c:pt>
                <c:pt idx="139">
                  <c:v>0.211784</c:v>
                </c:pt>
                <c:pt idx="140">
                  <c:v>0.211784</c:v>
                </c:pt>
                <c:pt idx="141">
                  <c:v>0.223325</c:v>
                </c:pt>
                <c:pt idx="142">
                  <c:v>0.223325</c:v>
                </c:pt>
                <c:pt idx="143">
                  <c:v>0.223325</c:v>
                </c:pt>
                <c:pt idx="144">
                  <c:v>0.223325</c:v>
                </c:pt>
                <c:pt idx="145">
                  <c:v>0.223325</c:v>
                </c:pt>
                <c:pt idx="146">
                  <c:v>0.223325</c:v>
                </c:pt>
                <c:pt idx="147">
                  <c:v>0.223325</c:v>
                </c:pt>
                <c:pt idx="148">
                  <c:v>0.223325</c:v>
                </c:pt>
                <c:pt idx="149">
                  <c:v>0.223325</c:v>
                </c:pt>
                <c:pt idx="150">
                  <c:v>0.223325</c:v>
                </c:pt>
                <c:pt idx="151">
                  <c:v>0.23495199999999999</c:v>
                </c:pt>
                <c:pt idx="152">
                  <c:v>0.23495199999999999</c:v>
                </c:pt>
                <c:pt idx="153">
                  <c:v>0.23495199999999999</c:v>
                </c:pt>
                <c:pt idx="154">
                  <c:v>0.23495199999999999</c:v>
                </c:pt>
                <c:pt idx="155">
                  <c:v>0.23495199999999999</c:v>
                </c:pt>
                <c:pt idx="156">
                  <c:v>0.23495199999999999</c:v>
                </c:pt>
                <c:pt idx="157">
                  <c:v>0.23495199999999999</c:v>
                </c:pt>
                <c:pt idx="158">
                  <c:v>0.23495199999999999</c:v>
                </c:pt>
                <c:pt idx="159">
                  <c:v>0.23495199999999999</c:v>
                </c:pt>
                <c:pt idx="160">
                  <c:v>0.24664900000000001</c:v>
                </c:pt>
                <c:pt idx="161">
                  <c:v>0.24664900000000001</c:v>
                </c:pt>
                <c:pt idx="162">
                  <c:v>0.24664900000000001</c:v>
                </c:pt>
                <c:pt idx="163">
                  <c:v>0.24664900000000001</c:v>
                </c:pt>
                <c:pt idx="164">
                  <c:v>0.24664900000000001</c:v>
                </c:pt>
                <c:pt idx="165">
                  <c:v>0.24664900000000001</c:v>
                </c:pt>
                <c:pt idx="166">
                  <c:v>0.24664900000000001</c:v>
                </c:pt>
                <c:pt idx="167">
                  <c:v>0.24664900000000001</c:v>
                </c:pt>
                <c:pt idx="168">
                  <c:v>0.24664900000000001</c:v>
                </c:pt>
                <c:pt idx="169">
                  <c:v>0.24664900000000001</c:v>
                </c:pt>
                <c:pt idx="170">
                  <c:v>0.24664900000000001</c:v>
                </c:pt>
                <c:pt idx="171">
                  <c:v>0.25840099999999999</c:v>
                </c:pt>
                <c:pt idx="172">
                  <c:v>0.25840099999999999</c:v>
                </c:pt>
                <c:pt idx="173">
                  <c:v>0.25840099999999999</c:v>
                </c:pt>
                <c:pt idx="174">
                  <c:v>0.25840099999999999</c:v>
                </c:pt>
                <c:pt idx="175">
                  <c:v>0.25840099999999999</c:v>
                </c:pt>
                <c:pt idx="176">
                  <c:v>0.25840099999999999</c:v>
                </c:pt>
                <c:pt idx="177">
                  <c:v>0.27019500000000002</c:v>
                </c:pt>
                <c:pt idx="178">
                  <c:v>0.27019500000000002</c:v>
                </c:pt>
                <c:pt idx="179">
                  <c:v>0.27019500000000002</c:v>
                </c:pt>
                <c:pt idx="180">
                  <c:v>0.27019500000000002</c:v>
                </c:pt>
                <c:pt idx="181">
                  <c:v>0.27019500000000002</c:v>
                </c:pt>
                <c:pt idx="182">
                  <c:v>0.27019500000000002</c:v>
                </c:pt>
                <c:pt idx="183">
                  <c:v>0.27019500000000002</c:v>
                </c:pt>
                <c:pt idx="184">
                  <c:v>0.27019500000000002</c:v>
                </c:pt>
                <c:pt idx="185">
                  <c:v>0.27019500000000002</c:v>
                </c:pt>
                <c:pt idx="186">
                  <c:v>0.27019500000000002</c:v>
                </c:pt>
                <c:pt idx="187">
                  <c:v>0.27019500000000002</c:v>
                </c:pt>
                <c:pt idx="188">
                  <c:v>0.27019500000000002</c:v>
                </c:pt>
                <c:pt idx="189">
                  <c:v>0.28201599999999999</c:v>
                </c:pt>
                <c:pt idx="190">
                  <c:v>0.28201599999999999</c:v>
                </c:pt>
                <c:pt idx="191">
                  <c:v>0.28201599999999999</c:v>
                </c:pt>
                <c:pt idx="192">
                  <c:v>0.28201599999999999</c:v>
                </c:pt>
                <c:pt idx="193">
                  <c:v>0.28201599999999999</c:v>
                </c:pt>
                <c:pt idx="194">
                  <c:v>0.29385299999999998</c:v>
                </c:pt>
                <c:pt idx="195">
                  <c:v>0.29385299999999998</c:v>
                </c:pt>
                <c:pt idx="196">
                  <c:v>0.29385299999999998</c:v>
                </c:pt>
                <c:pt idx="197">
                  <c:v>0.29385299999999998</c:v>
                </c:pt>
                <c:pt idx="198">
                  <c:v>0.29385299999999998</c:v>
                </c:pt>
                <c:pt idx="199">
                  <c:v>0.30569200000000002</c:v>
                </c:pt>
                <c:pt idx="200">
                  <c:v>0.30569200000000002</c:v>
                </c:pt>
                <c:pt idx="201">
                  <c:v>0.30569200000000002</c:v>
                </c:pt>
                <c:pt idx="202">
                  <c:v>0.30569200000000002</c:v>
                </c:pt>
                <c:pt idx="203">
                  <c:v>0.30569200000000002</c:v>
                </c:pt>
                <c:pt idx="204">
                  <c:v>0.30569200000000002</c:v>
                </c:pt>
                <c:pt idx="205">
                  <c:v>0.30569200000000002</c:v>
                </c:pt>
                <c:pt idx="206">
                  <c:v>0.317523</c:v>
                </c:pt>
                <c:pt idx="207">
                  <c:v>0.317523</c:v>
                </c:pt>
                <c:pt idx="208">
                  <c:v>0.317523</c:v>
                </c:pt>
                <c:pt idx="209">
                  <c:v>0.317523</c:v>
                </c:pt>
                <c:pt idx="210">
                  <c:v>0.32933499999999999</c:v>
                </c:pt>
                <c:pt idx="211">
                  <c:v>0.32933499999999999</c:v>
                </c:pt>
                <c:pt idx="212">
                  <c:v>0.32933499999999999</c:v>
                </c:pt>
                <c:pt idx="213">
                  <c:v>0.32933499999999999</c:v>
                </c:pt>
                <c:pt idx="214">
                  <c:v>0.32933499999999999</c:v>
                </c:pt>
                <c:pt idx="215">
                  <c:v>0.32933499999999999</c:v>
                </c:pt>
                <c:pt idx="216">
                  <c:v>0.32933499999999999</c:v>
                </c:pt>
                <c:pt idx="217">
                  <c:v>0.32933499999999999</c:v>
                </c:pt>
                <c:pt idx="218">
                  <c:v>0.32933499999999999</c:v>
                </c:pt>
                <c:pt idx="219">
                  <c:v>0.32933499999999999</c:v>
                </c:pt>
                <c:pt idx="220">
                  <c:v>0.32933499999999999</c:v>
                </c:pt>
                <c:pt idx="221">
                  <c:v>0.32933499999999999</c:v>
                </c:pt>
                <c:pt idx="222">
                  <c:v>0.32933499999999999</c:v>
                </c:pt>
                <c:pt idx="223">
                  <c:v>0.32933499999999999</c:v>
                </c:pt>
                <c:pt idx="224">
                  <c:v>0.341117</c:v>
                </c:pt>
                <c:pt idx="225">
                  <c:v>0.341117</c:v>
                </c:pt>
                <c:pt idx="226">
                  <c:v>0.341117</c:v>
                </c:pt>
                <c:pt idx="227">
                  <c:v>0.341117</c:v>
                </c:pt>
                <c:pt idx="228">
                  <c:v>0.341117</c:v>
                </c:pt>
                <c:pt idx="229">
                  <c:v>0.341117</c:v>
                </c:pt>
                <c:pt idx="230">
                  <c:v>0.341117</c:v>
                </c:pt>
                <c:pt idx="231">
                  <c:v>0.341117</c:v>
                </c:pt>
                <c:pt idx="232">
                  <c:v>0.341117</c:v>
                </c:pt>
                <c:pt idx="233">
                  <c:v>0.341117</c:v>
                </c:pt>
                <c:pt idx="234">
                  <c:v>0.35285899999999998</c:v>
                </c:pt>
                <c:pt idx="235">
                  <c:v>0.35285899999999998</c:v>
                </c:pt>
                <c:pt idx="236">
                  <c:v>0.35285899999999998</c:v>
                </c:pt>
                <c:pt idx="237">
                  <c:v>0.35285899999999998</c:v>
                </c:pt>
                <c:pt idx="238">
                  <c:v>0.35285899999999998</c:v>
                </c:pt>
                <c:pt idx="239">
                  <c:v>0.35285899999999998</c:v>
                </c:pt>
                <c:pt idx="240">
                  <c:v>0.35285899999999998</c:v>
                </c:pt>
                <c:pt idx="241">
                  <c:v>0.35285899999999998</c:v>
                </c:pt>
                <c:pt idx="242">
                  <c:v>0.35285899999999998</c:v>
                </c:pt>
                <c:pt idx="243">
                  <c:v>0.35285899999999998</c:v>
                </c:pt>
                <c:pt idx="244">
                  <c:v>0.35285899999999998</c:v>
                </c:pt>
                <c:pt idx="245">
                  <c:v>0.36455199999999999</c:v>
                </c:pt>
                <c:pt idx="246">
                  <c:v>0.36455199999999999</c:v>
                </c:pt>
                <c:pt idx="247">
                  <c:v>0.36455199999999999</c:v>
                </c:pt>
                <c:pt idx="248">
                  <c:v>0.36455199999999999</c:v>
                </c:pt>
                <c:pt idx="249">
                  <c:v>0.36455199999999999</c:v>
                </c:pt>
                <c:pt idx="250">
                  <c:v>0.36455199999999999</c:v>
                </c:pt>
                <c:pt idx="251">
                  <c:v>0.37618699999999999</c:v>
                </c:pt>
                <c:pt idx="252">
                  <c:v>0.37618699999999999</c:v>
                </c:pt>
                <c:pt idx="253">
                  <c:v>0.37618699999999999</c:v>
                </c:pt>
                <c:pt idx="254">
                  <c:v>0.37618699999999999</c:v>
                </c:pt>
                <c:pt idx="255">
                  <c:v>0.37618699999999999</c:v>
                </c:pt>
                <c:pt idx="256">
                  <c:v>0.37618699999999999</c:v>
                </c:pt>
                <c:pt idx="257">
                  <c:v>0.37618699999999999</c:v>
                </c:pt>
                <c:pt idx="258">
                  <c:v>0.37618699999999999</c:v>
                </c:pt>
                <c:pt idx="259">
                  <c:v>0.37618699999999999</c:v>
                </c:pt>
                <c:pt idx="260">
                  <c:v>0.37618699999999999</c:v>
                </c:pt>
                <c:pt idx="261">
                  <c:v>0.37618699999999999</c:v>
                </c:pt>
                <c:pt idx="262">
                  <c:v>0.37618699999999999</c:v>
                </c:pt>
                <c:pt idx="263">
                  <c:v>0.38775700000000002</c:v>
                </c:pt>
                <c:pt idx="264">
                  <c:v>0.38775700000000002</c:v>
                </c:pt>
                <c:pt idx="265">
                  <c:v>0.38775700000000002</c:v>
                </c:pt>
                <c:pt idx="266">
                  <c:v>0.38775700000000002</c:v>
                </c:pt>
                <c:pt idx="267">
                  <c:v>0.38775700000000002</c:v>
                </c:pt>
                <c:pt idx="268">
                  <c:v>0.399254</c:v>
                </c:pt>
                <c:pt idx="269">
                  <c:v>0.399254</c:v>
                </c:pt>
                <c:pt idx="270">
                  <c:v>0.399254</c:v>
                </c:pt>
                <c:pt idx="271">
                  <c:v>0.399254</c:v>
                </c:pt>
                <c:pt idx="272">
                  <c:v>0.399254</c:v>
                </c:pt>
                <c:pt idx="273">
                  <c:v>0.399254</c:v>
                </c:pt>
                <c:pt idx="274">
                  <c:v>0.41066999999999998</c:v>
                </c:pt>
                <c:pt idx="275">
                  <c:v>0.41066999999999998</c:v>
                </c:pt>
                <c:pt idx="276">
                  <c:v>0.41066999999999998</c:v>
                </c:pt>
                <c:pt idx="277">
                  <c:v>0.41066999999999998</c:v>
                </c:pt>
                <c:pt idx="278">
                  <c:v>0.41066999999999998</c:v>
                </c:pt>
                <c:pt idx="279">
                  <c:v>0.41066999999999998</c:v>
                </c:pt>
                <c:pt idx="280">
                  <c:v>0.41066999999999998</c:v>
                </c:pt>
                <c:pt idx="281">
                  <c:v>0.41066999999999998</c:v>
                </c:pt>
                <c:pt idx="282">
                  <c:v>0.41066999999999998</c:v>
                </c:pt>
                <c:pt idx="283">
                  <c:v>0.42199900000000001</c:v>
                </c:pt>
                <c:pt idx="284">
                  <c:v>0.42199900000000001</c:v>
                </c:pt>
                <c:pt idx="285">
                  <c:v>0.42199900000000001</c:v>
                </c:pt>
                <c:pt idx="286">
                  <c:v>0.42199900000000001</c:v>
                </c:pt>
                <c:pt idx="287">
                  <c:v>0.42199900000000001</c:v>
                </c:pt>
                <c:pt idx="288">
                  <c:v>0.42199900000000001</c:v>
                </c:pt>
                <c:pt idx="289">
                  <c:v>0.42199900000000001</c:v>
                </c:pt>
                <c:pt idx="290">
                  <c:v>0.42199900000000001</c:v>
                </c:pt>
                <c:pt idx="291">
                  <c:v>0.42199900000000001</c:v>
                </c:pt>
                <c:pt idx="292">
                  <c:v>0.43323400000000001</c:v>
                </c:pt>
                <c:pt idx="293">
                  <c:v>0.43323400000000001</c:v>
                </c:pt>
                <c:pt idx="294">
                  <c:v>0.43323400000000001</c:v>
                </c:pt>
                <c:pt idx="295">
                  <c:v>0.43323400000000001</c:v>
                </c:pt>
                <c:pt idx="296">
                  <c:v>0.43323400000000001</c:v>
                </c:pt>
                <c:pt idx="297">
                  <c:v>0.44437100000000002</c:v>
                </c:pt>
                <c:pt idx="298">
                  <c:v>0.44437100000000002</c:v>
                </c:pt>
                <c:pt idx="299">
                  <c:v>0.44437100000000002</c:v>
                </c:pt>
                <c:pt idx="300">
                  <c:v>0.44437100000000002</c:v>
                </c:pt>
                <c:pt idx="301">
                  <c:v>0.44437100000000002</c:v>
                </c:pt>
                <c:pt idx="302">
                  <c:v>0.44437100000000002</c:v>
                </c:pt>
                <c:pt idx="303">
                  <c:v>0.45540199999999997</c:v>
                </c:pt>
                <c:pt idx="304">
                  <c:v>0.45540199999999997</c:v>
                </c:pt>
                <c:pt idx="305">
                  <c:v>0.45540199999999997</c:v>
                </c:pt>
                <c:pt idx="306">
                  <c:v>0.45540199999999997</c:v>
                </c:pt>
                <c:pt idx="307">
                  <c:v>0.46632400000000002</c:v>
                </c:pt>
                <c:pt idx="308">
                  <c:v>0.46632400000000002</c:v>
                </c:pt>
                <c:pt idx="309">
                  <c:v>0.46632400000000002</c:v>
                </c:pt>
                <c:pt idx="310">
                  <c:v>0.46632400000000002</c:v>
                </c:pt>
                <c:pt idx="311">
                  <c:v>0.46632400000000002</c:v>
                </c:pt>
                <c:pt idx="312">
                  <c:v>0.46632400000000002</c:v>
                </c:pt>
                <c:pt idx="313">
                  <c:v>0.46632400000000002</c:v>
                </c:pt>
                <c:pt idx="314">
                  <c:v>0.46632400000000002</c:v>
                </c:pt>
                <c:pt idx="315">
                  <c:v>0.46632400000000002</c:v>
                </c:pt>
                <c:pt idx="316">
                  <c:v>0.477132</c:v>
                </c:pt>
                <c:pt idx="317">
                  <c:v>0.477132</c:v>
                </c:pt>
                <c:pt idx="318">
                  <c:v>0.477132</c:v>
                </c:pt>
                <c:pt idx="319">
                  <c:v>0.477132</c:v>
                </c:pt>
                <c:pt idx="320">
                  <c:v>0.477132</c:v>
                </c:pt>
                <c:pt idx="321">
                  <c:v>0.477132</c:v>
                </c:pt>
                <c:pt idx="322">
                  <c:v>0.477132</c:v>
                </c:pt>
                <c:pt idx="323">
                  <c:v>0.48782199999999998</c:v>
                </c:pt>
                <c:pt idx="324">
                  <c:v>0.48782199999999998</c:v>
                </c:pt>
                <c:pt idx="325">
                  <c:v>0.48782199999999998</c:v>
                </c:pt>
                <c:pt idx="326">
                  <c:v>0.48782199999999998</c:v>
                </c:pt>
                <c:pt idx="327">
                  <c:v>0.48782199999999998</c:v>
                </c:pt>
                <c:pt idx="328">
                  <c:v>0.48782199999999998</c:v>
                </c:pt>
                <c:pt idx="329">
                  <c:v>0.49838900000000003</c:v>
                </c:pt>
                <c:pt idx="330">
                  <c:v>0.49838900000000003</c:v>
                </c:pt>
                <c:pt idx="331">
                  <c:v>0.49838900000000003</c:v>
                </c:pt>
                <c:pt idx="332">
                  <c:v>0.49838900000000003</c:v>
                </c:pt>
                <c:pt idx="333">
                  <c:v>0.50883100000000003</c:v>
                </c:pt>
                <c:pt idx="334">
                  <c:v>0.50883100000000003</c:v>
                </c:pt>
                <c:pt idx="335">
                  <c:v>0.50883100000000003</c:v>
                </c:pt>
                <c:pt idx="336">
                  <c:v>0.50883100000000003</c:v>
                </c:pt>
                <c:pt idx="337">
                  <c:v>0.50883100000000003</c:v>
                </c:pt>
                <c:pt idx="338">
                  <c:v>0.51914400000000005</c:v>
                </c:pt>
                <c:pt idx="339">
                  <c:v>0.51914400000000005</c:v>
                </c:pt>
                <c:pt idx="340">
                  <c:v>0.51914400000000005</c:v>
                </c:pt>
                <c:pt idx="341">
                  <c:v>0.51914400000000005</c:v>
                </c:pt>
                <c:pt idx="342">
                  <c:v>0.51914400000000005</c:v>
                </c:pt>
                <c:pt idx="343">
                  <c:v>0.52932500000000005</c:v>
                </c:pt>
                <c:pt idx="344">
                  <c:v>0.52932500000000005</c:v>
                </c:pt>
                <c:pt idx="345">
                  <c:v>0.52932500000000005</c:v>
                </c:pt>
                <c:pt idx="346">
                  <c:v>0.52932500000000005</c:v>
                </c:pt>
                <c:pt idx="347">
                  <c:v>0.52932500000000005</c:v>
                </c:pt>
                <c:pt idx="348">
                  <c:v>0.52932500000000005</c:v>
                </c:pt>
                <c:pt idx="349">
                  <c:v>0.52932500000000005</c:v>
                </c:pt>
                <c:pt idx="350">
                  <c:v>0.52932500000000005</c:v>
                </c:pt>
                <c:pt idx="351">
                  <c:v>0.52932500000000005</c:v>
                </c:pt>
                <c:pt idx="352">
                  <c:v>0.53937199999999996</c:v>
                </c:pt>
                <c:pt idx="353">
                  <c:v>0.53937199999999996</c:v>
                </c:pt>
                <c:pt idx="354">
                  <c:v>0.53937199999999996</c:v>
                </c:pt>
                <c:pt idx="355">
                  <c:v>0.54928200000000005</c:v>
                </c:pt>
                <c:pt idx="356">
                  <c:v>0.54928200000000005</c:v>
                </c:pt>
                <c:pt idx="357">
                  <c:v>0.54928200000000005</c:v>
                </c:pt>
                <c:pt idx="358">
                  <c:v>0.54928200000000005</c:v>
                </c:pt>
                <c:pt idx="359">
                  <c:v>0.54928200000000005</c:v>
                </c:pt>
                <c:pt idx="360">
                  <c:v>0.54928200000000005</c:v>
                </c:pt>
                <c:pt idx="361">
                  <c:v>0.54928200000000005</c:v>
                </c:pt>
                <c:pt idx="362">
                  <c:v>0.55905400000000005</c:v>
                </c:pt>
                <c:pt idx="363">
                  <c:v>0.55905400000000005</c:v>
                </c:pt>
                <c:pt idx="364">
                  <c:v>0.55905400000000005</c:v>
                </c:pt>
                <c:pt idx="365">
                  <c:v>0.55905400000000005</c:v>
                </c:pt>
                <c:pt idx="366">
                  <c:v>0.55905400000000005</c:v>
                </c:pt>
                <c:pt idx="367">
                  <c:v>0.568685</c:v>
                </c:pt>
                <c:pt idx="368">
                  <c:v>0.568685</c:v>
                </c:pt>
                <c:pt idx="369">
                  <c:v>0.568685</c:v>
                </c:pt>
                <c:pt idx="370">
                  <c:v>0.568685</c:v>
                </c:pt>
                <c:pt idx="371">
                  <c:v>0.568685</c:v>
                </c:pt>
                <c:pt idx="372">
                  <c:v>0.568685</c:v>
                </c:pt>
                <c:pt idx="373">
                  <c:v>0.568685</c:v>
                </c:pt>
                <c:pt idx="374">
                  <c:v>0.568685</c:v>
                </c:pt>
                <c:pt idx="375">
                  <c:v>0.57817499999999999</c:v>
                </c:pt>
                <c:pt idx="376">
                  <c:v>0.57817499999999999</c:v>
                </c:pt>
                <c:pt idx="377">
                  <c:v>0.58752199999999999</c:v>
                </c:pt>
                <c:pt idx="378">
                  <c:v>0.59672400000000003</c:v>
                </c:pt>
                <c:pt idx="379">
                  <c:v>0.60578200000000004</c:v>
                </c:pt>
                <c:pt idx="380">
                  <c:v>0.60578200000000004</c:v>
                </c:pt>
                <c:pt idx="381">
                  <c:v>0.61469399999999996</c:v>
                </c:pt>
                <c:pt idx="382">
                  <c:v>0.61469399999999996</c:v>
                </c:pt>
                <c:pt idx="383">
                  <c:v>0.61469399999999996</c:v>
                </c:pt>
                <c:pt idx="384">
                  <c:v>0.61469399999999996</c:v>
                </c:pt>
                <c:pt idx="385">
                  <c:v>0.61469399999999996</c:v>
                </c:pt>
                <c:pt idx="386">
                  <c:v>0.61469399999999996</c:v>
                </c:pt>
                <c:pt idx="387">
                  <c:v>0.61469399999999996</c:v>
                </c:pt>
                <c:pt idx="388">
                  <c:v>0.61469399999999996</c:v>
                </c:pt>
                <c:pt idx="389">
                  <c:v>0.62346000000000001</c:v>
                </c:pt>
                <c:pt idx="390">
                  <c:v>0.62346000000000001</c:v>
                </c:pt>
                <c:pt idx="391">
                  <c:v>0.62346000000000001</c:v>
                </c:pt>
                <c:pt idx="392">
                  <c:v>0.62346000000000001</c:v>
                </c:pt>
                <c:pt idx="393">
                  <c:v>0.62346000000000001</c:v>
                </c:pt>
                <c:pt idx="394">
                  <c:v>0.62346000000000001</c:v>
                </c:pt>
                <c:pt idx="395">
                  <c:v>0.63207999999999998</c:v>
                </c:pt>
                <c:pt idx="396">
                  <c:v>0.63207999999999998</c:v>
                </c:pt>
                <c:pt idx="397">
                  <c:v>0.64055300000000004</c:v>
                </c:pt>
                <c:pt idx="398">
                  <c:v>0.64055300000000004</c:v>
                </c:pt>
                <c:pt idx="399">
                  <c:v>0.64888000000000001</c:v>
                </c:pt>
                <c:pt idx="400">
                  <c:v>0.64888000000000001</c:v>
                </c:pt>
                <c:pt idx="401">
                  <c:v>0.64888000000000001</c:v>
                </c:pt>
                <c:pt idx="402">
                  <c:v>0.64888000000000001</c:v>
                </c:pt>
                <c:pt idx="403">
                  <c:v>0.64888000000000001</c:v>
                </c:pt>
                <c:pt idx="404">
                  <c:v>0.64888000000000001</c:v>
                </c:pt>
                <c:pt idx="405">
                  <c:v>0.65706200000000003</c:v>
                </c:pt>
                <c:pt idx="406">
                  <c:v>0.65706200000000003</c:v>
                </c:pt>
                <c:pt idx="407">
                  <c:v>0.65706200000000003</c:v>
                </c:pt>
                <c:pt idx="408">
                  <c:v>0.66509700000000005</c:v>
                </c:pt>
                <c:pt idx="409">
                  <c:v>0.66509700000000005</c:v>
                </c:pt>
                <c:pt idx="410">
                  <c:v>0.66509700000000005</c:v>
                </c:pt>
                <c:pt idx="411">
                  <c:v>0.66509700000000005</c:v>
                </c:pt>
                <c:pt idx="412">
                  <c:v>0.66509700000000005</c:v>
                </c:pt>
                <c:pt idx="413">
                  <c:v>0.672987</c:v>
                </c:pt>
                <c:pt idx="414">
                  <c:v>0.672987</c:v>
                </c:pt>
                <c:pt idx="415">
                  <c:v>0.672987</c:v>
                </c:pt>
                <c:pt idx="416">
                  <c:v>0.672987</c:v>
                </c:pt>
                <c:pt idx="417">
                  <c:v>0.672987</c:v>
                </c:pt>
                <c:pt idx="418">
                  <c:v>0.672987</c:v>
                </c:pt>
                <c:pt idx="419">
                  <c:v>0.68073300000000003</c:v>
                </c:pt>
                <c:pt idx="420">
                  <c:v>0.68073300000000003</c:v>
                </c:pt>
                <c:pt idx="421">
                  <c:v>0.68833500000000003</c:v>
                </c:pt>
                <c:pt idx="422">
                  <c:v>0.68833500000000003</c:v>
                </c:pt>
                <c:pt idx="423">
                  <c:v>0.68833500000000003</c:v>
                </c:pt>
                <c:pt idx="424">
                  <c:v>0.69579299999999999</c:v>
                </c:pt>
                <c:pt idx="425">
                  <c:v>0.69579299999999999</c:v>
                </c:pt>
                <c:pt idx="426">
                  <c:v>0.69579299999999999</c:v>
                </c:pt>
                <c:pt idx="427">
                  <c:v>0.70311000000000001</c:v>
                </c:pt>
                <c:pt idx="428">
                  <c:v>0.70311000000000001</c:v>
                </c:pt>
                <c:pt idx="429">
                  <c:v>0.71028500000000006</c:v>
                </c:pt>
                <c:pt idx="430">
                  <c:v>0.71732099999999999</c:v>
                </c:pt>
                <c:pt idx="431">
                  <c:v>0.71732099999999999</c:v>
                </c:pt>
                <c:pt idx="432">
                  <c:v>0.724217</c:v>
                </c:pt>
                <c:pt idx="433">
                  <c:v>0.724217</c:v>
                </c:pt>
                <c:pt idx="434">
                  <c:v>0.724217</c:v>
                </c:pt>
                <c:pt idx="435">
                  <c:v>0.724217</c:v>
                </c:pt>
                <c:pt idx="436">
                  <c:v>0.724217</c:v>
                </c:pt>
                <c:pt idx="437">
                  <c:v>0.724217</c:v>
                </c:pt>
                <c:pt idx="438">
                  <c:v>0.724217</c:v>
                </c:pt>
                <c:pt idx="439">
                  <c:v>0.73097599999999996</c:v>
                </c:pt>
                <c:pt idx="440">
                  <c:v>0.73097599999999996</c:v>
                </c:pt>
                <c:pt idx="441">
                  <c:v>0.737599</c:v>
                </c:pt>
                <c:pt idx="442">
                  <c:v>0.737599</c:v>
                </c:pt>
                <c:pt idx="443">
                  <c:v>0.737599</c:v>
                </c:pt>
                <c:pt idx="444">
                  <c:v>0.74408799999999997</c:v>
                </c:pt>
                <c:pt idx="445">
                  <c:v>0.75044200000000005</c:v>
                </c:pt>
                <c:pt idx="446">
                  <c:v>0.75044200000000005</c:v>
                </c:pt>
                <c:pt idx="447">
                  <c:v>0.75044200000000005</c:v>
                </c:pt>
                <c:pt idx="448">
                  <c:v>0.75666500000000003</c:v>
                </c:pt>
                <c:pt idx="449">
                  <c:v>0.75666500000000003</c:v>
                </c:pt>
                <c:pt idx="450">
                  <c:v>0.75666500000000003</c:v>
                </c:pt>
                <c:pt idx="451">
                  <c:v>0.75666500000000003</c:v>
                </c:pt>
                <c:pt idx="452">
                  <c:v>0.76275800000000005</c:v>
                </c:pt>
                <c:pt idx="453">
                  <c:v>0.76275800000000005</c:v>
                </c:pt>
                <c:pt idx="454">
                  <c:v>0.76275800000000005</c:v>
                </c:pt>
                <c:pt idx="455">
                  <c:v>0.76275800000000005</c:v>
                </c:pt>
                <c:pt idx="456">
                  <c:v>0.76275800000000005</c:v>
                </c:pt>
                <c:pt idx="457">
                  <c:v>0.76275800000000005</c:v>
                </c:pt>
                <c:pt idx="458">
                  <c:v>0.76872200000000002</c:v>
                </c:pt>
                <c:pt idx="459">
                  <c:v>0.76872200000000002</c:v>
                </c:pt>
                <c:pt idx="460">
                  <c:v>0.76872200000000002</c:v>
                </c:pt>
                <c:pt idx="461">
                  <c:v>0.774559</c:v>
                </c:pt>
                <c:pt idx="462">
                  <c:v>0.774559</c:v>
                </c:pt>
                <c:pt idx="463">
                  <c:v>0.774559</c:v>
                </c:pt>
                <c:pt idx="464">
                  <c:v>0.774559</c:v>
                </c:pt>
                <c:pt idx="465">
                  <c:v>0.774559</c:v>
                </c:pt>
                <c:pt idx="466">
                  <c:v>0.774559</c:v>
                </c:pt>
                <c:pt idx="467">
                  <c:v>0.78027100000000005</c:v>
                </c:pt>
                <c:pt idx="468">
                  <c:v>0.78027100000000005</c:v>
                </c:pt>
                <c:pt idx="469">
                  <c:v>0.78585899999999997</c:v>
                </c:pt>
                <c:pt idx="470">
                  <c:v>0.78585899999999997</c:v>
                </c:pt>
                <c:pt idx="471">
                  <c:v>0.78585899999999997</c:v>
                </c:pt>
                <c:pt idx="472">
                  <c:v>0.78585899999999997</c:v>
                </c:pt>
                <c:pt idx="473">
                  <c:v>0.79132499999999995</c:v>
                </c:pt>
                <c:pt idx="474">
                  <c:v>0.79667100000000002</c:v>
                </c:pt>
                <c:pt idx="475">
                  <c:v>0.79667100000000002</c:v>
                </c:pt>
                <c:pt idx="476">
                  <c:v>0.80189900000000003</c:v>
                </c:pt>
                <c:pt idx="477">
                  <c:v>0.80189900000000003</c:v>
                </c:pt>
                <c:pt idx="478">
                  <c:v>0.80701000000000001</c:v>
                </c:pt>
                <c:pt idx="479">
                  <c:v>0.80701000000000001</c:v>
                </c:pt>
                <c:pt idx="480">
                  <c:v>0.81200700000000003</c:v>
                </c:pt>
                <c:pt idx="481">
                  <c:v>0.81689000000000001</c:v>
                </c:pt>
                <c:pt idx="482">
                  <c:v>0.81689000000000001</c:v>
                </c:pt>
                <c:pt idx="483">
                  <c:v>0.821662</c:v>
                </c:pt>
                <c:pt idx="484">
                  <c:v>0.82632499999999998</c:v>
                </c:pt>
                <c:pt idx="485">
                  <c:v>0.82632499999999998</c:v>
                </c:pt>
                <c:pt idx="486">
                  <c:v>0.83088099999999998</c:v>
                </c:pt>
                <c:pt idx="487">
                  <c:v>0.83533100000000005</c:v>
                </c:pt>
                <c:pt idx="488">
                  <c:v>0.83967700000000001</c:v>
                </c:pt>
                <c:pt idx="489">
                  <c:v>0.84392100000000003</c:v>
                </c:pt>
                <c:pt idx="490">
                  <c:v>0.84392100000000003</c:v>
                </c:pt>
                <c:pt idx="491">
                  <c:v>0.84806499999999996</c:v>
                </c:pt>
                <c:pt idx="492">
                  <c:v>0.84806499999999996</c:v>
                </c:pt>
                <c:pt idx="493">
                  <c:v>0.84806499999999996</c:v>
                </c:pt>
                <c:pt idx="494">
                  <c:v>0.84806499999999996</c:v>
                </c:pt>
                <c:pt idx="495">
                  <c:v>0.84806499999999996</c:v>
                </c:pt>
                <c:pt idx="496">
                  <c:v>0.85211099999999995</c:v>
                </c:pt>
                <c:pt idx="497">
                  <c:v>0.85211099999999995</c:v>
                </c:pt>
                <c:pt idx="498">
                  <c:v>0.85211099999999995</c:v>
                </c:pt>
                <c:pt idx="499">
                  <c:v>0.85211099999999995</c:v>
                </c:pt>
                <c:pt idx="500">
                  <c:v>0.85606099999999996</c:v>
                </c:pt>
                <c:pt idx="501">
                  <c:v>0.85606099999999996</c:v>
                </c:pt>
                <c:pt idx="502">
                  <c:v>0.85606099999999996</c:v>
                </c:pt>
                <c:pt idx="503">
                  <c:v>0.85606099999999996</c:v>
                </c:pt>
                <c:pt idx="504">
                  <c:v>0.85606099999999996</c:v>
                </c:pt>
                <c:pt idx="505">
                  <c:v>0.85606099999999996</c:v>
                </c:pt>
                <c:pt idx="506">
                  <c:v>0.85991499999999998</c:v>
                </c:pt>
                <c:pt idx="507">
                  <c:v>0.85991499999999998</c:v>
                </c:pt>
                <c:pt idx="508">
                  <c:v>0.86367700000000003</c:v>
                </c:pt>
                <c:pt idx="509">
                  <c:v>0.86367700000000003</c:v>
                </c:pt>
                <c:pt idx="510">
                  <c:v>0.87092999999999998</c:v>
                </c:pt>
                <c:pt idx="511">
                  <c:v>0.87092999999999998</c:v>
                </c:pt>
                <c:pt idx="512">
                  <c:v>0.87092999999999998</c:v>
                </c:pt>
                <c:pt idx="513">
                  <c:v>0.87092999999999998</c:v>
                </c:pt>
                <c:pt idx="514">
                  <c:v>0.87092999999999998</c:v>
                </c:pt>
                <c:pt idx="515">
                  <c:v>0.87092999999999998</c:v>
                </c:pt>
                <c:pt idx="516">
                  <c:v>0.87442399999999998</c:v>
                </c:pt>
                <c:pt idx="517">
                  <c:v>0.87783199999999995</c:v>
                </c:pt>
                <c:pt idx="518">
                  <c:v>0.87783199999999995</c:v>
                </c:pt>
                <c:pt idx="519">
                  <c:v>0.87783199999999995</c:v>
                </c:pt>
                <c:pt idx="520">
                  <c:v>0.88115600000000005</c:v>
                </c:pt>
                <c:pt idx="521">
                  <c:v>0.88115600000000005</c:v>
                </c:pt>
                <c:pt idx="522">
                  <c:v>0.88439800000000002</c:v>
                </c:pt>
                <c:pt idx="523">
                  <c:v>0.88439800000000002</c:v>
                </c:pt>
                <c:pt idx="524">
                  <c:v>0.88439800000000002</c:v>
                </c:pt>
                <c:pt idx="525">
                  <c:v>0.89064100000000002</c:v>
                </c:pt>
                <c:pt idx="526">
                  <c:v>0.89064100000000002</c:v>
                </c:pt>
                <c:pt idx="527">
                  <c:v>0.89364600000000005</c:v>
                </c:pt>
                <c:pt idx="528">
                  <c:v>0.89364600000000005</c:v>
                </c:pt>
                <c:pt idx="529">
                  <c:v>0.89364600000000005</c:v>
                </c:pt>
                <c:pt idx="530">
                  <c:v>0.89657500000000001</c:v>
                </c:pt>
                <c:pt idx="531">
                  <c:v>0.89943099999999998</c:v>
                </c:pt>
                <c:pt idx="532">
                  <c:v>0.90221300000000004</c:v>
                </c:pt>
                <c:pt idx="533">
                  <c:v>0.90221300000000004</c:v>
                </c:pt>
                <c:pt idx="534">
                  <c:v>0.90221300000000004</c:v>
                </c:pt>
                <c:pt idx="535">
                  <c:v>0.90492499999999998</c:v>
                </c:pt>
                <c:pt idx="536">
                  <c:v>0.90492499999999998</c:v>
                </c:pt>
                <c:pt idx="537">
                  <c:v>0.90756700000000001</c:v>
                </c:pt>
                <c:pt idx="538">
                  <c:v>0.90756700000000001</c:v>
                </c:pt>
                <c:pt idx="539">
                  <c:v>0.90756700000000001</c:v>
                </c:pt>
                <c:pt idx="540">
                  <c:v>0.91014200000000001</c:v>
                </c:pt>
                <c:pt idx="541">
                  <c:v>0.91014200000000001</c:v>
                </c:pt>
                <c:pt idx="542">
                  <c:v>0.91014200000000001</c:v>
                </c:pt>
                <c:pt idx="543">
                  <c:v>0.91014200000000001</c:v>
                </c:pt>
                <c:pt idx="544">
                  <c:v>0.91264999999999996</c:v>
                </c:pt>
                <c:pt idx="545">
                  <c:v>0.91264999999999996</c:v>
                </c:pt>
                <c:pt idx="546">
                  <c:v>0.91509300000000005</c:v>
                </c:pt>
                <c:pt idx="547">
                  <c:v>0.91747299999999998</c:v>
                </c:pt>
                <c:pt idx="548">
                  <c:v>0.92204799999999998</c:v>
                </c:pt>
                <c:pt idx="549">
                  <c:v>0.92424600000000001</c:v>
                </c:pt>
                <c:pt idx="550">
                  <c:v>0.92424600000000001</c:v>
                </c:pt>
                <c:pt idx="551">
                  <c:v>0.92424600000000001</c:v>
                </c:pt>
                <c:pt idx="552">
                  <c:v>0.92424600000000001</c:v>
                </c:pt>
                <c:pt idx="553">
                  <c:v>0.92424600000000001</c:v>
                </c:pt>
                <c:pt idx="554">
                  <c:v>0.92847000000000002</c:v>
                </c:pt>
                <c:pt idx="555">
                  <c:v>0.92847000000000002</c:v>
                </c:pt>
                <c:pt idx="556">
                  <c:v>0.92847000000000002</c:v>
                </c:pt>
                <c:pt idx="557">
                  <c:v>0.92847000000000002</c:v>
                </c:pt>
                <c:pt idx="558">
                  <c:v>0.93247400000000003</c:v>
                </c:pt>
                <c:pt idx="559">
                  <c:v>0.93247400000000003</c:v>
                </c:pt>
                <c:pt idx="560">
                  <c:v>0.93439700000000003</c:v>
                </c:pt>
                <c:pt idx="561">
                  <c:v>0.93626799999999999</c:v>
                </c:pt>
                <c:pt idx="562">
                  <c:v>0.93626799999999999</c:v>
                </c:pt>
                <c:pt idx="563">
                  <c:v>0.93626799999999999</c:v>
                </c:pt>
                <c:pt idx="564">
                  <c:v>0.93626799999999999</c:v>
                </c:pt>
                <c:pt idx="565">
                  <c:v>0.93808899999999995</c:v>
                </c:pt>
                <c:pt idx="566">
                  <c:v>0.93986099999999995</c:v>
                </c:pt>
                <c:pt idx="567">
                  <c:v>0.94158500000000001</c:v>
                </c:pt>
                <c:pt idx="568">
                  <c:v>0.94158500000000001</c:v>
                </c:pt>
                <c:pt idx="569">
                  <c:v>0.94158500000000001</c:v>
                </c:pt>
                <c:pt idx="570">
                  <c:v>0.94158500000000001</c:v>
                </c:pt>
                <c:pt idx="571">
                  <c:v>0.94648399999999999</c:v>
                </c:pt>
                <c:pt idx="572">
                  <c:v>0.94802900000000001</c:v>
                </c:pt>
                <c:pt idx="573">
                  <c:v>0.94953100000000001</c:v>
                </c:pt>
                <c:pt idx="574">
                  <c:v>0.95099299999999998</c:v>
                </c:pt>
                <c:pt idx="575">
                  <c:v>0.95241500000000001</c:v>
                </c:pt>
                <c:pt idx="576">
                  <c:v>0.95241500000000001</c:v>
                </c:pt>
                <c:pt idx="577">
                  <c:v>0.95241500000000001</c:v>
                </c:pt>
                <c:pt idx="578">
                  <c:v>0.95379700000000001</c:v>
                </c:pt>
                <c:pt idx="579">
                  <c:v>0.95379700000000001</c:v>
                </c:pt>
                <c:pt idx="580">
                  <c:v>0.95514200000000005</c:v>
                </c:pt>
                <c:pt idx="581">
                  <c:v>0.95772000000000002</c:v>
                </c:pt>
                <c:pt idx="582">
                  <c:v>0.95772000000000002</c:v>
                </c:pt>
                <c:pt idx="583">
                  <c:v>0.964638</c:v>
                </c:pt>
                <c:pt idx="584">
                  <c:v>0.964638</c:v>
                </c:pt>
                <c:pt idx="585">
                  <c:v>0.96568100000000001</c:v>
                </c:pt>
                <c:pt idx="586">
                  <c:v>0.96767899999999996</c:v>
                </c:pt>
                <c:pt idx="587">
                  <c:v>0.96863600000000005</c:v>
                </c:pt>
                <c:pt idx="588">
                  <c:v>0.96863600000000005</c:v>
                </c:pt>
                <c:pt idx="589">
                  <c:v>0.97134699999999996</c:v>
                </c:pt>
                <c:pt idx="590">
                  <c:v>0.973028</c:v>
                </c:pt>
                <c:pt idx="591">
                  <c:v>0.973028</c:v>
                </c:pt>
                <c:pt idx="592">
                  <c:v>0.97383299999999995</c:v>
                </c:pt>
                <c:pt idx="593">
                  <c:v>0.97383299999999995</c:v>
                </c:pt>
                <c:pt idx="594">
                  <c:v>0.976827</c:v>
                </c:pt>
                <c:pt idx="595">
                  <c:v>0.97752300000000003</c:v>
                </c:pt>
                <c:pt idx="596">
                  <c:v>0.983962</c:v>
                </c:pt>
                <c:pt idx="597">
                  <c:v>0.98445000000000005</c:v>
                </c:pt>
                <c:pt idx="598">
                  <c:v>0.98582899999999996</c:v>
                </c:pt>
                <c:pt idx="599">
                  <c:v>0.98668199999999995</c:v>
                </c:pt>
                <c:pt idx="600">
                  <c:v>0.98748499999999995</c:v>
                </c:pt>
                <c:pt idx="601">
                  <c:v>0.99192800000000003</c:v>
                </c:pt>
                <c:pt idx="602">
                  <c:v>0.99411799999999995</c:v>
                </c:pt>
                <c:pt idx="603">
                  <c:v>0.99736199999999997</c:v>
                </c:pt>
                <c:pt idx="604">
                  <c:v>0.99744500000000003</c:v>
                </c:pt>
                <c:pt idx="605">
                  <c:v>0.99775599999999998</c:v>
                </c:pt>
                <c:pt idx="606">
                  <c:v>0.99782800000000005</c:v>
                </c:pt>
                <c:pt idx="607">
                  <c:v>0.99802900000000005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5-4C31-B7D9-8CD9868DBD18}"/>
            </c:ext>
          </c:extLst>
        </c:ser>
        <c:ser>
          <c:idx val="4"/>
          <c:order val="2"/>
          <c:tx>
            <c:strRef>
              <c:f>mult_concentrations_time!$K$3</c:f>
              <c:strCache>
                <c:ptCount val="1"/>
                <c:pt idx="0">
                  <c:v>Exp 9 μM Tub, N=255 MTs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mult_concentrations_time!$Y$2:$Y$256</c:f>
              <c:numCache>
                <c:formatCode>General</c:formatCode>
                <c:ptCount val="255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85</c:v>
                </c:pt>
                <c:pt idx="14">
                  <c:v>85</c:v>
                </c:pt>
                <c:pt idx="15">
                  <c:v>90</c:v>
                </c:pt>
                <c:pt idx="16">
                  <c:v>90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115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130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140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155</c:v>
                </c:pt>
                <c:pt idx="58">
                  <c:v>155</c:v>
                </c:pt>
                <c:pt idx="59">
                  <c:v>160</c:v>
                </c:pt>
                <c:pt idx="60">
                  <c:v>160</c:v>
                </c:pt>
                <c:pt idx="61">
                  <c:v>165</c:v>
                </c:pt>
                <c:pt idx="62">
                  <c:v>165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210</c:v>
                </c:pt>
                <c:pt idx="101">
                  <c:v>210</c:v>
                </c:pt>
                <c:pt idx="102">
                  <c:v>215</c:v>
                </c:pt>
                <c:pt idx="103">
                  <c:v>215</c:v>
                </c:pt>
                <c:pt idx="104">
                  <c:v>220</c:v>
                </c:pt>
                <c:pt idx="105">
                  <c:v>225</c:v>
                </c:pt>
                <c:pt idx="106">
                  <c:v>225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240</c:v>
                </c:pt>
                <c:pt idx="114">
                  <c:v>245</c:v>
                </c:pt>
                <c:pt idx="115">
                  <c:v>245</c:v>
                </c:pt>
                <c:pt idx="116">
                  <c:v>245</c:v>
                </c:pt>
                <c:pt idx="117">
                  <c:v>245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255</c:v>
                </c:pt>
                <c:pt idx="123">
                  <c:v>255</c:v>
                </c:pt>
                <c:pt idx="124">
                  <c:v>260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270</c:v>
                </c:pt>
                <c:pt idx="132">
                  <c:v>270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285</c:v>
                </c:pt>
                <c:pt idx="140">
                  <c:v>285</c:v>
                </c:pt>
                <c:pt idx="141">
                  <c:v>285</c:v>
                </c:pt>
                <c:pt idx="142">
                  <c:v>290</c:v>
                </c:pt>
                <c:pt idx="143">
                  <c:v>290</c:v>
                </c:pt>
                <c:pt idx="144">
                  <c:v>295</c:v>
                </c:pt>
                <c:pt idx="145">
                  <c:v>300</c:v>
                </c:pt>
                <c:pt idx="146">
                  <c:v>305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315</c:v>
                </c:pt>
                <c:pt idx="152">
                  <c:v>315</c:v>
                </c:pt>
                <c:pt idx="153">
                  <c:v>315</c:v>
                </c:pt>
                <c:pt idx="154">
                  <c:v>315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330</c:v>
                </c:pt>
                <c:pt idx="159">
                  <c:v>330</c:v>
                </c:pt>
                <c:pt idx="160">
                  <c:v>335</c:v>
                </c:pt>
                <c:pt idx="161">
                  <c:v>335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345</c:v>
                </c:pt>
                <c:pt idx="167">
                  <c:v>350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375</c:v>
                </c:pt>
                <c:pt idx="176">
                  <c:v>380</c:v>
                </c:pt>
                <c:pt idx="177">
                  <c:v>380</c:v>
                </c:pt>
                <c:pt idx="178">
                  <c:v>380</c:v>
                </c:pt>
                <c:pt idx="179">
                  <c:v>380</c:v>
                </c:pt>
                <c:pt idx="180">
                  <c:v>385</c:v>
                </c:pt>
                <c:pt idx="181">
                  <c:v>385</c:v>
                </c:pt>
                <c:pt idx="182">
                  <c:v>395</c:v>
                </c:pt>
                <c:pt idx="183">
                  <c:v>400</c:v>
                </c:pt>
                <c:pt idx="184">
                  <c:v>400</c:v>
                </c:pt>
                <c:pt idx="185">
                  <c:v>415</c:v>
                </c:pt>
                <c:pt idx="186">
                  <c:v>415</c:v>
                </c:pt>
                <c:pt idx="187">
                  <c:v>425</c:v>
                </c:pt>
                <c:pt idx="188">
                  <c:v>430</c:v>
                </c:pt>
                <c:pt idx="189">
                  <c:v>430</c:v>
                </c:pt>
                <c:pt idx="190">
                  <c:v>435</c:v>
                </c:pt>
                <c:pt idx="191">
                  <c:v>435</c:v>
                </c:pt>
                <c:pt idx="192">
                  <c:v>440</c:v>
                </c:pt>
                <c:pt idx="193">
                  <c:v>445</c:v>
                </c:pt>
                <c:pt idx="194">
                  <c:v>445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470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480</c:v>
                </c:pt>
                <c:pt idx="203">
                  <c:v>480</c:v>
                </c:pt>
                <c:pt idx="204">
                  <c:v>485</c:v>
                </c:pt>
                <c:pt idx="205">
                  <c:v>485</c:v>
                </c:pt>
                <c:pt idx="206">
                  <c:v>490</c:v>
                </c:pt>
                <c:pt idx="207">
                  <c:v>490</c:v>
                </c:pt>
                <c:pt idx="208">
                  <c:v>500</c:v>
                </c:pt>
                <c:pt idx="209">
                  <c:v>500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510</c:v>
                </c:pt>
                <c:pt idx="216">
                  <c:v>515</c:v>
                </c:pt>
                <c:pt idx="217">
                  <c:v>515</c:v>
                </c:pt>
                <c:pt idx="218">
                  <c:v>520</c:v>
                </c:pt>
                <c:pt idx="219">
                  <c:v>525</c:v>
                </c:pt>
                <c:pt idx="220">
                  <c:v>525</c:v>
                </c:pt>
                <c:pt idx="221">
                  <c:v>530</c:v>
                </c:pt>
                <c:pt idx="222">
                  <c:v>530</c:v>
                </c:pt>
                <c:pt idx="223">
                  <c:v>535</c:v>
                </c:pt>
                <c:pt idx="224">
                  <c:v>545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550</c:v>
                </c:pt>
                <c:pt idx="229">
                  <c:v>550</c:v>
                </c:pt>
                <c:pt idx="230">
                  <c:v>555</c:v>
                </c:pt>
                <c:pt idx="231">
                  <c:v>555</c:v>
                </c:pt>
                <c:pt idx="232">
                  <c:v>560</c:v>
                </c:pt>
                <c:pt idx="233">
                  <c:v>565</c:v>
                </c:pt>
                <c:pt idx="234">
                  <c:v>565</c:v>
                </c:pt>
                <c:pt idx="235">
                  <c:v>575</c:v>
                </c:pt>
                <c:pt idx="236">
                  <c:v>575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600</c:v>
                </c:pt>
                <c:pt idx="241">
                  <c:v>620</c:v>
                </c:pt>
                <c:pt idx="242">
                  <c:v>635</c:v>
                </c:pt>
                <c:pt idx="243">
                  <c:v>645</c:v>
                </c:pt>
                <c:pt idx="244">
                  <c:v>650</c:v>
                </c:pt>
                <c:pt idx="245">
                  <c:v>660</c:v>
                </c:pt>
                <c:pt idx="246">
                  <c:v>690</c:v>
                </c:pt>
                <c:pt idx="247">
                  <c:v>695</c:v>
                </c:pt>
                <c:pt idx="248">
                  <c:v>715</c:v>
                </c:pt>
                <c:pt idx="249">
                  <c:v>750</c:v>
                </c:pt>
                <c:pt idx="250">
                  <c:v>805</c:v>
                </c:pt>
                <c:pt idx="251">
                  <c:v>805</c:v>
                </c:pt>
                <c:pt idx="252">
                  <c:v>850</c:v>
                </c:pt>
                <c:pt idx="253">
                  <c:v>945</c:v>
                </c:pt>
                <c:pt idx="254">
                  <c:v>980</c:v>
                </c:pt>
              </c:numCache>
            </c:numRef>
          </c:xVal>
          <c:yVal>
            <c:numRef>
              <c:f>mult_concentrations_time!$Z$2:$Z$256</c:f>
              <c:numCache>
                <c:formatCode>General</c:formatCode>
                <c:ptCount val="255"/>
                <c:pt idx="0">
                  <c:v>3.9220000000000001E-3</c:v>
                </c:pt>
                <c:pt idx="1">
                  <c:v>7.8429999999999993E-3</c:v>
                </c:pt>
                <c:pt idx="2">
                  <c:v>1.1764999999999999E-2</c:v>
                </c:pt>
                <c:pt idx="3">
                  <c:v>1.5685999999999999E-2</c:v>
                </c:pt>
                <c:pt idx="4">
                  <c:v>1.9608E-2</c:v>
                </c:pt>
                <c:pt idx="5">
                  <c:v>2.3529000000000001E-2</c:v>
                </c:pt>
                <c:pt idx="6">
                  <c:v>2.7451E-2</c:v>
                </c:pt>
                <c:pt idx="7">
                  <c:v>3.1372999999999998E-2</c:v>
                </c:pt>
                <c:pt idx="8">
                  <c:v>3.5293999999999999E-2</c:v>
                </c:pt>
                <c:pt idx="9">
                  <c:v>3.9216000000000001E-2</c:v>
                </c:pt>
                <c:pt idx="10">
                  <c:v>4.3137000000000002E-2</c:v>
                </c:pt>
                <c:pt idx="11">
                  <c:v>4.7058999999999997E-2</c:v>
                </c:pt>
                <c:pt idx="12">
                  <c:v>5.0979999999999998E-2</c:v>
                </c:pt>
                <c:pt idx="13">
                  <c:v>5.4901999999999999E-2</c:v>
                </c:pt>
                <c:pt idx="14">
                  <c:v>5.8824000000000001E-2</c:v>
                </c:pt>
                <c:pt idx="15">
                  <c:v>6.2744999999999995E-2</c:v>
                </c:pt>
                <c:pt idx="16">
                  <c:v>6.6667000000000004E-2</c:v>
                </c:pt>
                <c:pt idx="17">
                  <c:v>7.0587999999999998E-2</c:v>
                </c:pt>
                <c:pt idx="18">
                  <c:v>7.4510000000000007E-2</c:v>
                </c:pt>
                <c:pt idx="19">
                  <c:v>7.8431000000000001E-2</c:v>
                </c:pt>
                <c:pt idx="20">
                  <c:v>8.2352999999999996E-2</c:v>
                </c:pt>
                <c:pt idx="21">
                  <c:v>8.6275000000000004E-2</c:v>
                </c:pt>
                <c:pt idx="22">
                  <c:v>9.0195999999999998E-2</c:v>
                </c:pt>
                <c:pt idx="23">
                  <c:v>9.4117999999999993E-2</c:v>
                </c:pt>
                <c:pt idx="24">
                  <c:v>9.8039000000000001E-2</c:v>
                </c:pt>
                <c:pt idx="25">
                  <c:v>0.101961</c:v>
                </c:pt>
                <c:pt idx="26">
                  <c:v>0.105882</c:v>
                </c:pt>
                <c:pt idx="27">
                  <c:v>0.109804</c:v>
                </c:pt>
                <c:pt idx="28">
                  <c:v>0.11372500000000001</c:v>
                </c:pt>
                <c:pt idx="29">
                  <c:v>0.117647</c:v>
                </c:pt>
                <c:pt idx="30">
                  <c:v>0.121569</c:v>
                </c:pt>
                <c:pt idx="31">
                  <c:v>0.12548999999999999</c:v>
                </c:pt>
                <c:pt idx="32">
                  <c:v>0.129412</c:v>
                </c:pt>
                <c:pt idx="33">
                  <c:v>0.13333300000000001</c:v>
                </c:pt>
                <c:pt idx="34">
                  <c:v>0.13725499999999999</c:v>
                </c:pt>
                <c:pt idx="35">
                  <c:v>0.141176</c:v>
                </c:pt>
                <c:pt idx="36">
                  <c:v>0.145098</c:v>
                </c:pt>
                <c:pt idx="37">
                  <c:v>0.14902000000000001</c:v>
                </c:pt>
                <c:pt idx="38">
                  <c:v>0.15294099999999999</c:v>
                </c:pt>
                <c:pt idx="39">
                  <c:v>0.156863</c:v>
                </c:pt>
                <c:pt idx="40">
                  <c:v>0.16078400000000001</c:v>
                </c:pt>
                <c:pt idx="41">
                  <c:v>0.16470599999999999</c:v>
                </c:pt>
                <c:pt idx="42">
                  <c:v>0.168627</c:v>
                </c:pt>
                <c:pt idx="43">
                  <c:v>0.17254900000000001</c:v>
                </c:pt>
                <c:pt idx="44">
                  <c:v>0.17647099999999999</c:v>
                </c:pt>
                <c:pt idx="45">
                  <c:v>0.180392</c:v>
                </c:pt>
                <c:pt idx="46">
                  <c:v>0.18431400000000001</c:v>
                </c:pt>
                <c:pt idx="47">
                  <c:v>0.18823500000000001</c:v>
                </c:pt>
                <c:pt idx="48">
                  <c:v>0.19215699999999999</c:v>
                </c:pt>
                <c:pt idx="49">
                  <c:v>0.196078</c:v>
                </c:pt>
                <c:pt idx="50">
                  <c:v>0.2</c:v>
                </c:pt>
                <c:pt idx="51">
                  <c:v>0.20392199999999999</c:v>
                </c:pt>
                <c:pt idx="52">
                  <c:v>0.207843</c:v>
                </c:pt>
                <c:pt idx="53">
                  <c:v>0.21176500000000001</c:v>
                </c:pt>
                <c:pt idx="54">
                  <c:v>0.21568599999999999</c:v>
                </c:pt>
                <c:pt idx="55">
                  <c:v>0.219608</c:v>
                </c:pt>
                <c:pt idx="56">
                  <c:v>0.22352900000000001</c:v>
                </c:pt>
                <c:pt idx="57">
                  <c:v>0.22745099999999999</c:v>
                </c:pt>
                <c:pt idx="58">
                  <c:v>0.231373</c:v>
                </c:pt>
                <c:pt idx="59">
                  <c:v>0.235294</c:v>
                </c:pt>
                <c:pt idx="60">
                  <c:v>0.23921600000000001</c:v>
                </c:pt>
                <c:pt idx="61">
                  <c:v>0.24313699999999999</c:v>
                </c:pt>
                <c:pt idx="62">
                  <c:v>0.247059</c:v>
                </c:pt>
                <c:pt idx="63">
                  <c:v>0.25097999999999998</c:v>
                </c:pt>
                <c:pt idx="64">
                  <c:v>0.25490200000000002</c:v>
                </c:pt>
                <c:pt idx="65">
                  <c:v>0.258824</c:v>
                </c:pt>
                <c:pt idx="66">
                  <c:v>0.26274500000000001</c:v>
                </c:pt>
                <c:pt idx="67">
                  <c:v>0.26666699999999999</c:v>
                </c:pt>
                <c:pt idx="68">
                  <c:v>0.270588</c:v>
                </c:pt>
                <c:pt idx="69">
                  <c:v>0.27450999999999998</c:v>
                </c:pt>
                <c:pt idx="70">
                  <c:v>0.27843099999999998</c:v>
                </c:pt>
                <c:pt idx="71">
                  <c:v>0.28235300000000002</c:v>
                </c:pt>
                <c:pt idx="72">
                  <c:v>0.286275</c:v>
                </c:pt>
                <c:pt idx="73">
                  <c:v>0.29019600000000001</c:v>
                </c:pt>
                <c:pt idx="74">
                  <c:v>0.29411799999999999</c:v>
                </c:pt>
                <c:pt idx="75">
                  <c:v>0.298039</c:v>
                </c:pt>
                <c:pt idx="76">
                  <c:v>0.30196099999999998</c:v>
                </c:pt>
                <c:pt idx="77">
                  <c:v>0.30588199999999999</c:v>
                </c:pt>
                <c:pt idx="78">
                  <c:v>0.30980400000000002</c:v>
                </c:pt>
                <c:pt idx="79">
                  <c:v>0.31372499999999998</c:v>
                </c:pt>
                <c:pt idx="80">
                  <c:v>0.31764700000000001</c:v>
                </c:pt>
                <c:pt idx="81">
                  <c:v>0.32156899999999999</c:v>
                </c:pt>
                <c:pt idx="82">
                  <c:v>0.32549</c:v>
                </c:pt>
                <c:pt idx="83">
                  <c:v>0.32941199999999998</c:v>
                </c:pt>
                <c:pt idx="84">
                  <c:v>0.33333299999999999</c:v>
                </c:pt>
                <c:pt idx="85">
                  <c:v>0.33725500000000003</c:v>
                </c:pt>
                <c:pt idx="86">
                  <c:v>0.34117599999999998</c:v>
                </c:pt>
                <c:pt idx="87">
                  <c:v>0.34509800000000002</c:v>
                </c:pt>
                <c:pt idx="88">
                  <c:v>0.34902</c:v>
                </c:pt>
                <c:pt idx="89">
                  <c:v>0.352941</c:v>
                </c:pt>
                <c:pt idx="90">
                  <c:v>0.35686299999999999</c:v>
                </c:pt>
                <c:pt idx="91">
                  <c:v>0.36078399999999999</c:v>
                </c:pt>
                <c:pt idx="92">
                  <c:v>0.36470599999999997</c:v>
                </c:pt>
                <c:pt idx="93">
                  <c:v>0.36862699999999998</c:v>
                </c:pt>
                <c:pt idx="94">
                  <c:v>0.37254900000000002</c:v>
                </c:pt>
                <c:pt idx="95">
                  <c:v>0.376471</c:v>
                </c:pt>
                <c:pt idx="96">
                  <c:v>0.38039200000000001</c:v>
                </c:pt>
                <c:pt idx="97">
                  <c:v>0.38431399999999999</c:v>
                </c:pt>
                <c:pt idx="98">
                  <c:v>0.388235</c:v>
                </c:pt>
                <c:pt idx="99">
                  <c:v>0.39215699999999998</c:v>
                </c:pt>
                <c:pt idx="100">
                  <c:v>0.39607799999999999</c:v>
                </c:pt>
                <c:pt idx="101">
                  <c:v>0.4</c:v>
                </c:pt>
                <c:pt idx="102">
                  <c:v>0.403922</c:v>
                </c:pt>
                <c:pt idx="103">
                  <c:v>0.40784300000000001</c:v>
                </c:pt>
                <c:pt idx="104">
                  <c:v>0.41176499999999999</c:v>
                </c:pt>
                <c:pt idx="105">
                  <c:v>0.415686</c:v>
                </c:pt>
                <c:pt idx="106">
                  <c:v>0.41960799999999998</c:v>
                </c:pt>
                <c:pt idx="107">
                  <c:v>0.42352899999999999</c:v>
                </c:pt>
                <c:pt idx="108">
                  <c:v>0.42745100000000003</c:v>
                </c:pt>
                <c:pt idx="109">
                  <c:v>0.43137300000000001</c:v>
                </c:pt>
                <c:pt idx="110">
                  <c:v>0.43529400000000001</c:v>
                </c:pt>
                <c:pt idx="111">
                  <c:v>0.439216</c:v>
                </c:pt>
                <c:pt idx="112">
                  <c:v>0.443137</c:v>
                </c:pt>
                <c:pt idx="113">
                  <c:v>0.44705899999999998</c:v>
                </c:pt>
                <c:pt idx="114">
                  <c:v>0.45097999999999999</c:v>
                </c:pt>
                <c:pt idx="115">
                  <c:v>0.45490199999999997</c:v>
                </c:pt>
                <c:pt idx="116">
                  <c:v>0.45882400000000001</c:v>
                </c:pt>
                <c:pt idx="117">
                  <c:v>0.46274500000000002</c:v>
                </c:pt>
                <c:pt idx="118">
                  <c:v>0.466667</c:v>
                </c:pt>
                <c:pt idx="119">
                  <c:v>0.47058800000000001</c:v>
                </c:pt>
                <c:pt idx="120">
                  <c:v>0.47450999999999999</c:v>
                </c:pt>
                <c:pt idx="121">
                  <c:v>0.478431</c:v>
                </c:pt>
                <c:pt idx="122">
                  <c:v>0.48235299999999998</c:v>
                </c:pt>
                <c:pt idx="123">
                  <c:v>0.48627500000000001</c:v>
                </c:pt>
                <c:pt idx="124">
                  <c:v>0.49019600000000002</c:v>
                </c:pt>
                <c:pt idx="125">
                  <c:v>0.494118</c:v>
                </c:pt>
                <c:pt idx="126">
                  <c:v>0.49803900000000001</c:v>
                </c:pt>
                <c:pt idx="127">
                  <c:v>0.50196099999999999</c:v>
                </c:pt>
                <c:pt idx="128">
                  <c:v>0.50588200000000005</c:v>
                </c:pt>
                <c:pt idx="129">
                  <c:v>0.50980400000000003</c:v>
                </c:pt>
                <c:pt idx="130">
                  <c:v>0.51372499999999999</c:v>
                </c:pt>
                <c:pt idx="131">
                  <c:v>0.51764699999999997</c:v>
                </c:pt>
                <c:pt idx="132">
                  <c:v>0.52156899999999995</c:v>
                </c:pt>
                <c:pt idx="133">
                  <c:v>0.52549000000000001</c:v>
                </c:pt>
                <c:pt idx="134">
                  <c:v>0.52941199999999999</c:v>
                </c:pt>
                <c:pt idx="135">
                  <c:v>0.53333299999999995</c:v>
                </c:pt>
                <c:pt idx="136">
                  <c:v>0.53725500000000004</c:v>
                </c:pt>
                <c:pt idx="137">
                  <c:v>0.54117599999999999</c:v>
                </c:pt>
                <c:pt idx="138">
                  <c:v>0.54509799999999997</c:v>
                </c:pt>
                <c:pt idx="139">
                  <c:v>0.54901999999999995</c:v>
                </c:pt>
                <c:pt idx="140">
                  <c:v>0.55294100000000002</c:v>
                </c:pt>
                <c:pt idx="141">
                  <c:v>0.556863</c:v>
                </c:pt>
                <c:pt idx="142">
                  <c:v>0.56078399999999995</c:v>
                </c:pt>
                <c:pt idx="143">
                  <c:v>0.56470600000000004</c:v>
                </c:pt>
                <c:pt idx="144">
                  <c:v>0.56862699999999999</c:v>
                </c:pt>
                <c:pt idx="145">
                  <c:v>0.57254899999999997</c:v>
                </c:pt>
                <c:pt idx="146">
                  <c:v>0.57647099999999996</c:v>
                </c:pt>
                <c:pt idx="147">
                  <c:v>0.58039200000000002</c:v>
                </c:pt>
                <c:pt idx="148">
                  <c:v>0.584314</c:v>
                </c:pt>
                <c:pt idx="149">
                  <c:v>0.58823499999999995</c:v>
                </c:pt>
                <c:pt idx="150">
                  <c:v>0.59215700000000004</c:v>
                </c:pt>
                <c:pt idx="151">
                  <c:v>0.596078</c:v>
                </c:pt>
                <c:pt idx="152">
                  <c:v>0.6</c:v>
                </c:pt>
                <c:pt idx="153">
                  <c:v>0.60392199999999996</c:v>
                </c:pt>
                <c:pt idx="154">
                  <c:v>0.60784300000000002</c:v>
                </c:pt>
                <c:pt idx="155">
                  <c:v>0.611765</c:v>
                </c:pt>
                <c:pt idx="156">
                  <c:v>0.61568599999999996</c:v>
                </c:pt>
                <c:pt idx="157">
                  <c:v>0.61960800000000005</c:v>
                </c:pt>
                <c:pt idx="158">
                  <c:v>0.623529</c:v>
                </c:pt>
                <c:pt idx="159">
                  <c:v>0.62745099999999998</c:v>
                </c:pt>
                <c:pt idx="160">
                  <c:v>0.63137299999999996</c:v>
                </c:pt>
                <c:pt idx="161">
                  <c:v>0.63529400000000003</c:v>
                </c:pt>
                <c:pt idx="162">
                  <c:v>0.63921600000000001</c:v>
                </c:pt>
                <c:pt idx="163">
                  <c:v>0.64313699999999996</c:v>
                </c:pt>
                <c:pt idx="164">
                  <c:v>0.64705900000000005</c:v>
                </c:pt>
                <c:pt idx="165">
                  <c:v>0.65098</c:v>
                </c:pt>
                <c:pt idx="166">
                  <c:v>0.65490199999999998</c:v>
                </c:pt>
                <c:pt idx="167">
                  <c:v>0.65882399999999997</c:v>
                </c:pt>
                <c:pt idx="168">
                  <c:v>0.66274500000000003</c:v>
                </c:pt>
                <c:pt idx="169">
                  <c:v>0.66666700000000001</c:v>
                </c:pt>
                <c:pt idx="170">
                  <c:v>0.67058799999999996</c:v>
                </c:pt>
                <c:pt idx="171">
                  <c:v>0.67451000000000005</c:v>
                </c:pt>
                <c:pt idx="172">
                  <c:v>0.67843100000000001</c:v>
                </c:pt>
                <c:pt idx="173">
                  <c:v>0.68235299999999999</c:v>
                </c:pt>
                <c:pt idx="174">
                  <c:v>0.68627499999999997</c:v>
                </c:pt>
                <c:pt idx="175">
                  <c:v>0.69019600000000003</c:v>
                </c:pt>
                <c:pt idx="176">
                  <c:v>0.69411800000000001</c:v>
                </c:pt>
                <c:pt idx="177">
                  <c:v>0.69803899999999997</c:v>
                </c:pt>
                <c:pt idx="178">
                  <c:v>0.70196099999999995</c:v>
                </c:pt>
                <c:pt idx="179">
                  <c:v>0.70588200000000001</c:v>
                </c:pt>
                <c:pt idx="180">
                  <c:v>0.70980399999999999</c:v>
                </c:pt>
                <c:pt idx="181">
                  <c:v>0.71372500000000005</c:v>
                </c:pt>
                <c:pt idx="182">
                  <c:v>0.71764700000000003</c:v>
                </c:pt>
                <c:pt idx="183">
                  <c:v>0.72156900000000002</c:v>
                </c:pt>
                <c:pt idx="184">
                  <c:v>0.72548999999999997</c:v>
                </c:pt>
                <c:pt idx="185">
                  <c:v>0.72941199999999995</c:v>
                </c:pt>
                <c:pt idx="186">
                  <c:v>0.73333300000000001</c:v>
                </c:pt>
                <c:pt idx="187">
                  <c:v>0.73725499999999999</c:v>
                </c:pt>
                <c:pt idx="188">
                  <c:v>0.74117599999999995</c:v>
                </c:pt>
                <c:pt idx="189">
                  <c:v>0.74509800000000004</c:v>
                </c:pt>
                <c:pt idx="190">
                  <c:v>0.74902000000000002</c:v>
                </c:pt>
                <c:pt idx="191">
                  <c:v>0.75294099999999997</c:v>
                </c:pt>
                <c:pt idx="192">
                  <c:v>0.75686299999999995</c:v>
                </c:pt>
                <c:pt idx="193">
                  <c:v>0.76078400000000002</c:v>
                </c:pt>
                <c:pt idx="194">
                  <c:v>0.764706</c:v>
                </c:pt>
                <c:pt idx="195">
                  <c:v>0.76862699999999995</c:v>
                </c:pt>
                <c:pt idx="196">
                  <c:v>0.77254900000000004</c:v>
                </c:pt>
                <c:pt idx="197">
                  <c:v>0.77647100000000002</c:v>
                </c:pt>
                <c:pt idx="198">
                  <c:v>0.78039199999999997</c:v>
                </c:pt>
                <c:pt idx="199">
                  <c:v>0.78431399999999996</c:v>
                </c:pt>
                <c:pt idx="200">
                  <c:v>0.78823500000000002</c:v>
                </c:pt>
                <c:pt idx="201">
                  <c:v>0.792157</c:v>
                </c:pt>
                <c:pt idx="202">
                  <c:v>0.79607799999999995</c:v>
                </c:pt>
                <c:pt idx="203">
                  <c:v>0.8</c:v>
                </c:pt>
                <c:pt idx="204">
                  <c:v>0.80392200000000003</c:v>
                </c:pt>
                <c:pt idx="205">
                  <c:v>0.80784299999999998</c:v>
                </c:pt>
                <c:pt idx="206">
                  <c:v>0.81176499999999996</c:v>
                </c:pt>
                <c:pt idx="207">
                  <c:v>0.81568600000000002</c:v>
                </c:pt>
                <c:pt idx="208">
                  <c:v>0.819608</c:v>
                </c:pt>
                <c:pt idx="209">
                  <c:v>0.82352899999999996</c:v>
                </c:pt>
                <c:pt idx="210">
                  <c:v>0.82745100000000005</c:v>
                </c:pt>
                <c:pt idx="211">
                  <c:v>0.83137300000000003</c:v>
                </c:pt>
                <c:pt idx="212">
                  <c:v>0.83529399999999998</c:v>
                </c:pt>
                <c:pt idx="213">
                  <c:v>0.83921599999999996</c:v>
                </c:pt>
                <c:pt idx="214">
                  <c:v>0.84313700000000003</c:v>
                </c:pt>
                <c:pt idx="215">
                  <c:v>0.84705900000000001</c:v>
                </c:pt>
                <c:pt idx="216">
                  <c:v>0.85097999999999996</c:v>
                </c:pt>
                <c:pt idx="217">
                  <c:v>0.85490200000000005</c:v>
                </c:pt>
                <c:pt idx="218">
                  <c:v>0.85882400000000003</c:v>
                </c:pt>
                <c:pt idx="219">
                  <c:v>0.86274499999999998</c:v>
                </c:pt>
                <c:pt idx="220">
                  <c:v>0.86666699999999997</c:v>
                </c:pt>
                <c:pt idx="221">
                  <c:v>0.87058800000000003</c:v>
                </c:pt>
                <c:pt idx="222">
                  <c:v>0.87451000000000001</c:v>
                </c:pt>
                <c:pt idx="223">
                  <c:v>0.87843099999999996</c:v>
                </c:pt>
                <c:pt idx="224">
                  <c:v>0.88235300000000005</c:v>
                </c:pt>
                <c:pt idx="225">
                  <c:v>0.88627500000000003</c:v>
                </c:pt>
                <c:pt idx="226">
                  <c:v>0.89019599999999999</c:v>
                </c:pt>
                <c:pt idx="227">
                  <c:v>0.89411799999999997</c:v>
                </c:pt>
                <c:pt idx="228">
                  <c:v>0.89803900000000003</c:v>
                </c:pt>
                <c:pt idx="229">
                  <c:v>0.90196100000000001</c:v>
                </c:pt>
                <c:pt idx="230">
                  <c:v>0.90588199999999997</c:v>
                </c:pt>
                <c:pt idx="231">
                  <c:v>0.90980399999999995</c:v>
                </c:pt>
                <c:pt idx="232">
                  <c:v>0.91372500000000001</c:v>
                </c:pt>
                <c:pt idx="233">
                  <c:v>0.91764699999999999</c:v>
                </c:pt>
                <c:pt idx="234">
                  <c:v>0.92156899999999997</c:v>
                </c:pt>
                <c:pt idx="235">
                  <c:v>0.92549000000000003</c:v>
                </c:pt>
                <c:pt idx="236">
                  <c:v>0.92941200000000002</c:v>
                </c:pt>
                <c:pt idx="237">
                  <c:v>0.93333299999999997</c:v>
                </c:pt>
                <c:pt idx="238">
                  <c:v>0.93725499999999995</c:v>
                </c:pt>
                <c:pt idx="239">
                  <c:v>0.94117600000000001</c:v>
                </c:pt>
                <c:pt idx="240">
                  <c:v>0.94509799999999999</c:v>
                </c:pt>
                <c:pt idx="241">
                  <c:v>0.94901999999999997</c:v>
                </c:pt>
                <c:pt idx="242">
                  <c:v>0.95294100000000004</c:v>
                </c:pt>
                <c:pt idx="243">
                  <c:v>0.95686300000000002</c:v>
                </c:pt>
                <c:pt idx="244">
                  <c:v>0.96078399999999997</c:v>
                </c:pt>
                <c:pt idx="245">
                  <c:v>0.96470599999999995</c:v>
                </c:pt>
                <c:pt idx="246">
                  <c:v>0.96862700000000002</c:v>
                </c:pt>
                <c:pt idx="247">
                  <c:v>0.972549</c:v>
                </c:pt>
                <c:pt idx="248">
                  <c:v>0.97647099999999998</c:v>
                </c:pt>
                <c:pt idx="249">
                  <c:v>0.98039200000000004</c:v>
                </c:pt>
                <c:pt idx="250">
                  <c:v>0.98431400000000002</c:v>
                </c:pt>
                <c:pt idx="251">
                  <c:v>0.98823499999999997</c:v>
                </c:pt>
                <c:pt idx="252">
                  <c:v>0.99215699999999996</c:v>
                </c:pt>
                <c:pt idx="253">
                  <c:v>0.99607800000000002</c:v>
                </c:pt>
                <c:pt idx="2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5-4C31-B7D9-8CD9868DBD18}"/>
            </c:ext>
          </c:extLst>
        </c:ser>
        <c:ser>
          <c:idx val="5"/>
          <c:order val="3"/>
          <c:tx>
            <c:v>Gamma Fit 9 uM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mult_concentrations_time!$AB$2:$AB$256</c:f>
              <c:numCache>
                <c:formatCode>General</c:formatCode>
                <c:ptCount val="255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85</c:v>
                </c:pt>
                <c:pt idx="14">
                  <c:v>85</c:v>
                </c:pt>
                <c:pt idx="15">
                  <c:v>90</c:v>
                </c:pt>
                <c:pt idx="16">
                  <c:v>90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115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130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140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155</c:v>
                </c:pt>
                <c:pt idx="58">
                  <c:v>155</c:v>
                </c:pt>
                <c:pt idx="59">
                  <c:v>160</c:v>
                </c:pt>
                <c:pt idx="60">
                  <c:v>160</c:v>
                </c:pt>
                <c:pt idx="61">
                  <c:v>165</c:v>
                </c:pt>
                <c:pt idx="62">
                  <c:v>165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210</c:v>
                </c:pt>
                <c:pt idx="101">
                  <c:v>210</c:v>
                </c:pt>
                <c:pt idx="102">
                  <c:v>215</c:v>
                </c:pt>
                <c:pt idx="103">
                  <c:v>215</c:v>
                </c:pt>
                <c:pt idx="104">
                  <c:v>220</c:v>
                </c:pt>
                <c:pt idx="105">
                  <c:v>225</c:v>
                </c:pt>
                <c:pt idx="106">
                  <c:v>225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240</c:v>
                </c:pt>
                <c:pt idx="114">
                  <c:v>245</c:v>
                </c:pt>
                <c:pt idx="115">
                  <c:v>245</c:v>
                </c:pt>
                <c:pt idx="116">
                  <c:v>245</c:v>
                </c:pt>
                <c:pt idx="117">
                  <c:v>245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255</c:v>
                </c:pt>
                <c:pt idx="123">
                  <c:v>255</c:v>
                </c:pt>
                <c:pt idx="124">
                  <c:v>260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270</c:v>
                </c:pt>
                <c:pt idx="132">
                  <c:v>270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285</c:v>
                </c:pt>
                <c:pt idx="140">
                  <c:v>285</c:v>
                </c:pt>
                <c:pt idx="141">
                  <c:v>285</c:v>
                </c:pt>
                <c:pt idx="142">
                  <c:v>290</c:v>
                </c:pt>
                <c:pt idx="143">
                  <c:v>290</c:v>
                </c:pt>
                <c:pt idx="144">
                  <c:v>295</c:v>
                </c:pt>
                <c:pt idx="145">
                  <c:v>300</c:v>
                </c:pt>
                <c:pt idx="146">
                  <c:v>305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315</c:v>
                </c:pt>
                <c:pt idx="152">
                  <c:v>315</c:v>
                </c:pt>
                <c:pt idx="153">
                  <c:v>315</c:v>
                </c:pt>
                <c:pt idx="154">
                  <c:v>315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330</c:v>
                </c:pt>
                <c:pt idx="159">
                  <c:v>330</c:v>
                </c:pt>
                <c:pt idx="160">
                  <c:v>335</c:v>
                </c:pt>
                <c:pt idx="161">
                  <c:v>335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345</c:v>
                </c:pt>
                <c:pt idx="167">
                  <c:v>350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375</c:v>
                </c:pt>
                <c:pt idx="176">
                  <c:v>380</c:v>
                </c:pt>
                <c:pt idx="177">
                  <c:v>380</c:v>
                </c:pt>
                <c:pt idx="178">
                  <c:v>380</c:v>
                </c:pt>
                <c:pt idx="179">
                  <c:v>380</c:v>
                </c:pt>
                <c:pt idx="180">
                  <c:v>385</c:v>
                </c:pt>
                <c:pt idx="181">
                  <c:v>385</c:v>
                </c:pt>
                <c:pt idx="182">
                  <c:v>395</c:v>
                </c:pt>
                <c:pt idx="183">
                  <c:v>400</c:v>
                </c:pt>
                <c:pt idx="184">
                  <c:v>400</c:v>
                </c:pt>
                <c:pt idx="185">
                  <c:v>415</c:v>
                </c:pt>
                <c:pt idx="186">
                  <c:v>415</c:v>
                </c:pt>
                <c:pt idx="187">
                  <c:v>425</c:v>
                </c:pt>
                <c:pt idx="188">
                  <c:v>430</c:v>
                </c:pt>
                <c:pt idx="189">
                  <c:v>430</c:v>
                </c:pt>
                <c:pt idx="190">
                  <c:v>435</c:v>
                </c:pt>
                <c:pt idx="191">
                  <c:v>435</c:v>
                </c:pt>
                <c:pt idx="192">
                  <c:v>440</c:v>
                </c:pt>
                <c:pt idx="193">
                  <c:v>445</c:v>
                </c:pt>
                <c:pt idx="194">
                  <c:v>445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470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480</c:v>
                </c:pt>
                <c:pt idx="203">
                  <c:v>480</c:v>
                </c:pt>
                <c:pt idx="204">
                  <c:v>485</c:v>
                </c:pt>
                <c:pt idx="205">
                  <c:v>485</c:v>
                </c:pt>
                <c:pt idx="206">
                  <c:v>490</c:v>
                </c:pt>
                <c:pt idx="207">
                  <c:v>490</c:v>
                </c:pt>
                <c:pt idx="208">
                  <c:v>500</c:v>
                </c:pt>
                <c:pt idx="209">
                  <c:v>500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510</c:v>
                </c:pt>
                <c:pt idx="216">
                  <c:v>515</c:v>
                </c:pt>
                <c:pt idx="217">
                  <c:v>515</c:v>
                </c:pt>
                <c:pt idx="218">
                  <c:v>520</c:v>
                </c:pt>
                <c:pt idx="219">
                  <c:v>525</c:v>
                </c:pt>
                <c:pt idx="220">
                  <c:v>525</c:v>
                </c:pt>
                <c:pt idx="221">
                  <c:v>530</c:v>
                </c:pt>
                <c:pt idx="222">
                  <c:v>530</c:v>
                </c:pt>
                <c:pt idx="223">
                  <c:v>535</c:v>
                </c:pt>
                <c:pt idx="224">
                  <c:v>545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550</c:v>
                </c:pt>
                <c:pt idx="229">
                  <c:v>550</c:v>
                </c:pt>
                <c:pt idx="230">
                  <c:v>555</c:v>
                </c:pt>
                <c:pt idx="231">
                  <c:v>555</c:v>
                </c:pt>
                <c:pt idx="232">
                  <c:v>560</c:v>
                </c:pt>
                <c:pt idx="233">
                  <c:v>565</c:v>
                </c:pt>
                <c:pt idx="234">
                  <c:v>565</c:v>
                </c:pt>
                <c:pt idx="235">
                  <c:v>575</c:v>
                </c:pt>
                <c:pt idx="236">
                  <c:v>575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600</c:v>
                </c:pt>
                <c:pt idx="241">
                  <c:v>620</c:v>
                </c:pt>
                <c:pt idx="242">
                  <c:v>635</c:v>
                </c:pt>
                <c:pt idx="243">
                  <c:v>645</c:v>
                </c:pt>
                <c:pt idx="244">
                  <c:v>650</c:v>
                </c:pt>
                <c:pt idx="245">
                  <c:v>660</c:v>
                </c:pt>
                <c:pt idx="246">
                  <c:v>690</c:v>
                </c:pt>
                <c:pt idx="247">
                  <c:v>695</c:v>
                </c:pt>
                <c:pt idx="248">
                  <c:v>715</c:v>
                </c:pt>
                <c:pt idx="249">
                  <c:v>750</c:v>
                </c:pt>
                <c:pt idx="250">
                  <c:v>805</c:v>
                </c:pt>
                <c:pt idx="251">
                  <c:v>805</c:v>
                </c:pt>
                <c:pt idx="252">
                  <c:v>850</c:v>
                </c:pt>
                <c:pt idx="253">
                  <c:v>945</c:v>
                </c:pt>
                <c:pt idx="254">
                  <c:v>980</c:v>
                </c:pt>
              </c:numCache>
            </c:numRef>
          </c:xVal>
          <c:yVal>
            <c:numRef>
              <c:f>mult_concentrations_time!$AC$2:$AC$256</c:f>
              <c:numCache>
                <c:formatCode>General</c:formatCode>
                <c:ptCount val="255"/>
                <c:pt idx="0">
                  <c:v>3.5980000000000001E-3</c:v>
                </c:pt>
                <c:pt idx="1">
                  <c:v>1.1537E-2</c:v>
                </c:pt>
                <c:pt idx="2">
                  <c:v>1.1537E-2</c:v>
                </c:pt>
                <c:pt idx="3">
                  <c:v>1.5332E-2</c:v>
                </c:pt>
                <c:pt idx="4">
                  <c:v>1.9709999999999998E-2</c:v>
                </c:pt>
                <c:pt idx="5">
                  <c:v>1.9709999999999998E-2</c:v>
                </c:pt>
                <c:pt idx="6">
                  <c:v>2.4667000000000001E-2</c:v>
                </c:pt>
                <c:pt idx="7">
                  <c:v>2.4667000000000001E-2</c:v>
                </c:pt>
                <c:pt idx="8">
                  <c:v>3.0193999999999999E-2</c:v>
                </c:pt>
                <c:pt idx="9">
                  <c:v>3.628E-2</c:v>
                </c:pt>
                <c:pt idx="10">
                  <c:v>4.2907000000000001E-2</c:v>
                </c:pt>
                <c:pt idx="11">
                  <c:v>4.2907000000000001E-2</c:v>
                </c:pt>
                <c:pt idx="12">
                  <c:v>4.2907000000000001E-2</c:v>
                </c:pt>
                <c:pt idx="13">
                  <c:v>6.5853999999999996E-2</c:v>
                </c:pt>
                <c:pt idx="14">
                  <c:v>6.5853999999999996E-2</c:v>
                </c:pt>
                <c:pt idx="15">
                  <c:v>7.4453000000000005E-2</c:v>
                </c:pt>
                <c:pt idx="16">
                  <c:v>7.4453000000000005E-2</c:v>
                </c:pt>
                <c:pt idx="17">
                  <c:v>8.3488000000000007E-2</c:v>
                </c:pt>
                <c:pt idx="18">
                  <c:v>8.3488000000000007E-2</c:v>
                </c:pt>
                <c:pt idx="19">
                  <c:v>8.3488000000000007E-2</c:v>
                </c:pt>
                <c:pt idx="20">
                  <c:v>9.2934000000000003E-2</c:v>
                </c:pt>
                <c:pt idx="21">
                  <c:v>9.2934000000000003E-2</c:v>
                </c:pt>
                <c:pt idx="22">
                  <c:v>9.2934000000000003E-2</c:v>
                </c:pt>
                <c:pt idx="23">
                  <c:v>9.2934000000000003E-2</c:v>
                </c:pt>
                <c:pt idx="24">
                  <c:v>9.2934000000000003E-2</c:v>
                </c:pt>
                <c:pt idx="25">
                  <c:v>0.102767</c:v>
                </c:pt>
                <c:pt idx="26">
                  <c:v>0.102767</c:v>
                </c:pt>
                <c:pt idx="27">
                  <c:v>0.102767</c:v>
                </c:pt>
                <c:pt idx="28">
                  <c:v>0.102767</c:v>
                </c:pt>
                <c:pt idx="29">
                  <c:v>0.102767</c:v>
                </c:pt>
                <c:pt idx="30">
                  <c:v>0.11296100000000001</c:v>
                </c:pt>
                <c:pt idx="31">
                  <c:v>0.11296100000000001</c:v>
                </c:pt>
                <c:pt idx="32">
                  <c:v>0.11296100000000001</c:v>
                </c:pt>
                <c:pt idx="33">
                  <c:v>0.11296100000000001</c:v>
                </c:pt>
                <c:pt idx="34">
                  <c:v>0.123492</c:v>
                </c:pt>
                <c:pt idx="35">
                  <c:v>0.123492</c:v>
                </c:pt>
                <c:pt idx="36">
                  <c:v>0.13433500000000001</c:v>
                </c:pt>
                <c:pt idx="37">
                  <c:v>0.14546400000000001</c:v>
                </c:pt>
                <c:pt idx="38">
                  <c:v>0.156856</c:v>
                </c:pt>
                <c:pt idx="39">
                  <c:v>0.156856</c:v>
                </c:pt>
                <c:pt idx="40">
                  <c:v>0.168486</c:v>
                </c:pt>
                <c:pt idx="41">
                  <c:v>0.168486</c:v>
                </c:pt>
                <c:pt idx="42">
                  <c:v>0.168486</c:v>
                </c:pt>
                <c:pt idx="43">
                  <c:v>0.168486</c:v>
                </c:pt>
                <c:pt idx="44">
                  <c:v>0.168486</c:v>
                </c:pt>
                <c:pt idx="45">
                  <c:v>0.168486</c:v>
                </c:pt>
                <c:pt idx="46">
                  <c:v>0.18033199999999999</c:v>
                </c:pt>
                <c:pt idx="47">
                  <c:v>0.18033199999999999</c:v>
                </c:pt>
                <c:pt idx="48">
                  <c:v>0.19237000000000001</c:v>
                </c:pt>
                <c:pt idx="49">
                  <c:v>0.19237000000000001</c:v>
                </c:pt>
                <c:pt idx="50">
                  <c:v>0.19237000000000001</c:v>
                </c:pt>
                <c:pt idx="51">
                  <c:v>0.19237000000000001</c:v>
                </c:pt>
                <c:pt idx="52">
                  <c:v>0.19237000000000001</c:v>
                </c:pt>
                <c:pt idx="53">
                  <c:v>0.20457800000000001</c:v>
                </c:pt>
                <c:pt idx="54">
                  <c:v>0.20457800000000001</c:v>
                </c:pt>
                <c:pt idx="55">
                  <c:v>0.20457800000000001</c:v>
                </c:pt>
                <c:pt idx="56">
                  <c:v>0.20457800000000001</c:v>
                </c:pt>
                <c:pt idx="57">
                  <c:v>0.21693499999999999</c:v>
                </c:pt>
                <c:pt idx="58">
                  <c:v>0.21693499999999999</c:v>
                </c:pt>
                <c:pt idx="59">
                  <c:v>0.22942000000000001</c:v>
                </c:pt>
                <c:pt idx="60">
                  <c:v>0.22942000000000001</c:v>
                </c:pt>
                <c:pt idx="61">
                  <c:v>0.24201300000000001</c:v>
                </c:pt>
                <c:pt idx="62">
                  <c:v>0.24201300000000001</c:v>
                </c:pt>
                <c:pt idx="63">
                  <c:v>0.25469399999999998</c:v>
                </c:pt>
                <c:pt idx="64">
                  <c:v>0.25469399999999998</c:v>
                </c:pt>
                <c:pt idx="65">
                  <c:v>0.25469399999999998</c:v>
                </c:pt>
                <c:pt idx="66">
                  <c:v>0.26744600000000002</c:v>
                </c:pt>
                <c:pt idx="67">
                  <c:v>0.26744600000000002</c:v>
                </c:pt>
                <c:pt idx="68">
                  <c:v>0.26744600000000002</c:v>
                </c:pt>
                <c:pt idx="69">
                  <c:v>0.28025</c:v>
                </c:pt>
                <c:pt idx="70">
                  <c:v>0.28025</c:v>
                </c:pt>
                <c:pt idx="71">
                  <c:v>0.28025</c:v>
                </c:pt>
                <c:pt idx="72">
                  <c:v>0.28025</c:v>
                </c:pt>
                <c:pt idx="73">
                  <c:v>0.28025</c:v>
                </c:pt>
                <c:pt idx="74">
                  <c:v>0.28025</c:v>
                </c:pt>
                <c:pt idx="75">
                  <c:v>0.29309000000000002</c:v>
                </c:pt>
                <c:pt idx="76">
                  <c:v>0.29309000000000002</c:v>
                </c:pt>
                <c:pt idx="77">
                  <c:v>0.29309000000000002</c:v>
                </c:pt>
                <c:pt idx="78">
                  <c:v>0.29309000000000002</c:v>
                </c:pt>
                <c:pt idx="79">
                  <c:v>0.29309000000000002</c:v>
                </c:pt>
                <c:pt idx="80">
                  <c:v>0.29309000000000002</c:v>
                </c:pt>
                <c:pt idx="81">
                  <c:v>0.29309000000000002</c:v>
                </c:pt>
                <c:pt idx="82">
                  <c:v>0.29309000000000002</c:v>
                </c:pt>
                <c:pt idx="83">
                  <c:v>0.29309000000000002</c:v>
                </c:pt>
                <c:pt idx="84">
                  <c:v>0.30594900000000003</c:v>
                </c:pt>
                <c:pt idx="85">
                  <c:v>0.30594900000000003</c:v>
                </c:pt>
                <c:pt idx="86">
                  <c:v>0.30594900000000003</c:v>
                </c:pt>
                <c:pt idx="87">
                  <c:v>0.30594900000000003</c:v>
                </c:pt>
                <c:pt idx="88">
                  <c:v>0.30594900000000003</c:v>
                </c:pt>
                <c:pt idx="89">
                  <c:v>0.30594900000000003</c:v>
                </c:pt>
                <c:pt idx="90">
                  <c:v>0.31881199999999998</c:v>
                </c:pt>
                <c:pt idx="91">
                  <c:v>0.31881199999999998</c:v>
                </c:pt>
                <c:pt idx="92">
                  <c:v>0.31881199999999998</c:v>
                </c:pt>
                <c:pt idx="93">
                  <c:v>0.33166499999999999</c:v>
                </c:pt>
                <c:pt idx="94">
                  <c:v>0.33166499999999999</c:v>
                </c:pt>
                <c:pt idx="95">
                  <c:v>0.33166499999999999</c:v>
                </c:pt>
                <c:pt idx="96">
                  <c:v>0.34449299999999999</c:v>
                </c:pt>
                <c:pt idx="97">
                  <c:v>0.34449299999999999</c:v>
                </c:pt>
                <c:pt idx="98">
                  <c:v>0.34449299999999999</c:v>
                </c:pt>
                <c:pt idx="99">
                  <c:v>0.34449299999999999</c:v>
                </c:pt>
                <c:pt idx="100">
                  <c:v>0.35728399999999999</c:v>
                </c:pt>
                <c:pt idx="101">
                  <c:v>0.35728399999999999</c:v>
                </c:pt>
                <c:pt idx="102">
                  <c:v>0.37002600000000002</c:v>
                </c:pt>
                <c:pt idx="103">
                  <c:v>0.37002600000000002</c:v>
                </c:pt>
                <c:pt idx="104">
                  <c:v>0.38270500000000002</c:v>
                </c:pt>
                <c:pt idx="105">
                  <c:v>0.39531300000000003</c:v>
                </c:pt>
                <c:pt idx="106">
                  <c:v>0.39531300000000003</c:v>
                </c:pt>
                <c:pt idx="107">
                  <c:v>0.40783799999999998</c:v>
                </c:pt>
                <c:pt idx="108">
                  <c:v>0.40783799999999998</c:v>
                </c:pt>
                <c:pt idx="109">
                  <c:v>0.40783799999999998</c:v>
                </c:pt>
                <c:pt idx="110">
                  <c:v>0.40783799999999998</c:v>
                </c:pt>
                <c:pt idx="111">
                  <c:v>0.40783799999999998</c:v>
                </c:pt>
                <c:pt idx="112">
                  <c:v>0.40783799999999998</c:v>
                </c:pt>
                <c:pt idx="113">
                  <c:v>0.43260399999999999</c:v>
                </c:pt>
                <c:pt idx="114">
                  <c:v>0.44482699999999997</c:v>
                </c:pt>
                <c:pt idx="115">
                  <c:v>0.44482699999999997</c:v>
                </c:pt>
                <c:pt idx="116">
                  <c:v>0.44482699999999997</c:v>
                </c:pt>
                <c:pt idx="117">
                  <c:v>0.44482699999999997</c:v>
                </c:pt>
                <c:pt idx="118">
                  <c:v>0.45693299999999998</c:v>
                </c:pt>
                <c:pt idx="119">
                  <c:v>0.45693299999999998</c:v>
                </c:pt>
                <c:pt idx="120">
                  <c:v>0.45693299999999998</c:v>
                </c:pt>
                <c:pt idx="121">
                  <c:v>0.45693299999999998</c:v>
                </c:pt>
                <c:pt idx="122">
                  <c:v>0.46891500000000003</c:v>
                </c:pt>
                <c:pt idx="123">
                  <c:v>0.46891500000000003</c:v>
                </c:pt>
                <c:pt idx="124">
                  <c:v>0.480767</c:v>
                </c:pt>
                <c:pt idx="125">
                  <c:v>0.480767</c:v>
                </c:pt>
                <c:pt idx="126">
                  <c:v>0.480767</c:v>
                </c:pt>
                <c:pt idx="127">
                  <c:v>0.480767</c:v>
                </c:pt>
                <c:pt idx="128">
                  <c:v>0.49248199999999998</c:v>
                </c:pt>
                <c:pt idx="129">
                  <c:v>0.49248199999999998</c:v>
                </c:pt>
                <c:pt idx="130">
                  <c:v>0.49248199999999998</c:v>
                </c:pt>
                <c:pt idx="131">
                  <c:v>0.50405500000000003</c:v>
                </c:pt>
                <c:pt idx="132">
                  <c:v>0.50405500000000003</c:v>
                </c:pt>
                <c:pt idx="133">
                  <c:v>0.51548099999999997</c:v>
                </c:pt>
                <c:pt idx="134">
                  <c:v>0.51548099999999997</c:v>
                </c:pt>
                <c:pt idx="135">
                  <c:v>0.51548099999999997</c:v>
                </c:pt>
                <c:pt idx="136">
                  <c:v>0.526756</c:v>
                </c:pt>
                <c:pt idx="137">
                  <c:v>0.526756</c:v>
                </c:pt>
                <c:pt idx="138">
                  <c:v>0.526756</c:v>
                </c:pt>
                <c:pt idx="139">
                  <c:v>0.53787499999999999</c:v>
                </c:pt>
                <c:pt idx="140">
                  <c:v>0.53787499999999999</c:v>
                </c:pt>
                <c:pt idx="141">
                  <c:v>0.53787499999999999</c:v>
                </c:pt>
                <c:pt idx="142">
                  <c:v>0.54883400000000004</c:v>
                </c:pt>
                <c:pt idx="143">
                  <c:v>0.54883400000000004</c:v>
                </c:pt>
                <c:pt idx="144">
                  <c:v>0.55963200000000002</c:v>
                </c:pt>
                <c:pt idx="145">
                  <c:v>0.57026399999999999</c:v>
                </c:pt>
                <c:pt idx="146">
                  <c:v>0.58072800000000002</c:v>
                </c:pt>
                <c:pt idx="147">
                  <c:v>0.59102299999999997</c:v>
                </c:pt>
                <c:pt idx="148">
                  <c:v>0.59102299999999997</c:v>
                </c:pt>
                <c:pt idx="149">
                  <c:v>0.59102299999999997</c:v>
                </c:pt>
                <c:pt idx="150">
                  <c:v>0.59102299999999997</c:v>
                </c:pt>
                <c:pt idx="151">
                  <c:v>0.60114599999999996</c:v>
                </c:pt>
                <c:pt idx="152">
                  <c:v>0.60114599999999996</c:v>
                </c:pt>
                <c:pt idx="153">
                  <c:v>0.60114599999999996</c:v>
                </c:pt>
                <c:pt idx="154">
                  <c:v>0.60114599999999996</c:v>
                </c:pt>
                <c:pt idx="155">
                  <c:v>0.62087300000000001</c:v>
                </c:pt>
                <c:pt idx="156">
                  <c:v>0.62087300000000001</c:v>
                </c:pt>
                <c:pt idx="157">
                  <c:v>0.62087300000000001</c:v>
                </c:pt>
                <c:pt idx="158">
                  <c:v>0.63047399999999998</c:v>
                </c:pt>
                <c:pt idx="159">
                  <c:v>0.63047399999999998</c:v>
                </c:pt>
                <c:pt idx="160">
                  <c:v>0.63990000000000002</c:v>
                </c:pt>
                <c:pt idx="161">
                  <c:v>0.63990000000000002</c:v>
                </c:pt>
                <c:pt idx="162">
                  <c:v>0.64915</c:v>
                </c:pt>
                <c:pt idx="163">
                  <c:v>0.64915</c:v>
                </c:pt>
                <c:pt idx="164">
                  <c:v>0.64915</c:v>
                </c:pt>
                <c:pt idx="165">
                  <c:v>0.64915</c:v>
                </c:pt>
                <c:pt idx="166">
                  <c:v>0.65822400000000003</c:v>
                </c:pt>
                <c:pt idx="167">
                  <c:v>0.66712300000000002</c:v>
                </c:pt>
                <c:pt idx="168">
                  <c:v>0.67584599999999995</c:v>
                </c:pt>
                <c:pt idx="169">
                  <c:v>0.67584599999999995</c:v>
                </c:pt>
                <c:pt idx="170">
                  <c:v>0.67584599999999995</c:v>
                </c:pt>
                <c:pt idx="171">
                  <c:v>0.68439499999999998</c:v>
                </c:pt>
                <c:pt idx="172">
                  <c:v>0.68439499999999998</c:v>
                </c:pt>
                <c:pt idx="173">
                  <c:v>0.68439499999999998</c:v>
                </c:pt>
                <c:pt idx="174">
                  <c:v>0.70097100000000001</c:v>
                </c:pt>
                <c:pt idx="175">
                  <c:v>0.70900099999999999</c:v>
                </c:pt>
                <c:pt idx="176">
                  <c:v>0.71686000000000005</c:v>
                </c:pt>
                <c:pt idx="177">
                  <c:v>0.71686000000000005</c:v>
                </c:pt>
                <c:pt idx="178">
                  <c:v>0.71686000000000005</c:v>
                </c:pt>
                <c:pt idx="179">
                  <c:v>0.71686000000000005</c:v>
                </c:pt>
                <c:pt idx="180">
                  <c:v>0.724549</c:v>
                </c:pt>
                <c:pt idx="181">
                  <c:v>0.724549</c:v>
                </c:pt>
                <c:pt idx="182">
                  <c:v>0.73942600000000003</c:v>
                </c:pt>
                <c:pt idx="183">
                  <c:v>0.74661599999999995</c:v>
                </c:pt>
                <c:pt idx="184">
                  <c:v>0.74661599999999995</c:v>
                </c:pt>
                <c:pt idx="185">
                  <c:v>0.76721899999999998</c:v>
                </c:pt>
                <c:pt idx="186">
                  <c:v>0.76721899999999998</c:v>
                </c:pt>
                <c:pt idx="187">
                  <c:v>0.78016700000000005</c:v>
                </c:pt>
                <c:pt idx="188">
                  <c:v>0.78641099999999997</c:v>
                </c:pt>
                <c:pt idx="189">
                  <c:v>0.78641099999999997</c:v>
                </c:pt>
                <c:pt idx="190">
                  <c:v>0.79250500000000001</c:v>
                </c:pt>
                <c:pt idx="191">
                  <c:v>0.79250500000000001</c:v>
                </c:pt>
                <c:pt idx="192">
                  <c:v>0.79845100000000002</c:v>
                </c:pt>
                <c:pt idx="193">
                  <c:v>0.80425100000000005</c:v>
                </c:pt>
                <c:pt idx="194">
                  <c:v>0.80425100000000005</c:v>
                </c:pt>
                <c:pt idx="195">
                  <c:v>0.80990799999999996</c:v>
                </c:pt>
                <c:pt idx="196">
                  <c:v>0.820801</c:v>
                </c:pt>
                <c:pt idx="197">
                  <c:v>0.82604200000000005</c:v>
                </c:pt>
                <c:pt idx="198">
                  <c:v>0.83115000000000006</c:v>
                </c:pt>
                <c:pt idx="199">
                  <c:v>0.83612600000000004</c:v>
                </c:pt>
                <c:pt idx="200">
                  <c:v>0.83612600000000004</c:v>
                </c:pt>
                <c:pt idx="201">
                  <c:v>0.83612600000000004</c:v>
                </c:pt>
                <c:pt idx="202">
                  <c:v>0.840974</c:v>
                </c:pt>
                <c:pt idx="203">
                  <c:v>0.840974</c:v>
                </c:pt>
                <c:pt idx="204">
                  <c:v>0.845696</c:v>
                </c:pt>
                <c:pt idx="205">
                  <c:v>0.845696</c:v>
                </c:pt>
                <c:pt idx="206">
                  <c:v>0.85029299999999997</c:v>
                </c:pt>
                <c:pt idx="207">
                  <c:v>0.85029299999999997</c:v>
                </c:pt>
                <c:pt idx="208">
                  <c:v>0.85912699999999997</c:v>
                </c:pt>
                <c:pt idx="209">
                  <c:v>0.85912699999999997</c:v>
                </c:pt>
                <c:pt idx="210">
                  <c:v>0.863367</c:v>
                </c:pt>
                <c:pt idx="211">
                  <c:v>0.863367</c:v>
                </c:pt>
                <c:pt idx="212">
                  <c:v>0.863367</c:v>
                </c:pt>
                <c:pt idx="213">
                  <c:v>0.863367</c:v>
                </c:pt>
                <c:pt idx="214">
                  <c:v>0.863367</c:v>
                </c:pt>
                <c:pt idx="215">
                  <c:v>0.86749399999999999</c:v>
                </c:pt>
                <c:pt idx="216">
                  <c:v>0.87150899999999998</c:v>
                </c:pt>
                <c:pt idx="217">
                  <c:v>0.87150899999999998</c:v>
                </c:pt>
                <c:pt idx="218">
                  <c:v>0.87541500000000005</c:v>
                </c:pt>
                <c:pt idx="219">
                  <c:v>0.87921400000000005</c:v>
                </c:pt>
                <c:pt idx="220">
                  <c:v>0.87921400000000005</c:v>
                </c:pt>
                <c:pt idx="221">
                  <c:v>0.88290800000000003</c:v>
                </c:pt>
                <c:pt idx="222">
                  <c:v>0.88290800000000003</c:v>
                </c:pt>
                <c:pt idx="223">
                  <c:v>0.88650099999999998</c:v>
                </c:pt>
                <c:pt idx="224">
                  <c:v>0.89338799999999996</c:v>
                </c:pt>
                <c:pt idx="225">
                  <c:v>0.89338799999999996</c:v>
                </c:pt>
                <c:pt idx="226">
                  <c:v>0.89338799999999996</c:v>
                </c:pt>
                <c:pt idx="227">
                  <c:v>0.89338799999999996</c:v>
                </c:pt>
                <c:pt idx="228">
                  <c:v>0.89668700000000001</c:v>
                </c:pt>
                <c:pt idx="229">
                  <c:v>0.89668700000000001</c:v>
                </c:pt>
                <c:pt idx="230">
                  <c:v>0.89989399999999997</c:v>
                </c:pt>
                <c:pt idx="231">
                  <c:v>0.89989399999999997</c:v>
                </c:pt>
                <c:pt idx="232">
                  <c:v>0.90300899999999995</c:v>
                </c:pt>
                <c:pt idx="233">
                  <c:v>0.90603599999999995</c:v>
                </c:pt>
                <c:pt idx="234">
                  <c:v>0.90603599999999995</c:v>
                </c:pt>
                <c:pt idx="235">
                  <c:v>0.91183199999999998</c:v>
                </c:pt>
                <c:pt idx="236">
                  <c:v>0.91183199999999998</c:v>
                </c:pt>
                <c:pt idx="237">
                  <c:v>0.914605</c:v>
                </c:pt>
                <c:pt idx="238">
                  <c:v>0.91991199999999995</c:v>
                </c:pt>
                <c:pt idx="239">
                  <c:v>0.92491400000000001</c:v>
                </c:pt>
                <c:pt idx="240">
                  <c:v>0.92491400000000001</c:v>
                </c:pt>
                <c:pt idx="241">
                  <c:v>0.93406100000000003</c:v>
                </c:pt>
                <c:pt idx="242">
                  <c:v>0.94023000000000001</c:v>
                </c:pt>
                <c:pt idx="243">
                  <c:v>0.94403800000000004</c:v>
                </c:pt>
                <c:pt idx="244">
                  <c:v>0.94585600000000003</c:v>
                </c:pt>
                <c:pt idx="245">
                  <c:v>0.94932700000000003</c:v>
                </c:pt>
                <c:pt idx="246">
                  <c:v>0.95852700000000002</c:v>
                </c:pt>
                <c:pt idx="247">
                  <c:v>0.95989800000000003</c:v>
                </c:pt>
                <c:pt idx="248">
                  <c:v>0.96496400000000004</c:v>
                </c:pt>
                <c:pt idx="249">
                  <c:v>0.97240199999999999</c:v>
                </c:pt>
                <c:pt idx="250">
                  <c:v>0.981132</c:v>
                </c:pt>
                <c:pt idx="251">
                  <c:v>0.981132</c:v>
                </c:pt>
                <c:pt idx="252">
                  <c:v>0.98623700000000003</c:v>
                </c:pt>
                <c:pt idx="253">
                  <c:v>0.99300999999999995</c:v>
                </c:pt>
                <c:pt idx="254">
                  <c:v>0.99457200000000001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55-4C31-B7D9-8CD9868DBD18}"/>
            </c:ext>
          </c:extLst>
        </c:ser>
        <c:ser>
          <c:idx val="6"/>
          <c:order val="4"/>
          <c:tx>
            <c:strRef>
              <c:f>mult_concentrations_time!$K$4</c:f>
              <c:strCache>
                <c:ptCount val="1"/>
                <c:pt idx="0">
                  <c:v>Exp 10 μM Tub, N=224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mult_concentrations_time!$AF$2:$AF$225</c:f>
              <c:numCache>
                <c:formatCode>General</c:formatCode>
                <c:ptCount val="22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75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110</c:v>
                </c:pt>
                <c:pt idx="13">
                  <c:v>110</c:v>
                </c:pt>
                <c:pt idx="14">
                  <c:v>115</c:v>
                </c:pt>
                <c:pt idx="15">
                  <c:v>115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150</c:v>
                </c:pt>
                <c:pt idx="27">
                  <c:v>150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160</c:v>
                </c:pt>
                <c:pt idx="32">
                  <c:v>160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185</c:v>
                </c:pt>
                <c:pt idx="51">
                  <c:v>190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215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230</c:v>
                </c:pt>
                <c:pt idx="70">
                  <c:v>230</c:v>
                </c:pt>
                <c:pt idx="71">
                  <c:v>235</c:v>
                </c:pt>
                <c:pt idx="72">
                  <c:v>235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260</c:v>
                </c:pt>
                <c:pt idx="87">
                  <c:v>260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265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275</c:v>
                </c:pt>
                <c:pt idx="96">
                  <c:v>275</c:v>
                </c:pt>
                <c:pt idx="97">
                  <c:v>280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295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310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320</c:v>
                </c:pt>
                <c:pt idx="120">
                  <c:v>325</c:v>
                </c:pt>
                <c:pt idx="121">
                  <c:v>325</c:v>
                </c:pt>
                <c:pt idx="122">
                  <c:v>335</c:v>
                </c:pt>
                <c:pt idx="123">
                  <c:v>335</c:v>
                </c:pt>
                <c:pt idx="124">
                  <c:v>340</c:v>
                </c:pt>
                <c:pt idx="125">
                  <c:v>340</c:v>
                </c:pt>
                <c:pt idx="126">
                  <c:v>345</c:v>
                </c:pt>
                <c:pt idx="127">
                  <c:v>345</c:v>
                </c:pt>
                <c:pt idx="128">
                  <c:v>345</c:v>
                </c:pt>
                <c:pt idx="129">
                  <c:v>345</c:v>
                </c:pt>
                <c:pt idx="130">
                  <c:v>345</c:v>
                </c:pt>
                <c:pt idx="131">
                  <c:v>350</c:v>
                </c:pt>
                <c:pt idx="132">
                  <c:v>355</c:v>
                </c:pt>
                <c:pt idx="133">
                  <c:v>355</c:v>
                </c:pt>
                <c:pt idx="134">
                  <c:v>365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375</c:v>
                </c:pt>
                <c:pt idx="139">
                  <c:v>375</c:v>
                </c:pt>
                <c:pt idx="140">
                  <c:v>380</c:v>
                </c:pt>
                <c:pt idx="141">
                  <c:v>380</c:v>
                </c:pt>
                <c:pt idx="142">
                  <c:v>380</c:v>
                </c:pt>
                <c:pt idx="143">
                  <c:v>385</c:v>
                </c:pt>
                <c:pt idx="144">
                  <c:v>385</c:v>
                </c:pt>
                <c:pt idx="145">
                  <c:v>385</c:v>
                </c:pt>
                <c:pt idx="146">
                  <c:v>390</c:v>
                </c:pt>
                <c:pt idx="147">
                  <c:v>395</c:v>
                </c:pt>
                <c:pt idx="148">
                  <c:v>395</c:v>
                </c:pt>
                <c:pt idx="149">
                  <c:v>405</c:v>
                </c:pt>
                <c:pt idx="150">
                  <c:v>405</c:v>
                </c:pt>
                <c:pt idx="151">
                  <c:v>410</c:v>
                </c:pt>
                <c:pt idx="152">
                  <c:v>415</c:v>
                </c:pt>
                <c:pt idx="153">
                  <c:v>425</c:v>
                </c:pt>
                <c:pt idx="154">
                  <c:v>425</c:v>
                </c:pt>
                <c:pt idx="155">
                  <c:v>430</c:v>
                </c:pt>
                <c:pt idx="156">
                  <c:v>430</c:v>
                </c:pt>
                <c:pt idx="157">
                  <c:v>430</c:v>
                </c:pt>
                <c:pt idx="158">
                  <c:v>435</c:v>
                </c:pt>
                <c:pt idx="159">
                  <c:v>440</c:v>
                </c:pt>
                <c:pt idx="160">
                  <c:v>445</c:v>
                </c:pt>
                <c:pt idx="161">
                  <c:v>460</c:v>
                </c:pt>
                <c:pt idx="162">
                  <c:v>460</c:v>
                </c:pt>
                <c:pt idx="163">
                  <c:v>480</c:v>
                </c:pt>
                <c:pt idx="164">
                  <c:v>485</c:v>
                </c:pt>
                <c:pt idx="165">
                  <c:v>495</c:v>
                </c:pt>
                <c:pt idx="166">
                  <c:v>500</c:v>
                </c:pt>
                <c:pt idx="167">
                  <c:v>500</c:v>
                </c:pt>
                <c:pt idx="168">
                  <c:v>505</c:v>
                </c:pt>
                <c:pt idx="169">
                  <c:v>510</c:v>
                </c:pt>
                <c:pt idx="170">
                  <c:v>515</c:v>
                </c:pt>
                <c:pt idx="171">
                  <c:v>515</c:v>
                </c:pt>
                <c:pt idx="172">
                  <c:v>515</c:v>
                </c:pt>
                <c:pt idx="173">
                  <c:v>515</c:v>
                </c:pt>
                <c:pt idx="174">
                  <c:v>515</c:v>
                </c:pt>
                <c:pt idx="175">
                  <c:v>520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535</c:v>
                </c:pt>
                <c:pt idx="180">
                  <c:v>535</c:v>
                </c:pt>
                <c:pt idx="181">
                  <c:v>565</c:v>
                </c:pt>
                <c:pt idx="182">
                  <c:v>570</c:v>
                </c:pt>
                <c:pt idx="183">
                  <c:v>575</c:v>
                </c:pt>
                <c:pt idx="184">
                  <c:v>580</c:v>
                </c:pt>
                <c:pt idx="185">
                  <c:v>590</c:v>
                </c:pt>
                <c:pt idx="186">
                  <c:v>590</c:v>
                </c:pt>
                <c:pt idx="187">
                  <c:v>595</c:v>
                </c:pt>
                <c:pt idx="188">
                  <c:v>600</c:v>
                </c:pt>
                <c:pt idx="189">
                  <c:v>605</c:v>
                </c:pt>
                <c:pt idx="190">
                  <c:v>605</c:v>
                </c:pt>
                <c:pt idx="191">
                  <c:v>615</c:v>
                </c:pt>
                <c:pt idx="192">
                  <c:v>635</c:v>
                </c:pt>
                <c:pt idx="193">
                  <c:v>635</c:v>
                </c:pt>
                <c:pt idx="194">
                  <c:v>645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655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660</c:v>
                </c:pt>
                <c:pt idx="204">
                  <c:v>660</c:v>
                </c:pt>
                <c:pt idx="205">
                  <c:v>665</c:v>
                </c:pt>
                <c:pt idx="206">
                  <c:v>665</c:v>
                </c:pt>
                <c:pt idx="207">
                  <c:v>665</c:v>
                </c:pt>
                <c:pt idx="208">
                  <c:v>670</c:v>
                </c:pt>
                <c:pt idx="209">
                  <c:v>680</c:v>
                </c:pt>
                <c:pt idx="210">
                  <c:v>695</c:v>
                </c:pt>
                <c:pt idx="211">
                  <c:v>695</c:v>
                </c:pt>
                <c:pt idx="212">
                  <c:v>705</c:v>
                </c:pt>
                <c:pt idx="213">
                  <c:v>715</c:v>
                </c:pt>
                <c:pt idx="214">
                  <c:v>730</c:v>
                </c:pt>
                <c:pt idx="215">
                  <c:v>735</c:v>
                </c:pt>
                <c:pt idx="216">
                  <c:v>740</c:v>
                </c:pt>
                <c:pt idx="217">
                  <c:v>740</c:v>
                </c:pt>
                <c:pt idx="218">
                  <c:v>775</c:v>
                </c:pt>
                <c:pt idx="219">
                  <c:v>795</c:v>
                </c:pt>
                <c:pt idx="220">
                  <c:v>860</c:v>
                </c:pt>
                <c:pt idx="221">
                  <c:v>865</c:v>
                </c:pt>
                <c:pt idx="222">
                  <c:v>895</c:v>
                </c:pt>
                <c:pt idx="223">
                  <c:v>935</c:v>
                </c:pt>
              </c:numCache>
            </c:numRef>
          </c:xVal>
          <c:yVal>
            <c:numRef>
              <c:f>mult_concentrations_time!$AG$2:$AG$225</c:f>
              <c:numCache>
                <c:formatCode>General</c:formatCode>
                <c:ptCount val="224"/>
                <c:pt idx="0">
                  <c:v>4.4640000000000001E-3</c:v>
                </c:pt>
                <c:pt idx="1">
                  <c:v>8.9289999999999994E-3</c:v>
                </c:pt>
                <c:pt idx="2">
                  <c:v>1.3393E-2</c:v>
                </c:pt>
                <c:pt idx="3">
                  <c:v>1.7857000000000001E-2</c:v>
                </c:pt>
                <c:pt idx="4">
                  <c:v>2.2321000000000001E-2</c:v>
                </c:pt>
                <c:pt idx="5">
                  <c:v>2.6786000000000001E-2</c:v>
                </c:pt>
                <c:pt idx="6">
                  <c:v>3.125E-2</c:v>
                </c:pt>
                <c:pt idx="7">
                  <c:v>3.5714000000000003E-2</c:v>
                </c:pt>
                <c:pt idx="8">
                  <c:v>4.0178999999999999E-2</c:v>
                </c:pt>
                <c:pt idx="9">
                  <c:v>4.4643000000000002E-2</c:v>
                </c:pt>
                <c:pt idx="10">
                  <c:v>4.9106999999999998E-2</c:v>
                </c:pt>
                <c:pt idx="11">
                  <c:v>5.3571000000000001E-2</c:v>
                </c:pt>
                <c:pt idx="12">
                  <c:v>5.8035999999999997E-2</c:v>
                </c:pt>
                <c:pt idx="13">
                  <c:v>6.25E-2</c:v>
                </c:pt>
                <c:pt idx="14">
                  <c:v>6.6963999999999996E-2</c:v>
                </c:pt>
                <c:pt idx="15">
                  <c:v>7.1429000000000006E-2</c:v>
                </c:pt>
                <c:pt idx="16">
                  <c:v>7.5893000000000002E-2</c:v>
                </c:pt>
                <c:pt idx="17">
                  <c:v>8.0356999999999998E-2</c:v>
                </c:pt>
                <c:pt idx="18">
                  <c:v>8.4820999999999994E-2</c:v>
                </c:pt>
                <c:pt idx="19">
                  <c:v>8.9286000000000004E-2</c:v>
                </c:pt>
                <c:pt idx="20">
                  <c:v>9.375E-2</c:v>
                </c:pt>
                <c:pt idx="21">
                  <c:v>9.8213999999999996E-2</c:v>
                </c:pt>
                <c:pt idx="22">
                  <c:v>0.10267900000000001</c:v>
                </c:pt>
                <c:pt idx="23">
                  <c:v>0.107143</c:v>
                </c:pt>
                <c:pt idx="24">
                  <c:v>0.111607</c:v>
                </c:pt>
                <c:pt idx="25">
                  <c:v>0.11607099999999999</c:v>
                </c:pt>
                <c:pt idx="26">
                  <c:v>0.120536</c:v>
                </c:pt>
                <c:pt idx="27">
                  <c:v>0.125</c:v>
                </c:pt>
                <c:pt idx="28">
                  <c:v>0.129464</c:v>
                </c:pt>
                <c:pt idx="29">
                  <c:v>0.13392899999999999</c:v>
                </c:pt>
                <c:pt idx="30">
                  <c:v>0.13839299999999999</c:v>
                </c:pt>
                <c:pt idx="31">
                  <c:v>0.14285700000000001</c:v>
                </c:pt>
                <c:pt idx="32">
                  <c:v>0.14732100000000001</c:v>
                </c:pt>
                <c:pt idx="33">
                  <c:v>0.151786</c:v>
                </c:pt>
                <c:pt idx="34">
                  <c:v>0.15625</c:v>
                </c:pt>
                <c:pt idx="35">
                  <c:v>0.160714</c:v>
                </c:pt>
                <c:pt idx="36">
                  <c:v>0.16517899999999999</c:v>
                </c:pt>
                <c:pt idx="37">
                  <c:v>0.16964299999999999</c:v>
                </c:pt>
                <c:pt idx="38">
                  <c:v>0.17410700000000001</c:v>
                </c:pt>
                <c:pt idx="39">
                  <c:v>0.17857100000000001</c:v>
                </c:pt>
                <c:pt idx="40">
                  <c:v>0.183036</c:v>
                </c:pt>
                <c:pt idx="41">
                  <c:v>0.1875</c:v>
                </c:pt>
                <c:pt idx="42">
                  <c:v>0.191964</c:v>
                </c:pt>
                <c:pt idx="43">
                  <c:v>0.19642899999999999</c:v>
                </c:pt>
                <c:pt idx="44">
                  <c:v>0.20089299999999999</c:v>
                </c:pt>
                <c:pt idx="45">
                  <c:v>0.20535700000000001</c:v>
                </c:pt>
                <c:pt idx="46">
                  <c:v>0.20982100000000001</c:v>
                </c:pt>
                <c:pt idx="47">
                  <c:v>0.214286</c:v>
                </c:pt>
                <c:pt idx="48">
                  <c:v>0.21875</c:v>
                </c:pt>
                <c:pt idx="49">
                  <c:v>0.223214</c:v>
                </c:pt>
                <c:pt idx="50">
                  <c:v>0.22767899999999999</c:v>
                </c:pt>
                <c:pt idx="51">
                  <c:v>0.23214299999999999</c:v>
                </c:pt>
                <c:pt idx="52">
                  <c:v>0.23660700000000001</c:v>
                </c:pt>
                <c:pt idx="53">
                  <c:v>0.24107100000000001</c:v>
                </c:pt>
                <c:pt idx="54">
                  <c:v>0.245536</c:v>
                </c:pt>
                <c:pt idx="55">
                  <c:v>0.25</c:v>
                </c:pt>
                <c:pt idx="56">
                  <c:v>0.25446400000000002</c:v>
                </c:pt>
                <c:pt idx="57">
                  <c:v>0.25892900000000002</c:v>
                </c:pt>
                <c:pt idx="58">
                  <c:v>0.26339299999999999</c:v>
                </c:pt>
                <c:pt idx="59">
                  <c:v>0.26785700000000001</c:v>
                </c:pt>
                <c:pt idx="60">
                  <c:v>0.27232099999999998</c:v>
                </c:pt>
                <c:pt idx="61">
                  <c:v>0.27678599999999998</c:v>
                </c:pt>
                <c:pt idx="62">
                  <c:v>0.28125</c:v>
                </c:pt>
                <c:pt idx="63">
                  <c:v>0.28571400000000002</c:v>
                </c:pt>
                <c:pt idx="64">
                  <c:v>0.29017900000000002</c:v>
                </c:pt>
                <c:pt idx="65">
                  <c:v>0.29464299999999999</c:v>
                </c:pt>
                <c:pt idx="66">
                  <c:v>0.29910700000000001</c:v>
                </c:pt>
                <c:pt idx="67">
                  <c:v>0.30357099999999998</c:v>
                </c:pt>
                <c:pt idx="68">
                  <c:v>0.30803599999999998</c:v>
                </c:pt>
                <c:pt idx="69">
                  <c:v>0.3125</c:v>
                </c:pt>
                <c:pt idx="70">
                  <c:v>0.31696400000000002</c:v>
                </c:pt>
                <c:pt idx="71">
                  <c:v>0.32142900000000002</c:v>
                </c:pt>
                <c:pt idx="72">
                  <c:v>0.32589299999999999</c:v>
                </c:pt>
                <c:pt idx="73">
                  <c:v>0.33035700000000001</c:v>
                </c:pt>
                <c:pt idx="74">
                  <c:v>0.33482099999999998</c:v>
                </c:pt>
                <c:pt idx="75">
                  <c:v>0.33928599999999998</c:v>
                </c:pt>
                <c:pt idx="76">
                  <c:v>0.34375</c:v>
                </c:pt>
                <c:pt idx="77">
                  <c:v>0.34821400000000002</c:v>
                </c:pt>
                <c:pt idx="78">
                  <c:v>0.35267900000000002</c:v>
                </c:pt>
                <c:pt idx="79">
                  <c:v>0.35714299999999999</c:v>
                </c:pt>
                <c:pt idx="80">
                  <c:v>0.36160700000000001</c:v>
                </c:pt>
                <c:pt idx="81">
                  <c:v>0.36607099999999998</c:v>
                </c:pt>
                <c:pt idx="82">
                  <c:v>0.37053599999999998</c:v>
                </c:pt>
                <c:pt idx="83">
                  <c:v>0.375</c:v>
                </c:pt>
                <c:pt idx="84">
                  <c:v>0.37946400000000002</c:v>
                </c:pt>
                <c:pt idx="85">
                  <c:v>0.38392900000000002</c:v>
                </c:pt>
                <c:pt idx="86">
                  <c:v>0.38839299999999999</c:v>
                </c:pt>
                <c:pt idx="87">
                  <c:v>0.39285700000000001</c:v>
                </c:pt>
                <c:pt idx="88">
                  <c:v>0.39732099999999998</c:v>
                </c:pt>
                <c:pt idx="89">
                  <c:v>0.40178599999999998</c:v>
                </c:pt>
                <c:pt idx="90">
                  <c:v>0.40625</c:v>
                </c:pt>
                <c:pt idx="91">
                  <c:v>0.41071400000000002</c:v>
                </c:pt>
                <c:pt idx="92">
                  <c:v>0.41517900000000002</c:v>
                </c:pt>
                <c:pt idx="93">
                  <c:v>0.41964299999999999</c:v>
                </c:pt>
                <c:pt idx="94">
                  <c:v>0.42410700000000001</c:v>
                </c:pt>
                <c:pt idx="95">
                  <c:v>0.42857099999999998</c:v>
                </c:pt>
                <c:pt idx="96">
                  <c:v>0.43303599999999998</c:v>
                </c:pt>
                <c:pt idx="97">
                  <c:v>0.4375</c:v>
                </c:pt>
                <c:pt idx="98">
                  <c:v>0.44196400000000002</c:v>
                </c:pt>
                <c:pt idx="99">
                  <c:v>0.44642900000000002</c:v>
                </c:pt>
                <c:pt idx="100">
                  <c:v>0.45089299999999999</c:v>
                </c:pt>
                <c:pt idx="101">
                  <c:v>0.45535700000000001</c:v>
                </c:pt>
                <c:pt idx="102">
                  <c:v>0.45982099999999998</c:v>
                </c:pt>
                <c:pt idx="103">
                  <c:v>0.46428599999999998</c:v>
                </c:pt>
                <c:pt idx="104">
                  <c:v>0.46875</c:v>
                </c:pt>
                <c:pt idx="105">
                  <c:v>0.47321400000000002</c:v>
                </c:pt>
                <c:pt idx="106">
                  <c:v>0.47767900000000002</c:v>
                </c:pt>
                <c:pt idx="107">
                  <c:v>0.48214299999999999</c:v>
                </c:pt>
                <c:pt idx="108">
                  <c:v>0.48660700000000001</c:v>
                </c:pt>
                <c:pt idx="109">
                  <c:v>0.49107099999999998</c:v>
                </c:pt>
                <c:pt idx="110">
                  <c:v>0.49553599999999998</c:v>
                </c:pt>
                <c:pt idx="111">
                  <c:v>0.5</c:v>
                </c:pt>
                <c:pt idx="112">
                  <c:v>0.50446400000000002</c:v>
                </c:pt>
                <c:pt idx="113">
                  <c:v>0.50892899999999996</c:v>
                </c:pt>
                <c:pt idx="114">
                  <c:v>0.51339299999999999</c:v>
                </c:pt>
                <c:pt idx="115">
                  <c:v>0.51785700000000001</c:v>
                </c:pt>
                <c:pt idx="116">
                  <c:v>0.52232100000000004</c:v>
                </c:pt>
                <c:pt idx="117">
                  <c:v>0.52678599999999998</c:v>
                </c:pt>
                <c:pt idx="118">
                  <c:v>0.53125</c:v>
                </c:pt>
                <c:pt idx="119">
                  <c:v>0.53571400000000002</c:v>
                </c:pt>
                <c:pt idx="120">
                  <c:v>0.54017899999999996</c:v>
                </c:pt>
                <c:pt idx="121">
                  <c:v>0.54464299999999999</c:v>
                </c:pt>
                <c:pt idx="122">
                  <c:v>0.54910700000000001</c:v>
                </c:pt>
                <c:pt idx="123">
                  <c:v>0.55357100000000004</c:v>
                </c:pt>
                <c:pt idx="124">
                  <c:v>0.55803599999999998</c:v>
                </c:pt>
                <c:pt idx="125">
                  <c:v>0.5625</c:v>
                </c:pt>
                <c:pt idx="126">
                  <c:v>0.56696400000000002</c:v>
                </c:pt>
                <c:pt idx="127">
                  <c:v>0.57142899999999996</c:v>
                </c:pt>
                <c:pt idx="128">
                  <c:v>0.57589299999999999</c:v>
                </c:pt>
                <c:pt idx="129">
                  <c:v>0.58035700000000001</c:v>
                </c:pt>
                <c:pt idx="130">
                  <c:v>0.58482100000000004</c:v>
                </c:pt>
                <c:pt idx="131">
                  <c:v>0.58928599999999998</c:v>
                </c:pt>
                <c:pt idx="132">
                  <c:v>0.59375</c:v>
                </c:pt>
                <c:pt idx="133">
                  <c:v>0.59821400000000002</c:v>
                </c:pt>
                <c:pt idx="134">
                  <c:v>0.60267899999999996</c:v>
                </c:pt>
                <c:pt idx="135">
                  <c:v>0.60714299999999999</c:v>
                </c:pt>
                <c:pt idx="136">
                  <c:v>0.61160700000000001</c:v>
                </c:pt>
                <c:pt idx="137">
                  <c:v>0.61607100000000004</c:v>
                </c:pt>
                <c:pt idx="138">
                  <c:v>0.62053599999999998</c:v>
                </c:pt>
                <c:pt idx="139">
                  <c:v>0.625</c:v>
                </c:pt>
                <c:pt idx="140">
                  <c:v>0.62946400000000002</c:v>
                </c:pt>
                <c:pt idx="141">
                  <c:v>0.63392899999999996</c:v>
                </c:pt>
                <c:pt idx="142">
                  <c:v>0.63839299999999999</c:v>
                </c:pt>
                <c:pt idx="143">
                  <c:v>0.64285700000000001</c:v>
                </c:pt>
                <c:pt idx="144">
                  <c:v>0.64732100000000004</c:v>
                </c:pt>
                <c:pt idx="145">
                  <c:v>0.65178599999999998</c:v>
                </c:pt>
                <c:pt idx="146">
                  <c:v>0.65625</c:v>
                </c:pt>
                <c:pt idx="147">
                  <c:v>0.66071400000000002</c:v>
                </c:pt>
                <c:pt idx="148">
                  <c:v>0.66517899999999996</c:v>
                </c:pt>
                <c:pt idx="149">
                  <c:v>0.66964299999999999</c:v>
                </c:pt>
                <c:pt idx="150">
                  <c:v>0.67410700000000001</c:v>
                </c:pt>
                <c:pt idx="151">
                  <c:v>0.67857100000000004</c:v>
                </c:pt>
                <c:pt idx="152">
                  <c:v>0.68303599999999998</c:v>
                </c:pt>
                <c:pt idx="153">
                  <c:v>0.6875</c:v>
                </c:pt>
                <c:pt idx="154">
                  <c:v>0.69196400000000002</c:v>
                </c:pt>
                <c:pt idx="155">
                  <c:v>0.69642899999999996</c:v>
                </c:pt>
                <c:pt idx="156">
                  <c:v>0.70089299999999999</c:v>
                </c:pt>
                <c:pt idx="157">
                  <c:v>0.70535700000000001</c:v>
                </c:pt>
                <c:pt idx="158">
                  <c:v>0.70982100000000004</c:v>
                </c:pt>
                <c:pt idx="159">
                  <c:v>0.71428599999999998</c:v>
                </c:pt>
                <c:pt idx="160">
                  <c:v>0.71875</c:v>
                </c:pt>
                <c:pt idx="161">
                  <c:v>0.72321400000000002</c:v>
                </c:pt>
                <c:pt idx="162">
                  <c:v>0.72767899999999996</c:v>
                </c:pt>
                <c:pt idx="163">
                  <c:v>0.73214299999999999</c:v>
                </c:pt>
                <c:pt idx="164">
                  <c:v>0.73660700000000001</c:v>
                </c:pt>
                <c:pt idx="165">
                  <c:v>0.74107100000000004</c:v>
                </c:pt>
                <c:pt idx="166">
                  <c:v>0.74553599999999998</c:v>
                </c:pt>
                <c:pt idx="167">
                  <c:v>0.75</c:v>
                </c:pt>
                <c:pt idx="168">
                  <c:v>0.75446400000000002</c:v>
                </c:pt>
                <c:pt idx="169">
                  <c:v>0.75892899999999996</c:v>
                </c:pt>
                <c:pt idx="170">
                  <c:v>0.76339299999999999</c:v>
                </c:pt>
                <c:pt idx="171">
                  <c:v>0.76785700000000001</c:v>
                </c:pt>
                <c:pt idx="172">
                  <c:v>0.77232100000000004</c:v>
                </c:pt>
                <c:pt idx="173">
                  <c:v>0.77678599999999998</c:v>
                </c:pt>
                <c:pt idx="174">
                  <c:v>0.78125</c:v>
                </c:pt>
                <c:pt idx="175">
                  <c:v>0.78571400000000002</c:v>
                </c:pt>
                <c:pt idx="176">
                  <c:v>0.79017899999999996</c:v>
                </c:pt>
                <c:pt idx="177">
                  <c:v>0.79464299999999999</c:v>
                </c:pt>
                <c:pt idx="178">
                  <c:v>0.79910700000000001</c:v>
                </c:pt>
                <c:pt idx="179">
                  <c:v>0.80357100000000004</c:v>
                </c:pt>
                <c:pt idx="180">
                  <c:v>0.80803599999999998</c:v>
                </c:pt>
                <c:pt idx="181">
                  <c:v>0.8125</c:v>
                </c:pt>
                <c:pt idx="182">
                  <c:v>0.81696400000000002</c:v>
                </c:pt>
                <c:pt idx="183">
                  <c:v>0.82142899999999996</c:v>
                </c:pt>
                <c:pt idx="184">
                  <c:v>0.82589299999999999</c:v>
                </c:pt>
                <c:pt idx="185">
                  <c:v>0.83035700000000001</c:v>
                </c:pt>
                <c:pt idx="186">
                  <c:v>0.83482100000000004</c:v>
                </c:pt>
                <c:pt idx="187">
                  <c:v>0.83928599999999998</c:v>
                </c:pt>
                <c:pt idx="188">
                  <c:v>0.84375</c:v>
                </c:pt>
                <c:pt idx="189">
                  <c:v>0.84821400000000002</c:v>
                </c:pt>
                <c:pt idx="190">
                  <c:v>0.85267899999999996</c:v>
                </c:pt>
                <c:pt idx="191">
                  <c:v>0.85714299999999999</c:v>
                </c:pt>
                <c:pt idx="192">
                  <c:v>0.86160700000000001</c:v>
                </c:pt>
                <c:pt idx="193">
                  <c:v>0.86607100000000004</c:v>
                </c:pt>
                <c:pt idx="194">
                  <c:v>0.87053599999999998</c:v>
                </c:pt>
                <c:pt idx="195">
                  <c:v>0.875</c:v>
                </c:pt>
                <c:pt idx="196">
                  <c:v>0.87946400000000002</c:v>
                </c:pt>
                <c:pt idx="197">
                  <c:v>0.88392899999999996</c:v>
                </c:pt>
                <c:pt idx="198">
                  <c:v>0.88839299999999999</c:v>
                </c:pt>
                <c:pt idx="199">
                  <c:v>0.89285700000000001</c:v>
                </c:pt>
                <c:pt idx="200">
                  <c:v>0.89732100000000004</c:v>
                </c:pt>
                <c:pt idx="201">
                  <c:v>0.90178599999999998</c:v>
                </c:pt>
                <c:pt idx="202">
                  <c:v>0.90625</c:v>
                </c:pt>
                <c:pt idx="203">
                  <c:v>0.91071400000000002</c:v>
                </c:pt>
                <c:pt idx="204">
                  <c:v>0.91517899999999996</c:v>
                </c:pt>
                <c:pt idx="205">
                  <c:v>0.91964299999999999</c:v>
                </c:pt>
                <c:pt idx="206">
                  <c:v>0.92410700000000001</c:v>
                </c:pt>
                <c:pt idx="207">
                  <c:v>0.92857100000000004</c:v>
                </c:pt>
                <c:pt idx="208">
                  <c:v>0.93303599999999998</c:v>
                </c:pt>
                <c:pt idx="209">
                  <c:v>0.9375</c:v>
                </c:pt>
                <c:pt idx="210">
                  <c:v>0.94196400000000002</c:v>
                </c:pt>
                <c:pt idx="211">
                  <c:v>0.94642899999999996</c:v>
                </c:pt>
                <c:pt idx="212">
                  <c:v>0.95089299999999999</c:v>
                </c:pt>
                <c:pt idx="213">
                  <c:v>0.95535700000000001</c:v>
                </c:pt>
                <c:pt idx="214">
                  <c:v>0.95982100000000004</c:v>
                </c:pt>
                <c:pt idx="215">
                  <c:v>0.96428599999999998</c:v>
                </c:pt>
                <c:pt idx="216">
                  <c:v>0.96875</c:v>
                </c:pt>
                <c:pt idx="217">
                  <c:v>0.97321400000000002</c:v>
                </c:pt>
                <c:pt idx="218">
                  <c:v>0.97767899999999996</c:v>
                </c:pt>
                <c:pt idx="219">
                  <c:v>0.98214299999999999</c:v>
                </c:pt>
                <c:pt idx="220">
                  <c:v>0.98660700000000001</c:v>
                </c:pt>
                <c:pt idx="221">
                  <c:v>0.99107100000000004</c:v>
                </c:pt>
                <c:pt idx="222">
                  <c:v>0.99553599999999998</c:v>
                </c:pt>
                <c:pt idx="2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5-4C31-B7D9-8CD9868DBD18}"/>
            </c:ext>
          </c:extLst>
        </c:ser>
        <c:ser>
          <c:idx val="7"/>
          <c:order val="5"/>
          <c:tx>
            <c:v>Gamma Fit 10 uM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mult_concentrations_time!$AI$2:$AI$225</c:f>
              <c:numCache>
                <c:formatCode>General</c:formatCode>
                <c:ptCount val="22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75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110</c:v>
                </c:pt>
                <c:pt idx="13">
                  <c:v>110</c:v>
                </c:pt>
                <c:pt idx="14">
                  <c:v>115</c:v>
                </c:pt>
                <c:pt idx="15">
                  <c:v>115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150</c:v>
                </c:pt>
                <c:pt idx="27">
                  <c:v>150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160</c:v>
                </c:pt>
                <c:pt idx="32">
                  <c:v>160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185</c:v>
                </c:pt>
                <c:pt idx="51">
                  <c:v>190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215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230</c:v>
                </c:pt>
                <c:pt idx="70">
                  <c:v>230</c:v>
                </c:pt>
                <c:pt idx="71">
                  <c:v>235</c:v>
                </c:pt>
                <c:pt idx="72">
                  <c:v>235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260</c:v>
                </c:pt>
                <c:pt idx="87">
                  <c:v>260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265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275</c:v>
                </c:pt>
                <c:pt idx="96">
                  <c:v>275</c:v>
                </c:pt>
                <c:pt idx="97">
                  <c:v>280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295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310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320</c:v>
                </c:pt>
                <c:pt idx="120">
                  <c:v>325</c:v>
                </c:pt>
                <c:pt idx="121">
                  <c:v>325</c:v>
                </c:pt>
                <c:pt idx="122">
                  <c:v>335</c:v>
                </c:pt>
                <c:pt idx="123">
                  <c:v>335</c:v>
                </c:pt>
                <c:pt idx="124">
                  <c:v>340</c:v>
                </c:pt>
                <c:pt idx="125">
                  <c:v>340</c:v>
                </c:pt>
                <c:pt idx="126">
                  <c:v>345</c:v>
                </c:pt>
                <c:pt idx="127">
                  <c:v>345</c:v>
                </c:pt>
                <c:pt idx="128">
                  <c:v>345</c:v>
                </c:pt>
                <c:pt idx="129">
                  <c:v>345</c:v>
                </c:pt>
                <c:pt idx="130">
                  <c:v>345</c:v>
                </c:pt>
                <c:pt idx="131">
                  <c:v>350</c:v>
                </c:pt>
                <c:pt idx="132">
                  <c:v>355</c:v>
                </c:pt>
                <c:pt idx="133">
                  <c:v>355</c:v>
                </c:pt>
                <c:pt idx="134">
                  <c:v>365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375</c:v>
                </c:pt>
                <c:pt idx="139">
                  <c:v>375</c:v>
                </c:pt>
                <c:pt idx="140">
                  <c:v>380</c:v>
                </c:pt>
                <c:pt idx="141">
                  <c:v>380</c:v>
                </c:pt>
                <c:pt idx="142">
                  <c:v>380</c:v>
                </c:pt>
                <c:pt idx="143">
                  <c:v>385</c:v>
                </c:pt>
                <c:pt idx="144">
                  <c:v>385</c:v>
                </c:pt>
                <c:pt idx="145">
                  <c:v>385</c:v>
                </c:pt>
                <c:pt idx="146">
                  <c:v>390</c:v>
                </c:pt>
                <c:pt idx="147">
                  <c:v>395</c:v>
                </c:pt>
                <c:pt idx="148">
                  <c:v>395</c:v>
                </c:pt>
                <c:pt idx="149">
                  <c:v>405</c:v>
                </c:pt>
                <c:pt idx="150">
                  <c:v>405</c:v>
                </c:pt>
                <c:pt idx="151">
                  <c:v>410</c:v>
                </c:pt>
                <c:pt idx="152">
                  <c:v>415</c:v>
                </c:pt>
                <c:pt idx="153">
                  <c:v>425</c:v>
                </c:pt>
                <c:pt idx="154">
                  <c:v>425</c:v>
                </c:pt>
                <c:pt idx="155">
                  <c:v>430</c:v>
                </c:pt>
                <c:pt idx="156">
                  <c:v>430</c:v>
                </c:pt>
                <c:pt idx="157">
                  <c:v>430</c:v>
                </c:pt>
                <c:pt idx="158">
                  <c:v>435</c:v>
                </c:pt>
                <c:pt idx="159">
                  <c:v>440</c:v>
                </c:pt>
                <c:pt idx="160">
                  <c:v>445</c:v>
                </c:pt>
                <c:pt idx="161">
                  <c:v>460</c:v>
                </c:pt>
                <c:pt idx="162">
                  <c:v>460</c:v>
                </c:pt>
                <c:pt idx="163">
                  <c:v>480</c:v>
                </c:pt>
                <c:pt idx="164">
                  <c:v>485</c:v>
                </c:pt>
                <c:pt idx="165">
                  <c:v>495</c:v>
                </c:pt>
                <c:pt idx="166">
                  <c:v>500</c:v>
                </c:pt>
                <c:pt idx="167">
                  <c:v>500</c:v>
                </c:pt>
                <c:pt idx="168">
                  <c:v>505</c:v>
                </c:pt>
                <c:pt idx="169">
                  <c:v>510</c:v>
                </c:pt>
                <c:pt idx="170">
                  <c:v>515</c:v>
                </c:pt>
                <c:pt idx="171">
                  <c:v>515</c:v>
                </c:pt>
                <c:pt idx="172">
                  <c:v>515</c:v>
                </c:pt>
                <c:pt idx="173">
                  <c:v>515</c:v>
                </c:pt>
                <c:pt idx="174">
                  <c:v>515</c:v>
                </c:pt>
                <c:pt idx="175">
                  <c:v>520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535</c:v>
                </c:pt>
                <c:pt idx="180">
                  <c:v>535</c:v>
                </c:pt>
                <c:pt idx="181">
                  <c:v>565</c:v>
                </c:pt>
                <c:pt idx="182">
                  <c:v>570</c:v>
                </c:pt>
                <c:pt idx="183">
                  <c:v>575</c:v>
                </c:pt>
                <c:pt idx="184">
                  <c:v>580</c:v>
                </c:pt>
                <c:pt idx="185">
                  <c:v>590</c:v>
                </c:pt>
                <c:pt idx="186">
                  <c:v>590</c:v>
                </c:pt>
                <c:pt idx="187">
                  <c:v>595</c:v>
                </c:pt>
                <c:pt idx="188">
                  <c:v>600</c:v>
                </c:pt>
                <c:pt idx="189">
                  <c:v>605</c:v>
                </c:pt>
                <c:pt idx="190">
                  <c:v>605</c:v>
                </c:pt>
                <c:pt idx="191">
                  <c:v>615</c:v>
                </c:pt>
                <c:pt idx="192">
                  <c:v>635</c:v>
                </c:pt>
                <c:pt idx="193">
                  <c:v>635</c:v>
                </c:pt>
                <c:pt idx="194">
                  <c:v>645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655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660</c:v>
                </c:pt>
                <c:pt idx="204">
                  <c:v>660</c:v>
                </c:pt>
                <c:pt idx="205">
                  <c:v>665</c:v>
                </c:pt>
                <c:pt idx="206">
                  <c:v>665</c:v>
                </c:pt>
                <c:pt idx="207">
                  <c:v>665</c:v>
                </c:pt>
                <c:pt idx="208">
                  <c:v>670</c:v>
                </c:pt>
                <c:pt idx="209">
                  <c:v>680</c:v>
                </c:pt>
                <c:pt idx="210">
                  <c:v>695</c:v>
                </c:pt>
                <c:pt idx="211">
                  <c:v>695</c:v>
                </c:pt>
                <c:pt idx="212">
                  <c:v>705</c:v>
                </c:pt>
                <c:pt idx="213">
                  <c:v>715</c:v>
                </c:pt>
                <c:pt idx="214">
                  <c:v>730</c:v>
                </c:pt>
                <c:pt idx="215">
                  <c:v>735</c:v>
                </c:pt>
                <c:pt idx="216">
                  <c:v>740</c:v>
                </c:pt>
                <c:pt idx="217">
                  <c:v>740</c:v>
                </c:pt>
                <c:pt idx="218">
                  <c:v>775</c:v>
                </c:pt>
                <c:pt idx="219">
                  <c:v>795</c:v>
                </c:pt>
                <c:pt idx="220">
                  <c:v>860</c:v>
                </c:pt>
                <c:pt idx="221">
                  <c:v>865</c:v>
                </c:pt>
                <c:pt idx="222">
                  <c:v>895</c:v>
                </c:pt>
                <c:pt idx="223">
                  <c:v>935</c:v>
                </c:pt>
              </c:numCache>
            </c:numRef>
          </c:xVal>
          <c:yVal>
            <c:numRef>
              <c:f>mult_concentrations_time!$AJ$2:$AJ$225</c:f>
              <c:numCache>
                <c:formatCode>General</c:formatCode>
                <c:ptCount val="224"/>
                <c:pt idx="0">
                  <c:v>7.0359999999999997E-3</c:v>
                </c:pt>
                <c:pt idx="1">
                  <c:v>1.1814E-2</c:v>
                </c:pt>
                <c:pt idx="2">
                  <c:v>1.1814E-2</c:v>
                </c:pt>
                <c:pt idx="3">
                  <c:v>2.1878000000000002E-2</c:v>
                </c:pt>
                <c:pt idx="4">
                  <c:v>2.1878000000000002E-2</c:v>
                </c:pt>
                <c:pt idx="5">
                  <c:v>3.0598E-2</c:v>
                </c:pt>
                <c:pt idx="6">
                  <c:v>3.5563999999999998E-2</c:v>
                </c:pt>
                <c:pt idx="7">
                  <c:v>3.5563999999999998E-2</c:v>
                </c:pt>
                <c:pt idx="8">
                  <c:v>4.6697000000000002E-2</c:v>
                </c:pt>
                <c:pt idx="9">
                  <c:v>5.2850000000000001E-2</c:v>
                </c:pt>
                <c:pt idx="10">
                  <c:v>5.2850000000000001E-2</c:v>
                </c:pt>
                <c:pt idx="11">
                  <c:v>5.2850000000000001E-2</c:v>
                </c:pt>
                <c:pt idx="12">
                  <c:v>5.9386000000000001E-2</c:v>
                </c:pt>
                <c:pt idx="13">
                  <c:v>5.9386000000000001E-2</c:v>
                </c:pt>
                <c:pt idx="14">
                  <c:v>6.6293000000000005E-2</c:v>
                </c:pt>
                <c:pt idx="15">
                  <c:v>6.6293000000000005E-2</c:v>
                </c:pt>
                <c:pt idx="16">
                  <c:v>8.9136000000000007E-2</c:v>
                </c:pt>
                <c:pt idx="17">
                  <c:v>8.9136000000000007E-2</c:v>
                </c:pt>
                <c:pt idx="18">
                  <c:v>9.7415000000000002E-2</c:v>
                </c:pt>
                <c:pt idx="19">
                  <c:v>9.7415000000000002E-2</c:v>
                </c:pt>
                <c:pt idx="20">
                  <c:v>9.7415000000000002E-2</c:v>
                </c:pt>
                <c:pt idx="21">
                  <c:v>0.114888</c:v>
                </c:pt>
                <c:pt idx="22">
                  <c:v>0.114888</c:v>
                </c:pt>
                <c:pt idx="23">
                  <c:v>0.114888</c:v>
                </c:pt>
                <c:pt idx="24">
                  <c:v>0.114888</c:v>
                </c:pt>
                <c:pt idx="25">
                  <c:v>0.114888</c:v>
                </c:pt>
                <c:pt idx="26">
                  <c:v>0.124053</c:v>
                </c:pt>
                <c:pt idx="27">
                  <c:v>0.124053</c:v>
                </c:pt>
                <c:pt idx="28">
                  <c:v>0.13348399999999999</c:v>
                </c:pt>
                <c:pt idx="29">
                  <c:v>0.13348399999999999</c:v>
                </c:pt>
                <c:pt idx="30">
                  <c:v>0.13348399999999999</c:v>
                </c:pt>
                <c:pt idx="31">
                  <c:v>0.14316400000000001</c:v>
                </c:pt>
                <c:pt idx="32">
                  <c:v>0.14316400000000001</c:v>
                </c:pt>
                <c:pt idx="33">
                  <c:v>0.15307999999999999</c:v>
                </c:pt>
                <c:pt idx="34">
                  <c:v>0.15307999999999999</c:v>
                </c:pt>
                <c:pt idx="35">
                  <c:v>0.15307999999999999</c:v>
                </c:pt>
                <c:pt idx="36">
                  <c:v>0.15307999999999999</c:v>
                </c:pt>
                <c:pt idx="37">
                  <c:v>0.163214</c:v>
                </c:pt>
                <c:pt idx="38">
                  <c:v>0.163214</c:v>
                </c:pt>
                <c:pt idx="39">
                  <c:v>0.163214</c:v>
                </c:pt>
                <c:pt idx="40">
                  <c:v>0.163214</c:v>
                </c:pt>
                <c:pt idx="41">
                  <c:v>0.163214</c:v>
                </c:pt>
                <c:pt idx="42">
                  <c:v>0.17355200000000001</c:v>
                </c:pt>
                <c:pt idx="43">
                  <c:v>0.17355200000000001</c:v>
                </c:pt>
                <c:pt idx="44">
                  <c:v>0.17355200000000001</c:v>
                </c:pt>
                <c:pt idx="45">
                  <c:v>0.18407799999999999</c:v>
                </c:pt>
                <c:pt idx="46">
                  <c:v>0.18407799999999999</c:v>
                </c:pt>
                <c:pt idx="47">
                  <c:v>0.18407799999999999</c:v>
                </c:pt>
                <c:pt idx="48">
                  <c:v>0.18407799999999999</c:v>
                </c:pt>
                <c:pt idx="49">
                  <c:v>0.194776</c:v>
                </c:pt>
                <c:pt idx="50">
                  <c:v>0.194776</c:v>
                </c:pt>
                <c:pt idx="51">
                  <c:v>0.20563200000000001</c:v>
                </c:pt>
                <c:pt idx="52">
                  <c:v>0.20563200000000001</c:v>
                </c:pt>
                <c:pt idx="53">
                  <c:v>0.21662999999999999</c:v>
                </c:pt>
                <c:pt idx="54">
                  <c:v>0.22775599999999999</c:v>
                </c:pt>
                <c:pt idx="55">
                  <c:v>0.22775599999999999</c:v>
                </c:pt>
                <c:pt idx="56">
                  <c:v>0.22775599999999999</c:v>
                </c:pt>
                <c:pt idx="57">
                  <c:v>0.22775599999999999</c:v>
                </c:pt>
                <c:pt idx="58">
                  <c:v>0.23899500000000001</c:v>
                </c:pt>
                <c:pt idx="59">
                  <c:v>0.23899500000000001</c:v>
                </c:pt>
                <c:pt idx="60">
                  <c:v>0.23899500000000001</c:v>
                </c:pt>
                <c:pt idx="61">
                  <c:v>0.250334</c:v>
                </c:pt>
                <c:pt idx="62">
                  <c:v>0.250334</c:v>
                </c:pt>
                <c:pt idx="63">
                  <c:v>0.250334</c:v>
                </c:pt>
                <c:pt idx="64">
                  <c:v>0.26175700000000002</c:v>
                </c:pt>
                <c:pt idx="65">
                  <c:v>0.26175700000000002</c:v>
                </c:pt>
                <c:pt idx="66">
                  <c:v>0.28480699999999998</c:v>
                </c:pt>
                <c:pt idx="67">
                  <c:v>0.28480699999999998</c:v>
                </c:pt>
                <c:pt idx="68">
                  <c:v>0.28480699999999998</c:v>
                </c:pt>
                <c:pt idx="69">
                  <c:v>0.29640699999999998</c:v>
                </c:pt>
                <c:pt idx="70">
                  <c:v>0.29640699999999998</c:v>
                </c:pt>
                <c:pt idx="71">
                  <c:v>0.30804199999999998</c:v>
                </c:pt>
                <c:pt idx="72">
                  <c:v>0.30804199999999998</c:v>
                </c:pt>
                <c:pt idx="73">
                  <c:v>0.31969799999999998</c:v>
                </c:pt>
                <c:pt idx="74">
                  <c:v>0.31969799999999998</c:v>
                </c:pt>
                <c:pt idx="75">
                  <c:v>0.31969799999999998</c:v>
                </c:pt>
                <c:pt idx="76">
                  <c:v>0.31969799999999998</c:v>
                </c:pt>
                <c:pt idx="77">
                  <c:v>0.33136500000000002</c:v>
                </c:pt>
                <c:pt idx="78">
                  <c:v>0.33136500000000002</c:v>
                </c:pt>
                <c:pt idx="79">
                  <c:v>0.33136500000000002</c:v>
                </c:pt>
                <c:pt idx="80">
                  <c:v>0.34303099999999997</c:v>
                </c:pt>
                <c:pt idx="81">
                  <c:v>0.34303099999999997</c:v>
                </c:pt>
                <c:pt idx="82">
                  <c:v>0.34303099999999997</c:v>
                </c:pt>
                <c:pt idx="83">
                  <c:v>0.35468699999999997</c:v>
                </c:pt>
                <c:pt idx="84">
                  <c:v>0.35468699999999997</c:v>
                </c:pt>
                <c:pt idx="85">
                  <c:v>0.35468699999999997</c:v>
                </c:pt>
                <c:pt idx="86">
                  <c:v>0.36632199999999998</c:v>
                </c:pt>
                <c:pt idx="87">
                  <c:v>0.36632199999999998</c:v>
                </c:pt>
                <c:pt idx="88">
                  <c:v>0.37792599999999998</c:v>
                </c:pt>
                <c:pt idx="89">
                  <c:v>0.37792599999999998</c:v>
                </c:pt>
                <c:pt idx="90">
                  <c:v>0.37792599999999998</c:v>
                </c:pt>
                <c:pt idx="91">
                  <c:v>0.37792599999999998</c:v>
                </c:pt>
                <c:pt idx="92">
                  <c:v>0.38949099999999998</c:v>
                </c:pt>
                <c:pt idx="93">
                  <c:v>0.38949099999999998</c:v>
                </c:pt>
                <c:pt idx="94">
                  <c:v>0.38949099999999998</c:v>
                </c:pt>
                <c:pt idx="95">
                  <c:v>0.401007</c:v>
                </c:pt>
                <c:pt idx="96">
                  <c:v>0.401007</c:v>
                </c:pt>
                <c:pt idx="97">
                  <c:v>0.412466</c:v>
                </c:pt>
                <c:pt idx="98">
                  <c:v>0.42386000000000001</c:v>
                </c:pt>
                <c:pt idx="99">
                  <c:v>0.42386000000000001</c:v>
                </c:pt>
                <c:pt idx="100">
                  <c:v>0.42386000000000001</c:v>
                </c:pt>
                <c:pt idx="101">
                  <c:v>0.43518200000000001</c:v>
                </c:pt>
                <c:pt idx="102">
                  <c:v>0.43518200000000001</c:v>
                </c:pt>
                <c:pt idx="103">
                  <c:v>0.43518200000000001</c:v>
                </c:pt>
                <c:pt idx="104">
                  <c:v>0.43518200000000001</c:v>
                </c:pt>
                <c:pt idx="105">
                  <c:v>0.44642500000000002</c:v>
                </c:pt>
                <c:pt idx="106">
                  <c:v>0.45758199999999999</c:v>
                </c:pt>
                <c:pt idx="107">
                  <c:v>0.45758199999999999</c:v>
                </c:pt>
                <c:pt idx="108">
                  <c:v>0.45758199999999999</c:v>
                </c:pt>
                <c:pt idx="109">
                  <c:v>0.45758199999999999</c:v>
                </c:pt>
                <c:pt idx="110">
                  <c:v>0.46864699999999998</c:v>
                </c:pt>
                <c:pt idx="111">
                  <c:v>0.46864699999999998</c:v>
                </c:pt>
                <c:pt idx="112">
                  <c:v>0.46864699999999998</c:v>
                </c:pt>
                <c:pt idx="113">
                  <c:v>0.46864699999999998</c:v>
                </c:pt>
                <c:pt idx="114">
                  <c:v>0.46864699999999998</c:v>
                </c:pt>
                <c:pt idx="115">
                  <c:v>0.47961300000000001</c:v>
                </c:pt>
                <c:pt idx="116">
                  <c:v>0.49047600000000002</c:v>
                </c:pt>
                <c:pt idx="117">
                  <c:v>0.49047600000000002</c:v>
                </c:pt>
                <c:pt idx="118">
                  <c:v>0.49047600000000002</c:v>
                </c:pt>
                <c:pt idx="119">
                  <c:v>0.50123099999999998</c:v>
                </c:pt>
                <c:pt idx="120">
                  <c:v>0.51187199999999999</c:v>
                </c:pt>
                <c:pt idx="121">
                  <c:v>0.51187199999999999</c:v>
                </c:pt>
                <c:pt idx="122">
                  <c:v>0.53279600000000005</c:v>
                </c:pt>
                <c:pt idx="123">
                  <c:v>0.53279600000000005</c:v>
                </c:pt>
                <c:pt idx="124">
                  <c:v>0.54307099999999997</c:v>
                </c:pt>
                <c:pt idx="125">
                  <c:v>0.54307099999999997</c:v>
                </c:pt>
                <c:pt idx="126">
                  <c:v>0.55321799999999999</c:v>
                </c:pt>
                <c:pt idx="127">
                  <c:v>0.55321799999999999</c:v>
                </c:pt>
                <c:pt idx="128">
                  <c:v>0.55321799999999999</c:v>
                </c:pt>
                <c:pt idx="129">
                  <c:v>0.55321799999999999</c:v>
                </c:pt>
                <c:pt idx="130">
                  <c:v>0.55321799999999999</c:v>
                </c:pt>
                <c:pt idx="131">
                  <c:v>0.56323199999999995</c:v>
                </c:pt>
                <c:pt idx="132">
                  <c:v>0.57311199999999995</c:v>
                </c:pt>
                <c:pt idx="133">
                  <c:v>0.57311199999999995</c:v>
                </c:pt>
                <c:pt idx="134">
                  <c:v>0.59245599999999998</c:v>
                </c:pt>
                <c:pt idx="135">
                  <c:v>0.60191700000000004</c:v>
                </c:pt>
                <c:pt idx="136">
                  <c:v>0.60191700000000004</c:v>
                </c:pt>
                <c:pt idx="137">
                  <c:v>0.60191700000000004</c:v>
                </c:pt>
                <c:pt idx="138">
                  <c:v>0.61123400000000006</c:v>
                </c:pt>
                <c:pt idx="139">
                  <c:v>0.61123400000000006</c:v>
                </c:pt>
                <c:pt idx="140">
                  <c:v>0.62040700000000004</c:v>
                </c:pt>
                <c:pt idx="141">
                  <c:v>0.62040700000000004</c:v>
                </c:pt>
                <c:pt idx="142">
                  <c:v>0.62040700000000004</c:v>
                </c:pt>
                <c:pt idx="143">
                  <c:v>0.62943300000000002</c:v>
                </c:pt>
                <c:pt idx="144">
                  <c:v>0.62943300000000002</c:v>
                </c:pt>
                <c:pt idx="145">
                  <c:v>0.62943300000000002</c:v>
                </c:pt>
                <c:pt idx="146">
                  <c:v>0.63831300000000002</c:v>
                </c:pt>
                <c:pt idx="147">
                  <c:v>0.64704399999999995</c:v>
                </c:pt>
                <c:pt idx="148">
                  <c:v>0.64704399999999995</c:v>
                </c:pt>
                <c:pt idx="149">
                  <c:v>0.66405999999999998</c:v>
                </c:pt>
                <c:pt idx="150">
                  <c:v>0.66405999999999998</c:v>
                </c:pt>
                <c:pt idx="151">
                  <c:v>0.67234499999999997</c:v>
                </c:pt>
                <c:pt idx="152">
                  <c:v>0.68047999999999997</c:v>
                </c:pt>
                <c:pt idx="153">
                  <c:v>0.69630300000000001</c:v>
                </c:pt>
                <c:pt idx="154">
                  <c:v>0.69630300000000001</c:v>
                </c:pt>
                <c:pt idx="155">
                  <c:v>0.70399100000000003</c:v>
                </c:pt>
                <c:pt idx="156">
                  <c:v>0.70399100000000003</c:v>
                </c:pt>
                <c:pt idx="157">
                  <c:v>0.70399100000000003</c:v>
                </c:pt>
                <c:pt idx="158">
                  <c:v>0.71153200000000005</c:v>
                </c:pt>
                <c:pt idx="159">
                  <c:v>0.71892500000000004</c:v>
                </c:pt>
                <c:pt idx="160">
                  <c:v>0.72617100000000001</c:v>
                </c:pt>
                <c:pt idx="161">
                  <c:v>0.74704099999999996</c:v>
                </c:pt>
                <c:pt idx="162">
                  <c:v>0.74704099999999996</c:v>
                </c:pt>
                <c:pt idx="163">
                  <c:v>0.77288100000000004</c:v>
                </c:pt>
                <c:pt idx="164">
                  <c:v>0.77899499999999999</c:v>
                </c:pt>
                <c:pt idx="165">
                  <c:v>0.79081999999999997</c:v>
                </c:pt>
                <c:pt idx="166">
                  <c:v>0.79653399999999996</c:v>
                </c:pt>
                <c:pt idx="167">
                  <c:v>0.79653399999999996</c:v>
                </c:pt>
                <c:pt idx="168">
                  <c:v>0.802118</c:v>
                </c:pt>
                <c:pt idx="169">
                  <c:v>0.80757299999999999</c:v>
                </c:pt>
                <c:pt idx="170">
                  <c:v>0.81290200000000001</c:v>
                </c:pt>
                <c:pt idx="171">
                  <c:v>0.81290200000000001</c:v>
                </c:pt>
                <c:pt idx="172">
                  <c:v>0.81290200000000001</c:v>
                </c:pt>
                <c:pt idx="173">
                  <c:v>0.81290200000000001</c:v>
                </c:pt>
                <c:pt idx="174">
                  <c:v>0.81290200000000001</c:v>
                </c:pt>
                <c:pt idx="175">
                  <c:v>0.818106</c:v>
                </c:pt>
                <c:pt idx="176">
                  <c:v>0.82814699999999997</c:v>
                </c:pt>
                <c:pt idx="177">
                  <c:v>0.82814699999999997</c:v>
                </c:pt>
                <c:pt idx="178">
                  <c:v>0.82814699999999997</c:v>
                </c:pt>
                <c:pt idx="179">
                  <c:v>0.83298899999999998</c:v>
                </c:pt>
                <c:pt idx="180">
                  <c:v>0.83298899999999998</c:v>
                </c:pt>
                <c:pt idx="181">
                  <c:v>0.85964499999999999</c:v>
                </c:pt>
                <c:pt idx="182">
                  <c:v>0.86370800000000003</c:v>
                </c:pt>
                <c:pt idx="183">
                  <c:v>0.86766699999999997</c:v>
                </c:pt>
                <c:pt idx="184">
                  <c:v>0.87152499999999999</c:v>
                </c:pt>
                <c:pt idx="185">
                  <c:v>0.87894600000000001</c:v>
                </c:pt>
                <c:pt idx="186">
                  <c:v>0.87894600000000001</c:v>
                </c:pt>
                <c:pt idx="187">
                  <c:v>0.88251100000000005</c:v>
                </c:pt>
                <c:pt idx="188">
                  <c:v>0.88598399999999999</c:v>
                </c:pt>
                <c:pt idx="189">
                  <c:v>0.88936499999999996</c:v>
                </c:pt>
                <c:pt idx="190">
                  <c:v>0.88936499999999996</c:v>
                </c:pt>
                <c:pt idx="191">
                  <c:v>0.89585899999999996</c:v>
                </c:pt>
                <c:pt idx="192">
                  <c:v>0.907833</c:v>
                </c:pt>
                <c:pt idx="193">
                  <c:v>0.907833</c:v>
                </c:pt>
                <c:pt idx="194">
                  <c:v>0.91334099999999996</c:v>
                </c:pt>
                <c:pt idx="195">
                  <c:v>0.91598199999999996</c:v>
                </c:pt>
                <c:pt idx="196">
                  <c:v>0.91598199999999996</c:v>
                </c:pt>
                <c:pt idx="197">
                  <c:v>0.91598199999999996</c:v>
                </c:pt>
                <c:pt idx="198">
                  <c:v>0.91854899999999995</c:v>
                </c:pt>
                <c:pt idx="199">
                  <c:v>0.91854899999999995</c:v>
                </c:pt>
                <c:pt idx="200">
                  <c:v>0.91854899999999995</c:v>
                </c:pt>
                <c:pt idx="201">
                  <c:v>0.91854899999999995</c:v>
                </c:pt>
                <c:pt idx="202">
                  <c:v>0.91854899999999995</c:v>
                </c:pt>
                <c:pt idx="203">
                  <c:v>0.921045</c:v>
                </c:pt>
                <c:pt idx="204">
                  <c:v>0.921045</c:v>
                </c:pt>
                <c:pt idx="205">
                  <c:v>0.92347100000000004</c:v>
                </c:pt>
                <c:pt idx="206">
                  <c:v>0.92347100000000004</c:v>
                </c:pt>
                <c:pt idx="207">
                  <c:v>0.92347100000000004</c:v>
                </c:pt>
                <c:pt idx="208">
                  <c:v>0.92582900000000001</c:v>
                </c:pt>
                <c:pt idx="209">
                  <c:v>0.93034600000000001</c:v>
                </c:pt>
                <c:pt idx="210">
                  <c:v>0.93664999999999998</c:v>
                </c:pt>
                <c:pt idx="211">
                  <c:v>0.93664999999999998</c:v>
                </c:pt>
                <c:pt idx="212">
                  <c:v>0.94055599999999995</c:v>
                </c:pt>
                <c:pt idx="213">
                  <c:v>0.94423900000000005</c:v>
                </c:pt>
                <c:pt idx="214">
                  <c:v>0.94936900000000002</c:v>
                </c:pt>
                <c:pt idx="215">
                  <c:v>0.95097799999999999</c:v>
                </c:pt>
                <c:pt idx="216">
                  <c:v>0.95254099999999997</c:v>
                </c:pt>
                <c:pt idx="217">
                  <c:v>0.95254099999999997</c:v>
                </c:pt>
                <c:pt idx="218">
                  <c:v>0.96224200000000004</c:v>
                </c:pt>
                <c:pt idx="219">
                  <c:v>0.966916</c:v>
                </c:pt>
                <c:pt idx="220">
                  <c:v>0.97861399999999998</c:v>
                </c:pt>
                <c:pt idx="221">
                  <c:v>0.97932799999999998</c:v>
                </c:pt>
                <c:pt idx="222">
                  <c:v>0.98315900000000001</c:v>
                </c:pt>
                <c:pt idx="223">
                  <c:v>0.98722299999999996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55-4C31-B7D9-8CD9868DBD18}"/>
            </c:ext>
          </c:extLst>
        </c:ser>
        <c:ser>
          <c:idx val="0"/>
          <c:order val="6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55-4C31-B7D9-8CD9868DBD18}"/>
            </c:ext>
          </c:extLst>
        </c:ser>
        <c:ser>
          <c:idx val="1"/>
          <c:order val="7"/>
          <c:tx>
            <c:v>Gamma Fit 12 uM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mult_concentrations_time!$E$2:$E$693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mult_concentrations_time!$F$2:$F$693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55-4C31-B7D9-8CD9868DBD18}"/>
            </c:ext>
          </c:extLst>
        </c:ser>
        <c:ser>
          <c:idx val="8"/>
          <c:order val="8"/>
          <c:tx>
            <c:strRef>
              <c:f>mult_concentrations_time!$K$6</c:f>
              <c:strCache>
                <c:ptCount val="1"/>
                <c:pt idx="0">
                  <c:v>Exp 14 μM Tub, N=88 MTs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7030A0"/>
                </a:solidFill>
              </a:ln>
            </c:spPr>
          </c:marker>
          <c:xVal>
            <c:numRef>
              <c:f>mult_concentrations_time!$AM$2:$AM$142</c:f>
              <c:numCache>
                <c:formatCode>General</c:formatCode>
                <c:ptCount val="141"/>
                <c:pt idx="0">
                  <c:v>60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115</c:v>
                </c:pt>
                <c:pt idx="5">
                  <c:v>115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165</c:v>
                </c:pt>
                <c:pt idx="12">
                  <c:v>180</c:v>
                </c:pt>
                <c:pt idx="13">
                  <c:v>190</c:v>
                </c:pt>
                <c:pt idx="14">
                  <c:v>210</c:v>
                </c:pt>
                <c:pt idx="15">
                  <c:v>210</c:v>
                </c:pt>
                <c:pt idx="16">
                  <c:v>215</c:v>
                </c:pt>
                <c:pt idx="17">
                  <c:v>220</c:v>
                </c:pt>
                <c:pt idx="18">
                  <c:v>225</c:v>
                </c:pt>
                <c:pt idx="19">
                  <c:v>235</c:v>
                </c:pt>
                <c:pt idx="20">
                  <c:v>235</c:v>
                </c:pt>
                <c:pt idx="21">
                  <c:v>240</c:v>
                </c:pt>
                <c:pt idx="22">
                  <c:v>240</c:v>
                </c:pt>
                <c:pt idx="23">
                  <c:v>245</c:v>
                </c:pt>
                <c:pt idx="24">
                  <c:v>260</c:v>
                </c:pt>
                <c:pt idx="25">
                  <c:v>260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290</c:v>
                </c:pt>
                <c:pt idx="37">
                  <c:v>295</c:v>
                </c:pt>
                <c:pt idx="38">
                  <c:v>295</c:v>
                </c:pt>
                <c:pt idx="39">
                  <c:v>300</c:v>
                </c:pt>
                <c:pt idx="40">
                  <c:v>310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330</c:v>
                </c:pt>
                <c:pt idx="50">
                  <c:v>330</c:v>
                </c:pt>
                <c:pt idx="51">
                  <c:v>335</c:v>
                </c:pt>
                <c:pt idx="52">
                  <c:v>345</c:v>
                </c:pt>
                <c:pt idx="53">
                  <c:v>345</c:v>
                </c:pt>
                <c:pt idx="54">
                  <c:v>345</c:v>
                </c:pt>
                <c:pt idx="55">
                  <c:v>355</c:v>
                </c:pt>
                <c:pt idx="56">
                  <c:v>355</c:v>
                </c:pt>
                <c:pt idx="57">
                  <c:v>365</c:v>
                </c:pt>
                <c:pt idx="58">
                  <c:v>365</c:v>
                </c:pt>
                <c:pt idx="59">
                  <c:v>365</c:v>
                </c:pt>
                <c:pt idx="60">
                  <c:v>370</c:v>
                </c:pt>
                <c:pt idx="61">
                  <c:v>370</c:v>
                </c:pt>
                <c:pt idx="62">
                  <c:v>385</c:v>
                </c:pt>
                <c:pt idx="63">
                  <c:v>385</c:v>
                </c:pt>
                <c:pt idx="64">
                  <c:v>395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425</c:v>
                </c:pt>
                <c:pt idx="69">
                  <c:v>430</c:v>
                </c:pt>
                <c:pt idx="70">
                  <c:v>435</c:v>
                </c:pt>
                <c:pt idx="71">
                  <c:v>435</c:v>
                </c:pt>
                <c:pt idx="72">
                  <c:v>435</c:v>
                </c:pt>
                <c:pt idx="73">
                  <c:v>435</c:v>
                </c:pt>
                <c:pt idx="74">
                  <c:v>440</c:v>
                </c:pt>
                <c:pt idx="75">
                  <c:v>445</c:v>
                </c:pt>
                <c:pt idx="76">
                  <c:v>445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455</c:v>
                </c:pt>
                <c:pt idx="81">
                  <c:v>460</c:v>
                </c:pt>
                <c:pt idx="82">
                  <c:v>460</c:v>
                </c:pt>
                <c:pt idx="83">
                  <c:v>465</c:v>
                </c:pt>
                <c:pt idx="84">
                  <c:v>465</c:v>
                </c:pt>
                <c:pt idx="85">
                  <c:v>470</c:v>
                </c:pt>
                <c:pt idx="86">
                  <c:v>470</c:v>
                </c:pt>
                <c:pt idx="87">
                  <c:v>470</c:v>
                </c:pt>
                <c:pt idx="88">
                  <c:v>480</c:v>
                </c:pt>
                <c:pt idx="89">
                  <c:v>490</c:v>
                </c:pt>
                <c:pt idx="90">
                  <c:v>500</c:v>
                </c:pt>
                <c:pt idx="91">
                  <c:v>505</c:v>
                </c:pt>
                <c:pt idx="92">
                  <c:v>505</c:v>
                </c:pt>
                <c:pt idx="93">
                  <c:v>515</c:v>
                </c:pt>
                <c:pt idx="94">
                  <c:v>525</c:v>
                </c:pt>
                <c:pt idx="95">
                  <c:v>525</c:v>
                </c:pt>
                <c:pt idx="96">
                  <c:v>545</c:v>
                </c:pt>
                <c:pt idx="97">
                  <c:v>545</c:v>
                </c:pt>
                <c:pt idx="98">
                  <c:v>555</c:v>
                </c:pt>
                <c:pt idx="99">
                  <c:v>560</c:v>
                </c:pt>
                <c:pt idx="100">
                  <c:v>570</c:v>
                </c:pt>
                <c:pt idx="101">
                  <c:v>570</c:v>
                </c:pt>
                <c:pt idx="102">
                  <c:v>585</c:v>
                </c:pt>
                <c:pt idx="103">
                  <c:v>590</c:v>
                </c:pt>
                <c:pt idx="104">
                  <c:v>590</c:v>
                </c:pt>
                <c:pt idx="105">
                  <c:v>615</c:v>
                </c:pt>
                <c:pt idx="106">
                  <c:v>625</c:v>
                </c:pt>
                <c:pt idx="107">
                  <c:v>630</c:v>
                </c:pt>
                <c:pt idx="108">
                  <c:v>640</c:v>
                </c:pt>
                <c:pt idx="109">
                  <c:v>640</c:v>
                </c:pt>
                <c:pt idx="110">
                  <c:v>650</c:v>
                </c:pt>
                <c:pt idx="111">
                  <c:v>655</c:v>
                </c:pt>
                <c:pt idx="112">
                  <c:v>680</c:v>
                </c:pt>
                <c:pt idx="113">
                  <c:v>685</c:v>
                </c:pt>
                <c:pt idx="114">
                  <c:v>685</c:v>
                </c:pt>
                <c:pt idx="115">
                  <c:v>690</c:v>
                </c:pt>
                <c:pt idx="116">
                  <c:v>695</c:v>
                </c:pt>
                <c:pt idx="117">
                  <c:v>695</c:v>
                </c:pt>
                <c:pt idx="118">
                  <c:v>705</c:v>
                </c:pt>
                <c:pt idx="119">
                  <c:v>730</c:v>
                </c:pt>
                <c:pt idx="120">
                  <c:v>755</c:v>
                </c:pt>
                <c:pt idx="121">
                  <c:v>760</c:v>
                </c:pt>
                <c:pt idx="122">
                  <c:v>765</c:v>
                </c:pt>
                <c:pt idx="123">
                  <c:v>770</c:v>
                </c:pt>
                <c:pt idx="124">
                  <c:v>770</c:v>
                </c:pt>
                <c:pt idx="125">
                  <c:v>790</c:v>
                </c:pt>
                <c:pt idx="126">
                  <c:v>795</c:v>
                </c:pt>
                <c:pt idx="127">
                  <c:v>795</c:v>
                </c:pt>
                <c:pt idx="128">
                  <c:v>820</c:v>
                </c:pt>
                <c:pt idx="129">
                  <c:v>830</c:v>
                </c:pt>
                <c:pt idx="130">
                  <c:v>840</c:v>
                </c:pt>
                <c:pt idx="131">
                  <c:v>850</c:v>
                </c:pt>
                <c:pt idx="132">
                  <c:v>875</c:v>
                </c:pt>
                <c:pt idx="133">
                  <c:v>890</c:v>
                </c:pt>
                <c:pt idx="134">
                  <c:v>975</c:v>
                </c:pt>
                <c:pt idx="135">
                  <c:v>1000</c:v>
                </c:pt>
                <c:pt idx="136">
                  <c:v>1005</c:v>
                </c:pt>
                <c:pt idx="137">
                  <c:v>1135</c:v>
                </c:pt>
                <c:pt idx="138">
                  <c:v>1305</c:v>
                </c:pt>
                <c:pt idx="139">
                  <c:v>1400</c:v>
                </c:pt>
                <c:pt idx="140">
                  <c:v>1420</c:v>
                </c:pt>
              </c:numCache>
            </c:numRef>
          </c:xVal>
          <c:yVal>
            <c:numRef>
              <c:f>mult_concentrations_time!$AN$2:$AN$142</c:f>
              <c:numCache>
                <c:formatCode>General</c:formatCode>
                <c:ptCount val="141"/>
                <c:pt idx="0">
                  <c:v>7.0921985815602835E-3</c:v>
                </c:pt>
                <c:pt idx="1">
                  <c:v>1.4184397163120567E-2</c:v>
                </c:pt>
                <c:pt idx="2">
                  <c:v>2.1276595744680851E-2</c:v>
                </c:pt>
                <c:pt idx="3">
                  <c:v>2.8368794326241134E-2</c:v>
                </c:pt>
                <c:pt idx="4">
                  <c:v>3.5460992907801421E-2</c:v>
                </c:pt>
                <c:pt idx="5">
                  <c:v>4.2553191489361701E-2</c:v>
                </c:pt>
                <c:pt idx="6">
                  <c:v>4.9645390070921988E-2</c:v>
                </c:pt>
                <c:pt idx="7">
                  <c:v>5.6737588652482268E-2</c:v>
                </c:pt>
                <c:pt idx="8">
                  <c:v>6.3829787234042548E-2</c:v>
                </c:pt>
                <c:pt idx="9">
                  <c:v>7.0921985815602842E-2</c:v>
                </c:pt>
                <c:pt idx="10">
                  <c:v>7.8014184397163122E-2</c:v>
                </c:pt>
                <c:pt idx="11">
                  <c:v>8.5106382978723402E-2</c:v>
                </c:pt>
                <c:pt idx="12">
                  <c:v>9.2198581560283682E-2</c:v>
                </c:pt>
                <c:pt idx="13">
                  <c:v>9.9290780141843976E-2</c:v>
                </c:pt>
                <c:pt idx="14">
                  <c:v>0.10638297872340426</c:v>
                </c:pt>
                <c:pt idx="15">
                  <c:v>0.11347517730496454</c:v>
                </c:pt>
                <c:pt idx="16">
                  <c:v>0.12056737588652482</c:v>
                </c:pt>
                <c:pt idx="17">
                  <c:v>0.1276595744680851</c:v>
                </c:pt>
                <c:pt idx="18">
                  <c:v>0.13475177304964539</c:v>
                </c:pt>
                <c:pt idx="19">
                  <c:v>0.14184397163120568</c:v>
                </c:pt>
                <c:pt idx="20">
                  <c:v>0.14893617021276595</c:v>
                </c:pt>
                <c:pt idx="21">
                  <c:v>0.15602836879432624</c:v>
                </c:pt>
                <c:pt idx="22">
                  <c:v>0.16312056737588654</c:v>
                </c:pt>
                <c:pt idx="23">
                  <c:v>0.1702127659574468</c:v>
                </c:pt>
                <c:pt idx="24">
                  <c:v>0.1773049645390071</c:v>
                </c:pt>
                <c:pt idx="25">
                  <c:v>0.18439716312056736</c:v>
                </c:pt>
                <c:pt idx="26">
                  <c:v>0.19148936170212766</c:v>
                </c:pt>
                <c:pt idx="27">
                  <c:v>0.19858156028368795</c:v>
                </c:pt>
                <c:pt idx="28">
                  <c:v>0.20567375886524822</c:v>
                </c:pt>
                <c:pt idx="29">
                  <c:v>0.21276595744680851</c:v>
                </c:pt>
                <c:pt idx="30">
                  <c:v>0.21985815602836881</c:v>
                </c:pt>
                <c:pt idx="31">
                  <c:v>0.22695035460992907</c:v>
                </c:pt>
                <c:pt idx="32">
                  <c:v>0.23404255319148937</c:v>
                </c:pt>
                <c:pt idx="33">
                  <c:v>0.24113475177304963</c:v>
                </c:pt>
                <c:pt idx="34">
                  <c:v>0.24822695035460993</c:v>
                </c:pt>
                <c:pt idx="35">
                  <c:v>0.25531914893617019</c:v>
                </c:pt>
                <c:pt idx="36">
                  <c:v>0.26241134751773049</c:v>
                </c:pt>
                <c:pt idx="37">
                  <c:v>0.26950354609929078</c:v>
                </c:pt>
                <c:pt idx="38">
                  <c:v>0.27659574468085107</c:v>
                </c:pt>
                <c:pt idx="39">
                  <c:v>0.28368794326241137</c:v>
                </c:pt>
                <c:pt idx="40">
                  <c:v>0.29078014184397161</c:v>
                </c:pt>
                <c:pt idx="41">
                  <c:v>0.2978723404255319</c:v>
                </c:pt>
                <c:pt idx="42">
                  <c:v>0.30496453900709219</c:v>
                </c:pt>
                <c:pt idx="43">
                  <c:v>0.31205673758865249</c:v>
                </c:pt>
                <c:pt idx="44">
                  <c:v>0.31914893617021278</c:v>
                </c:pt>
                <c:pt idx="45">
                  <c:v>0.32624113475177308</c:v>
                </c:pt>
                <c:pt idx="46">
                  <c:v>0.33333333333333331</c:v>
                </c:pt>
                <c:pt idx="47">
                  <c:v>0.34042553191489361</c:v>
                </c:pt>
                <c:pt idx="48">
                  <c:v>0.3475177304964539</c:v>
                </c:pt>
                <c:pt idx="49">
                  <c:v>0.3546099290780142</c:v>
                </c:pt>
                <c:pt idx="50">
                  <c:v>0.36170212765957449</c:v>
                </c:pt>
                <c:pt idx="51">
                  <c:v>0.36879432624113473</c:v>
                </c:pt>
                <c:pt idx="52">
                  <c:v>0.37588652482269502</c:v>
                </c:pt>
                <c:pt idx="53">
                  <c:v>0.38297872340425532</c:v>
                </c:pt>
                <c:pt idx="54">
                  <c:v>0.39007092198581561</c:v>
                </c:pt>
                <c:pt idx="55">
                  <c:v>0.3971631205673759</c:v>
                </c:pt>
                <c:pt idx="56">
                  <c:v>0.40425531914893614</c:v>
                </c:pt>
                <c:pt idx="57">
                  <c:v>0.41134751773049644</c:v>
                </c:pt>
                <c:pt idx="58">
                  <c:v>0.41843971631205673</c:v>
                </c:pt>
                <c:pt idx="59">
                  <c:v>0.42553191489361702</c:v>
                </c:pt>
                <c:pt idx="60">
                  <c:v>0.43262411347517732</c:v>
                </c:pt>
                <c:pt idx="61">
                  <c:v>0.43971631205673761</c:v>
                </c:pt>
                <c:pt idx="62">
                  <c:v>0.44680851063829785</c:v>
                </c:pt>
                <c:pt idx="63">
                  <c:v>0.45390070921985815</c:v>
                </c:pt>
                <c:pt idx="64">
                  <c:v>0.46099290780141844</c:v>
                </c:pt>
                <c:pt idx="65">
                  <c:v>0.46808510638297873</c:v>
                </c:pt>
                <c:pt idx="66">
                  <c:v>0.47517730496453903</c:v>
                </c:pt>
                <c:pt idx="67">
                  <c:v>0.48226950354609927</c:v>
                </c:pt>
                <c:pt idx="68">
                  <c:v>0.48936170212765956</c:v>
                </c:pt>
                <c:pt idx="69">
                  <c:v>0.49645390070921985</c:v>
                </c:pt>
                <c:pt idx="70">
                  <c:v>0.50354609929078009</c:v>
                </c:pt>
                <c:pt idx="71">
                  <c:v>0.51063829787234039</c:v>
                </c:pt>
                <c:pt idx="72">
                  <c:v>0.51773049645390068</c:v>
                </c:pt>
                <c:pt idx="73">
                  <c:v>0.52482269503546097</c:v>
                </c:pt>
                <c:pt idx="74">
                  <c:v>0.53191489361702127</c:v>
                </c:pt>
                <c:pt idx="75">
                  <c:v>0.53900709219858156</c:v>
                </c:pt>
                <c:pt idx="76">
                  <c:v>0.54609929078014185</c:v>
                </c:pt>
                <c:pt idx="77">
                  <c:v>0.55319148936170215</c:v>
                </c:pt>
                <c:pt idx="78">
                  <c:v>0.56028368794326244</c:v>
                </c:pt>
                <c:pt idx="79">
                  <c:v>0.56737588652482274</c:v>
                </c:pt>
                <c:pt idx="80">
                  <c:v>0.57446808510638303</c:v>
                </c:pt>
                <c:pt idx="81">
                  <c:v>0.58156028368794321</c:v>
                </c:pt>
                <c:pt idx="82">
                  <c:v>0.58865248226950351</c:v>
                </c:pt>
                <c:pt idx="83">
                  <c:v>0.5957446808510638</c:v>
                </c:pt>
                <c:pt idx="84">
                  <c:v>0.6028368794326241</c:v>
                </c:pt>
                <c:pt idx="85">
                  <c:v>0.60992907801418439</c:v>
                </c:pt>
                <c:pt idx="86">
                  <c:v>0.61702127659574468</c:v>
                </c:pt>
                <c:pt idx="87">
                  <c:v>0.62411347517730498</c:v>
                </c:pt>
                <c:pt idx="88">
                  <c:v>0.63120567375886527</c:v>
                </c:pt>
                <c:pt idx="89">
                  <c:v>0.63829787234042556</c:v>
                </c:pt>
                <c:pt idx="90">
                  <c:v>0.64539007092198586</c:v>
                </c:pt>
                <c:pt idx="91">
                  <c:v>0.65248226950354615</c:v>
                </c:pt>
                <c:pt idx="92">
                  <c:v>0.65957446808510634</c:v>
                </c:pt>
                <c:pt idx="93">
                  <c:v>0.66666666666666663</c:v>
                </c:pt>
                <c:pt idx="94">
                  <c:v>0.67375886524822692</c:v>
                </c:pt>
                <c:pt idx="95">
                  <c:v>0.68085106382978722</c:v>
                </c:pt>
                <c:pt idx="96">
                  <c:v>0.68794326241134751</c:v>
                </c:pt>
                <c:pt idx="97">
                  <c:v>0.69503546099290781</c:v>
                </c:pt>
                <c:pt idx="98">
                  <c:v>0.7021276595744681</c:v>
                </c:pt>
                <c:pt idx="99">
                  <c:v>0.70921985815602839</c:v>
                </c:pt>
                <c:pt idx="100">
                  <c:v>0.71631205673758869</c:v>
                </c:pt>
                <c:pt idx="101">
                  <c:v>0.72340425531914898</c:v>
                </c:pt>
                <c:pt idx="102">
                  <c:v>0.73049645390070927</c:v>
                </c:pt>
                <c:pt idx="103">
                  <c:v>0.73758865248226946</c:v>
                </c:pt>
                <c:pt idx="104">
                  <c:v>0.74468085106382975</c:v>
                </c:pt>
                <c:pt idx="105">
                  <c:v>0.75177304964539005</c:v>
                </c:pt>
                <c:pt idx="106">
                  <c:v>0.75886524822695034</c:v>
                </c:pt>
                <c:pt idx="107">
                  <c:v>0.76595744680851063</c:v>
                </c:pt>
                <c:pt idx="108">
                  <c:v>0.77304964539007093</c:v>
                </c:pt>
                <c:pt idx="109">
                  <c:v>0.78014184397163122</c:v>
                </c:pt>
                <c:pt idx="110">
                  <c:v>0.78723404255319152</c:v>
                </c:pt>
                <c:pt idx="111">
                  <c:v>0.79432624113475181</c:v>
                </c:pt>
                <c:pt idx="112">
                  <c:v>0.8014184397163121</c:v>
                </c:pt>
                <c:pt idx="113">
                  <c:v>0.80851063829787229</c:v>
                </c:pt>
                <c:pt idx="114">
                  <c:v>0.81560283687943258</c:v>
                </c:pt>
                <c:pt idx="115">
                  <c:v>0.82269503546099287</c:v>
                </c:pt>
                <c:pt idx="116">
                  <c:v>0.82978723404255317</c:v>
                </c:pt>
                <c:pt idx="117">
                  <c:v>0.83687943262411346</c:v>
                </c:pt>
                <c:pt idx="118">
                  <c:v>0.84397163120567376</c:v>
                </c:pt>
                <c:pt idx="119">
                  <c:v>0.85106382978723405</c:v>
                </c:pt>
                <c:pt idx="120">
                  <c:v>0.85815602836879434</c:v>
                </c:pt>
                <c:pt idx="121">
                  <c:v>0.86524822695035464</c:v>
                </c:pt>
                <c:pt idx="122">
                  <c:v>0.87234042553191493</c:v>
                </c:pt>
                <c:pt idx="123">
                  <c:v>0.87943262411347523</c:v>
                </c:pt>
                <c:pt idx="124">
                  <c:v>0.88652482269503541</c:v>
                </c:pt>
                <c:pt idx="125">
                  <c:v>0.8936170212765957</c:v>
                </c:pt>
                <c:pt idx="126">
                  <c:v>0.900709219858156</c:v>
                </c:pt>
                <c:pt idx="127">
                  <c:v>0.90780141843971629</c:v>
                </c:pt>
                <c:pt idx="128">
                  <c:v>0.91489361702127658</c:v>
                </c:pt>
                <c:pt idx="129">
                  <c:v>0.92198581560283688</c:v>
                </c:pt>
                <c:pt idx="130">
                  <c:v>0.92907801418439717</c:v>
                </c:pt>
                <c:pt idx="131">
                  <c:v>0.93617021276595747</c:v>
                </c:pt>
                <c:pt idx="132">
                  <c:v>0.94326241134751776</c:v>
                </c:pt>
                <c:pt idx="133">
                  <c:v>0.95035460992907805</c:v>
                </c:pt>
                <c:pt idx="134">
                  <c:v>0.95744680851063835</c:v>
                </c:pt>
                <c:pt idx="135">
                  <c:v>0.96453900709219853</c:v>
                </c:pt>
                <c:pt idx="136">
                  <c:v>0.97163120567375882</c:v>
                </c:pt>
                <c:pt idx="137">
                  <c:v>0.97872340425531912</c:v>
                </c:pt>
                <c:pt idx="138">
                  <c:v>0.98581560283687941</c:v>
                </c:pt>
                <c:pt idx="139">
                  <c:v>0.99290780141843971</c:v>
                </c:pt>
                <c:pt idx="1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55-4C31-B7D9-8CD9868DBD18}"/>
            </c:ext>
          </c:extLst>
        </c:ser>
        <c:ser>
          <c:idx val="9"/>
          <c:order val="9"/>
          <c:tx>
            <c:v>Gamma Fit 14 uM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mult_concentrations_time!$AP$2:$AP$142</c:f>
              <c:numCache>
                <c:formatCode>General</c:formatCode>
                <c:ptCount val="141"/>
                <c:pt idx="0">
                  <c:v>60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115</c:v>
                </c:pt>
                <c:pt idx="5">
                  <c:v>115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165</c:v>
                </c:pt>
                <c:pt idx="12">
                  <c:v>180</c:v>
                </c:pt>
                <c:pt idx="13">
                  <c:v>190</c:v>
                </c:pt>
                <c:pt idx="14">
                  <c:v>210</c:v>
                </c:pt>
                <c:pt idx="15">
                  <c:v>210</c:v>
                </c:pt>
                <c:pt idx="16">
                  <c:v>215</c:v>
                </c:pt>
                <c:pt idx="17">
                  <c:v>220</c:v>
                </c:pt>
                <c:pt idx="18">
                  <c:v>225</c:v>
                </c:pt>
                <c:pt idx="19">
                  <c:v>235</c:v>
                </c:pt>
                <c:pt idx="20">
                  <c:v>235</c:v>
                </c:pt>
                <c:pt idx="21">
                  <c:v>240</c:v>
                </c:pt>
                <c:pt idx="22">
                  <c:v>240</c:v>
                </c:pt>
                <c:pt idx="23">
                  <c:v>245</c:v>
                </c:pt>
                <c:pt idx="24">
                  <c:v>260</c:v>
                </c:pt>
                <c:pt idx="25">
                  <c:v>260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290</c:v>
                </c:pt>
                <c:pt idx="37">
                  <c:v>295</c:v>
                </c:pt>
                <c:pt idx="38">
                  <c:v>295</c:v>
                </c:pt>
                <c:pt idx="39">
                  <c:v>300</c:v>
                </c:pt>
                <c:pt idx="40">
                  <c:v>310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330</c:v>
                </c:pt>
                <c:pt idx="50">
                  <c:v>330</c:v>
                </c:pt>
                <c:pt idx="51">
                  <c:v>335</c:v>
                </c:pt>
                <c:pt idx="52">
                  <c:v>345</c:v>
                </c:pt>
                <c:pt idx="53">
                  <c:v>345</c:v>
                </c:pt>
                <c:pt idx="54">
                  <c:v>345</c:v>
                </c:pt>
                <c:pt idx="55">
                  <c:v>355</c:v>
                </c:pt>
                <c:pt idx="56">
                  <c:v>355</c:v>
                </c:pt>
                <c:pt idx="57">
                  <c:v>365</c:v>
                </c:pt>
                <c:pt idx="58">
                  <c:v>365</c:v>
                </c:pt>
                <c:pt idx="59">
                  <c:v>365</c:v>
                </c:pt>
                <c:pt idx="60">
                  <c:v>370</c:v>
                </c:pt>
                <c:pt idx="61">
                  <c:v>370</c:v>
                </c:pt>
                <c:pt idx="62">
                  <c:v>385</c:v>
                </c:pt>
                <c:pt idx="63">
                  <c:v>385</c:v>
                </c:pt>
                <c:pt idx="64">
                  <c:v>395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425</c:v>
                </c:pt>
                <c:pt idx="69">
                  <c:v>430</c:v>
                </c:pt>
                <c:pt idx="70">
                  <c:v>435</c:v>
                </c:pt>
                <c:pt idx="71">
                  <c:v>435</c:v>
                </c:pt>
                <c:pt idx="72">
                  <c:v>435</c:v>
                </c:pt>
                <c:pt idx="73">
                  <c:v>435</c:v>
                </c:pt>
                <c:pt idx="74">
                  <c:v>440</c:v>
                </c:pt>
                <c:pt idx="75">
                  <c:v>445</c:v>
                </c:pt>
                <c:pt idx="76">
                  <c:v>445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455</c:v>
                </c:pt>
                <c:pt idx="81">
                  <c:v>460</c:v>
                </c:pt>
                <c:pt idx="82">
                  <c:v>460</c:v>
                </c:pt>
                <c:pt idx="83">
                  <c:v>465</c:v>
                </c:pt>
                <c:pt idx="84">
                  <c:v>465</c:v>
                </c:pt>
                <c:pt idx="85">
                  <c:v>470</c:v>
                </c:pt>
                <c:pt idx="86">
                  <c:v>470</c:v>
                </c:pt>
                <c:pt idx="87">
                  <c:v>470</c:v>
                </c:pt>
                <c:pt idx="88">
                  <c:v>480</c:v>
                </c:pt>
                <c:pt idx="89">
                  <c:v>490</c:v>
                </c:pt>
                <c:pt idx="90">
                  <c:v>500</c:v>
                </c:pt>
                <c:pt idx="91">
                  <c:v>505</c:v>
                </c:pt>
                <c:pt idx="92">
                  <c:v>505</c:v>
                </c:pt>
                <c:pt idx="93">
                  <c:v>515</c:v>
                </c:pt>
                <c:pt idx="94">
                  <c:v>525</c:v>
                </c:pt>
                <c:pt idx="95">
                  <c:v>525</c:v>
                </c:pt>
                <c:pt idx="96">
                  <c:v>545</c:v>
                </c:pt>
                <c:pt idx="97">
                  <c:v>545</c:v>
                </c:pt>
                <c:pt idx="98">
                  <c:v>555</c:v>
                </c:pt>
                <c:pt idx="99">
                  <c:v>560</c:v>
                </c:pt>
                <c:pt idx="100">
                  <c:v>570</c:v>
                </c:pt>
                <c:pt idx="101">
                  <c:v>570</c:v>
                </c:pt>
                <c:pt idx="102">
                  <c:v>585</c:v>
                </c:pt>
                <c:pt idx="103">
                  <c:v>590</c:v>
                </c:pt>
                <c:pt idx="104">
                  <c:v>590</c:v>
                </c:pt>
                <c:pt idx="105">
                  <c:v>615</c:v>
                </c:pt>
                <c:pt idx="106">
                  <c:v>625</c:v>
                </c:pt>
                <c:pt idx="107">
                  <c:v>630</c:v>
                </c:pt>
                <c:pt idx="108">
                  <c:v>640</c:v>
                </c:pt>
                <c:pt idx="109">
                  <c:v>640</c:v>
                </c:pt>
                <c:pt idx="110">
                  <c:v>650</c:v>
                </c:pt>
                <c:pt idx="111">
                  <c:v>655</c:v>
                </c:pt>
                <c:pt idx="112">
                  <c:v>680</c:v>
                </c:pt>
                <c:pt idx="113">
                  <c:v>685</c:v>
                </c:pt>
                <c:pt idx="114">
                  <c:v>685</c:v>
                </c:pt>
                <c:pt idx="115">
                  <c:v>690</c:v>
                </c:pt>
                <c:pt idx="116">
                  <c:v>695</c:v>
                </c:pt>
                <c:pt idx="117">
                  <c:v>695</c:v>
                </c:pt>
                <c:pt idx="118">
                  <c:v>705</c:v>
                </c:pt>
                <c:pt idx="119">
                  <c:v>730</c:v>
                </c:pt>
                <c:pt idx="120">
                  <c:v>755</c:v>
                </c:pt>
                <c:pt idx="121">
                  <c:v>760</c:v>
                </c:pt>
                <c:pt idx="122">
                  <c:v>765</c:v>
                </c:pt>
                <c:pt idx="123">
                  <c:v>770</c:v>
                </c:pt>
                <c:pt idx="124">
                  <c:v>770</c:v>
                </c:pt>
                <c:pt idx="125">
                  <c:v>790</c:v>
                </c:pt>
                <c:pt idx="126">
                  <c:v>795</c:v>
                </c:pt>
                <c:pt idx="127">
                  <c:v>795</c:v>
                </c:pt>
                <c:pt idx="128">
                  <c:v>820</c:v>
                </c:pt>
                <c:pt idx="129">
                  <c:v>830</c:v>
                </c:pt>
                <c:pt idx="130">
                  <c:v>840</c:v>
                </c:pt>
                <c:pt idx="131">
                  <c:v>850</c:v>
                </c:pt>
                <c:pt idx="132">
                  <c:v>875</c:v>
                </c:pt>
                <c:pt idx="133">
                  <c:v>890</c:v>
                </c:pt>
                <c:pt idx="134">
                  <c:v>975</c:v>
                </c:pt>
                <c:pt idx="135">
                  <c:v>1000</c:v>
                </c:pt>
                <c:pt idx="136">
                  <c:v>1005</c:v>
                </c:pt>
                <c:pt idx="137">
                  <c:v>1135</c:v>
                </c:pt>
                <c:pt idx="138">
                  <c:v>1305</c:v>
                </c:pt>
                <c:pt idx="139">
                  <c:v>1400</c:v>
                </c:pt>
                <c:pt idx="140">
                  <c:v>1420</c:v>
                </c:pt>
              </c:numCache>
            </c:numRef>
          </c:xVal>
          <c:yVal>
            <c:numRef>
              <c:f>mult_concentrations_time!$AQ$2:$AQ$142</c:f>
              <c:numCache>
                <c:formatCode>General</c:formatCode>
                <c:ptCount val="141"/>
                <c:pt idx="0">
                  <c:v>4.4019999999999997E-3</c:v>
                </c:pt>
                <c:pt idx="1">
                  <c:v>8.5939999999999992E-3</c:v>
                </c:pt>
                <c:pt idx="2">
                  <c:v>8.5939999999999992E-3</c:v>
                </c:pt>
                <c:pt idx="3">
                  <c:v>1.2403000000000001E-2</c:v>
                </c:pt>
                <c:pt idx="4">
                  <c:v>2.9182E-2</c:v>
                </c:pt>
                <c:pt idx="5">
                  <c:v>2.9182E-2</c:v>
                </c:pt>
                <c:pt idx="6">
                  <c:v>4.4993999999999999E-2</c:v>
                </c:pt>
                <c:pt idx="7">
                  <c:v>4.9521000000000003E-2</c:v>
                </c:pt>
                <c:pt idx="8">
                  <c:v>5.4273000000000002E-2</c:v>
                </c:pt>
                <c:pt idx="9">
                  <c:v>5.9246E-2</c:v>
                </c:pt>
                <c:pt idx="10">
                  <c:v>6.4436999999999994E-2</c:v>
                </c:pt>
                <c:pt idx="11">
                  <c:v>7.5454999999999994E-2</c:v>
                </c:pt>
                <c:pt idx="12">
                  <c:v>9.3497999999999998E-2</c:v>
                </c:pt>
                <c:pt idx="13">
                  <c:v>0.106473</c:v>
                </c:pt>
                <c:pt idx="14">
                  <c:v>0.13447200000000001</c:v>
                </c:pt>
                <c:pt idx="15">
                  <c:v>0.13447200000000001</c:v>
                </c:pt>
                <c:pt idx="16">
                  <c:v>0.14186000000000001</c:v>
                </c:pt>
                <c:pt idx="17">
                  <c:v>0.149391</c:v>
                </c:pt>
                <c:pt idx="18">
                  <c:v>0.157057</c:v>
                </c:pt>
                <c:pt idx="19">
                  <c:v>0.172767</c:v>
                </c:pt>
                <c:pt idx="20">
                  <c:v>0.172767</c:v>
                </c:pt>
                <c:pt idx="21">
                  <c:v>0.18079700000000001</c:v>
                </c:pt>
                <c:pt idx="22">
                  <c:v>0.18079700000000001</c:v>
                </c:pt>
                <c:pt idx="23">
                  <c:v>0.18893499999999999</c:v>
                </c:pt>
                <c:pt idx="24">
                  <c:v>0.21392700000000001</c:v>
                </c:pt>
                <c:pt idx="25">
                  <c:v>0.21392700000000001</c:v>
                </c:pt>
                <c:pt idx="26">
                  <c:v>0.22242799999999999</c:v>
                </c:pt>
                <c:pt idx="27">
                  <c:v>0.22242799999999999</c:v>
                </c:pt>
                <c:pt idx="28">
                  <c:v>0.22242799999999999</c:v>
                </c:pt>
                <c:pt idx="29">
                  <c:v>0.239647</c:v>
                </c:pt>
                <c:pt idx="30">
                  <c:v>0.239647</c:v>
                </c:pt>
                <c:pt idx="31">
                  <c:v>0.239647</c:v>
                </c:pt>
                <c:pt idx="32">
                  <c:v>0.24835099999999999</c:v>
                </c:pt>
                <c:pt idx="33">
                  <c:v>0.24835099999999999</c:v>
                </c:pt>
                <c:pt idx="34">
                  <c:v>0.24835099999999999</c:v>
                </c:pt>
                <c:pt idx="35">
                  <c:v>0.24835099999999999</c:v>
                </c:pt>
                <c:pt idx="36">
                  <c:v>0.26591799999999999</c:v>
                </c:pt>
                <c:pt idx="37">
                  <c:v>0.27476899999999999</c:v>
                </c:pt>
                <c:pt idx="38">
                  <c:v>0.27476899999999999</c:v>
                </c:pt>
                <c:pt idx="39">
                  <c:v>0.28365699999999999</c:v>
                </c:pt>
                <c:pt idx="40">
                  <c:v>0.30151899999999998</c:v>
                </c:pt>
                <c:pt idx="41">
                  <c:v>0.30151899999999998</c:v>
                </c:pt>
                <c:pt idx="42">
                  <c:v>0.31048300000000001</c:v>
                </c:pt>
                <c:pt idx="43">
                  <c:v>0.31946099999999999</c:v>
                </c:pt>
                <c:pt idx="44">
                  <c:v>0.32844899999999999</c:v>
                </c:pt>
                <c:pt idx="45">
                  <c:v>0.32844899999999999</c:v>
                </c:pt>
                <c:pt idx="46">
                  <c:v>0.32844899999999999</c:v>
                </c:pt>
                <c:pt idx="47">
                  <c:v>0.32844899999999999</c:v>
                </c:pt>
                <c:pt idx="48">
                  <c:v>0.32844899999999999</c:v>
                </c:pt>
                <c:pt idx="49">
                  <c:v>0.33744099999999999</c:v>
                </c:pt>
                <c:pt idx="50">
                  <c:v>0.33744099999999999</c:v>
                </c:pt>
                <c:pt idx="51">
                  <c:v>0.34643099999999999</c:v>
                </c:pt>
                <c:pt idx="52">
                  <c:v>0.36439199999999999</c:v>
                </c:pt>
                <c:pt idx="53">
                  <c:v>0.36439199999999999</c:v>
                </c:pt>
                <c:pt idx="54">
                  <c:v>0.36439199999999999</c:v>
                </c:pt>
                <c:pt idx="55">
                  <c:v>0.38229299999999999</c:v>
                </c:pt>
                <c:pt idx="56">
                  <c:v>0.38229299999999999</c:v>
                </c:pt>
                <c:pt idx="57">
                  <c:v>0.40010099999999998</c:v>
                </c:pt>
                <c:pt idx="58">
                  <c:v>0.40010099999999998</c:v>
                </c:pt>
                <c:pt idx="59">
                  <c:v>0.40010099999999998</c:v>
                </c:pt>
                <c:pt idx="60">
                  <c:v>0.40895999999999999</c:v>
                </c:pt>
                <c:pt idx="61">
                  <c:v>0.40895999999999999</c:v>
                </c:pt>
                <c:pt idx="62">
                  <c:v>0.43531199999999998</c:v>
                </c:pt>
                <c:pt idx="63">
                  <c:v>0.43531199999999998</c:v>
                </c:pt>
                <c:pt idx="64">
                  <c:v>0.45265899999999998</c:v>
                </c:pt>
                <c:pt idx="65">
                  <c:v>0.46980100000000002</c:v>
                </c:pt>
                <c:pt idx="66">
                  <c:v>0.47828700000000002</c:v>
                </c:pt>
                <c:pt idx="67">
                  <c:v>0.48671300000000001</c:v>
                </c:pt>
                <c:pt idx="68">
                  <c:v>0.50337600000000005</c:v>
                </c:pt>
                <c:pt idx="69">
                  <c:v>0.51160899999999998</c:v>
                </c:pt>
                <c:pt idx="70">
                  <c:v>0.51977200000000001</c:v>
                </c:pt>
                <c:pt idx="71">
                  <c:v>0.51977200000000001</c:v>
                </c:pt>
                <c:pt idx="72">
                  <c:v>0.51977200000000001</c:v>
                </c:pt>
                <c:pt idx="73">
                  <c:v>0.51977200000000001</c:v>
                </c:pt>
                <c:pt idx="74">
                  <c:v>0.52786500000000003</c:v>
                </c:pt>
                <c:pt idx="75">
                  <c:v>0.53588400000000003</c:v>
                </c:pt>
                <c:pt idx="76">
                  <c:v>0.53588400000000003</c:v>
                </c:pt>
                <c:pt idx="77">
                  <c:v>0.54382900000000001</c:v>
                </c:pt>
                <c:pt idx="78">
                  <c:v>0.54382900000000001</c:v>
                </c:pt>
                <c:pt idx="79">
                  <c:v>0.54382900000000001</c:v>
                </c:pt>
                <c:pt idx="80">
                  <c:v>0.55169800000000002</c:v>
                </c:pt>
                <c:pt idx="81">
                  <c:v>0.55949000000000004</c:v>
                </c:pt>
                <c:pt idx="82">
                  <c:v>0.55949000000000004</c:v>
                </c:pt>
                <c:pt idx="83">
                  <c:v>0.56720199999999998</c:v>
                </c:pt>
                <c:pt idx="84">
                  <c:v>0.56720199999999998</c:v>
                </c:pt>
                <c:pt idx="85">
                  <c:v>0.57483399999999996</c:v>
                </c:pt>
                <c:pt idx="86">
                  <c:v>0.57483399999999996</c:v>
                </c:pt>
                <c:pt idx="87">
                  <c:v>0.57483399999999996</c:v>
                </c:pt>
                <c:pt idx="88">
                  <c:v>0.58985100000000001</c:v>
                </c:pt>
                <c:pt idx="89">
                  <c:v>0.60453400000000002</c:v>
                </c:pt>
                <c:pt idx="90">
                  <c:v>0.61887499999999995</c:v>
                </c:pt>
                <c:pt idx="91">
                  <c:v>0.62591600000000003</c:v>
                </c:pt>
                <c:pt idx="92">
                  <c:v>0.62591600000000003</c:v>
                </c:pt>
                <c:pt idx="93">
                  <c:v>0.63973400000000002</c:v>
                </c:pt>
                <c:pt idx="94">
                  <c:v>0.65319899999999997</c:v>
                </c:pt>
                <c:pt idx="95">
                  <c:v>0.65319899999999997</c:v>
                </c:pt>
                <c:pt idx="96">
                  <c:v>0.67906200000000005</c:v>
                </c:pt>
                <c:pt idx="97">
                  <c:v>0.67906200000000005</c:v>
                </c:pt>
                <c:pt idx="98">
                  <c:v>0.69145699999999999</c:v>
                </c:pt>
                <c:pt idx="99">
                  <c:v>0.69752099999999995</c:v>
                </c:pt>
                <c:pt idx="100">
                  <c:v>0.70938199999999996</c:v>
                </c:pt>
                <c:pt idx="101">
                  <c:v>0.70938199999999996</c:v>
                </c:pt>
                <c:pt idx="102">
                  <c:v>0.72650999999999999</c:v>
                </c:pt>
                <c:pt idx="103">
                  <c:v>0.73204400000000003</c:v>
                </c:pt>
                <c:pt idx="104">
                  <c:v>0.73204400000000003</c:v>
                </c:pt>
                <c:pt idx="105">
                  <c:v>0.75841700000000001</c:v>
                </c:pt>
                <c:pt idx="106">
                  <c:v>0.76837200000000005</c:v>
                </c:pt>
                <c:pt idx="107">
                  <c:v>0.77322400000000002</c:v>
                </c:pt>
                <c:pt idx="108">
                  <c:v>0.78268199999999999</c:v>
                </c:pt>
                <c:pt idx="109">
                  <c:v>0.78268199999999999</c:v>
                </c:pt>
                <c:pt idx="110">
                  <c:v>0.79181599999999996</c:v>
                </c:pt>
                <c:pt idx="111">
                  <c:v>0.79626399999999997</c:v>
                </c:pt>
                <c:pt idx="112">
                  <c:v>0.81733699999999998</c:v>
                </c:pt>
                <c:pt idx="113">
                  <c:v>0.82132499999999997</c:v>
                </c:pt>
                <c:pt idx="114">
                  <c:v>0.82132499999999997</c:v>
                </c:pt>
                <c:pt idx="115">
                  <c:v>0.82523899999999994</c:v>
                </c:pt>
                <c:pt idx="116">
                  <c:v>0.82908099999999996</c:v>
                </c:pt>
                <c:pt idx="117">
                  <c:v>0.82908099999999996</c:v>
                </c:pt>
                <c:pt idx="118">
                  <c:v>0.83654899999999999</c:v>
                </c:pt>
                <c:pt idx="119">
                  <c:v>0.85400900000000002</c:v>
                </c:pt>
                <c:pt idx="120">
                  <c:v>0.86983200000000005</c:v>
                </c:pt>
                <c:pt idx="121">
                  <c:v>0.87280999999999997</c:v>
                </c:pt>
                <c:pt idx="122">
                  <c:v>0.87572899999999998</c:v>
                </c:pt>
                <c:pt idx="123">
                  <c:v>0.87858800000000004</c:v>
                </c:pt>
                <c:pt idx="124">
                  <c:v>0.87858800000000004</c:v>
                </c:pt>
                <c:pt idx="125">
                  <c:v>0.88945300000000005</c:v>
                </c:pt>
                <c:pt idx="126">
                  <c:v>0.89202999999999999</c:v>
                </c:pt>
                <c:pt idx="127">
                  <c:v>0.89202999999999999</c:v>
                </c:pt>
                <c:pt idx="128">
                  <c:v>0.90413200000000005</c:v>
                </c:pt>
                <c:pt idx="129">
                  <c:v>0.90862200000000004</c:v>
                </c:pt>
                <c:pt idx="130">
                  <c:v>0.91292099999999998</c:v>
                </c:pt>
                <c:pt idx="131">
                  <c:v>0.91703699999999999</c:v>
                </c:pt>
                <c:pt idx="132">
                  <c:v>0.92656700000000003</c:v>
                </c:pt>
                <c:pt idx="133">
                  <c:v>0.93179400000000001</c:v>
                </c:pt>
                <c:pt idx="134">
                  <c:v>0.95549300000000004</c:v>
                </c:pt>
                <c:pt idx="135">
                  <c:v>0.96084400000000003</c:v>
                </c:pt>
                <c:pt idx="136">
                  <c:v>0.961839</c:v>
                </c:pt>
                <c:pt idx="137">
                  <c:v>0.98073100000000002</c:v>
                </c:pt>
                <c:pt idx="138">
                  <c:v>0.99238499999999996</c:v>
                </c:pt>
                <c:pt idx="139">
                  <c:v>0.99553100000000005</c:v>
                </c:pt>
                <c:pt idx="140">
                  <c:v>0.99600999999999995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55-4C31-B7D9-8CD9868D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17344"/>
        <c:axId val="204223616"/>
      </c:scatterChart>
      <c:valAx>
        <c:axId val="20421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223616"/>
        <c:crosses val="autoZero"/>
        <c:crossBetween val="midCat"/>
      </c:valAx>
      <c:valAx>
        <c:axId val="20422361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21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93876970197838"/>
          <c:y val="0.32412082344620557"/>
          <c:w val="0.4429949268389643"/>
          <c:h val="0.455040055083796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131"/>
          <c:h val="0.74215033184920842"/>
        </c:manualLayout>
      </c:layout>
      <c:scatterChart>
        <c:scatterStyle val="lineMarker"/>
        <c:varyColors val="0"/>
        <c:ser>
          <c:idx val="2"/>
          <c:order val="0"/>
          <c:tx>
            <c:strRef>
              <c:f>mult_concentrations_time!$K$2</c:f>
              <c:strCache>
                <c:ptCount val="1"/>
                <c:pt idx="0">
                  <c:v>Exp 7 μM Tub, N=608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mult_concentrations_time!$R$2:$R$609</c:f>
              <c:numCache>
                <c:formatCode>General</c:formatCode>
                <c:ptCount val="608"/>
                <c:pt idx="0">
                  <c:v>35</c:v>
                </c:pt>
                <c:pt idx="1">
                  <c:v>45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225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225</c:v>
                </c:pt>
                <c:pt idx="261">
                  <c:v>225</c:v>
                </c:pt>
                <c:pt idx="262">
                  <c:v>225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235</c:v>
                </c:pt>
                <c:pt idx="269">
                  <c:v>235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245</c:v>
                </c:pt>
                <c:pt idx="284">
                  <c:v>245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260</c:v>
                </c:pt>
                <c:pt idx="304">
                  <c:v>260</c:v>
                </c:pt>
                <c:pt idx="305">
                  <c:v>260</c:v>
                </c:pt>
                <c:pt idx="306">
                  <c:v>260</c:v>
                </c:pt>
                <c:pt idx="307">
                  <c:v>265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295</c:v>
                </c:pt>
                <c:pt idx="344">
                  <c:v>295</c:v>
                </c:pt>
                <c:pt idx="345">
                  <c:v>295</c:v>
                </c:pt>
                <c:pt idx="346">
                  <c:v>295</c:v>
                </c:pt>
                <c:pt idx="347">
                  <c:v>295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305</c:v>
                </c:pt>
                <c:pt idx="356">
                  <c:v>305</c:v>
                </c:pt>
                <c:pt idx="357">
                  <c:v>305</c:v>
                </c:pt>
                <c:pt idx="358">
                  <c:v>305</c:v>
                </c:pt>
                <c:pt idx="359">
                  <c:v>305</c:v>
                </c:pt>
                <c:pt idx="360">
                  <c:v>305</c:v>
                </c:pt>
                <c:pt idx="361">
                  <c:v>305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320</c:v>
                </c:pt>
                <c:pt idx="376">
                  <c:v>320</c:v>
                </c:pt>
                <c:pt idx="377">
                  <c:v>325</c:v>
                </c:pt>
                <c:pt idx="378">
                  <c:v>330</c:v>
                </c:pt>
                <c:pt idx="379">
                  <c:v>335</c:v>
                </c:pt>
                <c:pt idx="380">
                  <c:v>335</c:v>
                </c:pt>
                <c:pt idx="381">
                  <c:v>340</c:v>
                </c:pt>
                <c:pt idx="382">
                  <c:v>340</c:v>
                </c:pt>
                <c:pt idx="383">
                  <c:v>340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340</c:v>
                </c:pt>
                <c:pt idx="388">
                  <c:v>340</c:v>
                </c:pt>
                <c:pt idx="389">
                  <c:v>345</c:v>
                </c:pt>
                <c:pt idx="390">
                  <c:v>345</c:v>
                </c:pt>
                <c:pt idx="391">
                  <c:v>345</c:v>
                </c:pt>
                <c:pt idx="392">
                  <c:v>345</c:v>
                </c:pt>
                <c:pt idx="393">
                  <c:v>345</c:v>
                </c:pt>
                <c:pt idx="394">
                  <c:v>345</c:v>
                </c:pt>
                <c:pt idx="395">
                  <c:v>350</c:v>
                </c:pt>
                <c:pt idx="396">
                  <c:v>350</c:v>
                </c:pt>
                <c:pt idx="397">
                  <c:v>355</c:v>
                </c:pt>
                <c:pt idx="398">
                  <c:v>355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365</c:v>
                </c:pt>
                <c:pt idx="406">
                  <c:v>365</c:v>
                </c:pt>
                <c:pt idx="407">
                  <c:v>365</c:v>
                </c:pt>
                <c:pt idx="408">
                  <c:v>370</c:v>
                </c:pt>
                <c:pt idx="409">
                  <c:v>370</c:v>
                </c:pt>
                <c:pt idx="410">
                  <c:v>370</c:v>
                </c:pt>
                <c:pt idx="411">
                  <c:v>370</c:v>
                </c:pt>
                <c:pt idx="412">
                  <c:v>370</c:v>
                </c:pt>
                <c:pt idx="413">
                  <c:v>375</c:v>
                </c:pt>
                <c:pt idx="414">
                  <c:v>375</c:v>
                </c:pt>
                <c:pt idx="415">
                  <c:v>375</c:v>
                </c:pt>
                <c:pt idx="416">
                  <c:v>375</c:v>
                </c:pt>
                <c:pt idx="417">
                  <c:v>375</c:v>
                </c:pt>
                <c:pt idx="418">
                  <c:v>375</c:v>
                </c:pt>
                <c:pt idx="419">
                  <c:v>380</c:v>
                </c:pt>
                <c:pt idx="420">
                  <c:v>380</c:v>
                </c:pt>
                <c:pt idx="421">
                  <c:v>385</c:v>
                </c:pt>
                <c:pt idx="422">
                  <c:v>385</c:v>
                </c:pt>
                <c:pt idx="423">
                  <c:v>385</c:v>
                </c:pt>
                <c:pt idx="424">
                  <c:v>390</c:v>
                </c:pt>
                <c:pt idx="425">
                  <c:v>390</c:v>
                </c:pt>
                <c:pt idx="426">
                  <c:v>390</c:v>
                </c:pt>
                <c:pt idx="427">
                  <c:v>395</c:v>
                </c:pt>
                <c:pt idx="428">
                  <c:v>395</c:v>
                </c:pt>
                <c:pt idx="429">
                  <c:v>400</c:v>
                </c:pt>
                <c:pt idx="430">
                  <c:v>405</c:v>
                </c:pt>
                <c:pt idx="431">
                  <c:v>405</c:v>
                </c:pt>
                <c:pt idx="432">
                  <c:v>410</c:v>
                </c:pt>
                <c:pt idx="433">
                  <c:v>410</c:v>
                </c:pt>
                <c:pt idx="434">
                  <c:v>410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415</c:v>
                </c:pt>
                <c:pt idx="440">
                  <c:v>415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425</c:v>
                </c:pt>
                <c:pt idx="445">
                  <c:v>430</c:v>
                </c:pt>
                <c:pt idx="446">
                  <c:v>430</c:v>
                </c:pt>
                <c:pt idx="447">
                  <c:v>430</c:v>
                </c:pt>
                <c:pt idx="448">
                  <c:v>435</c:v>
                </c:pt>
                <c:pt idx="449">
                  <c:v>435</c:v>
                </c:pt>
                <c:pt idx="450">
                  <c:v>435</c:v>
                </c:pt>
                <c:pt idx="451">
                  <c:v>435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440</c:v>
                </c:pt>
                <c:pt idx="457">
                  <c:v>440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455</c:v>
                </c:pt>
                <c:pt idx="468">
                  <c:v>455</c:v>
                </c:pt>
                <c:pt idx="469">
                  <c:v>460</c:v>
                </c:pt>
                <c:pt idx="470">
                  <c:v>460</c:v>
                </c:pt>
                <c:pt idx="471">
                  <c:v>460</c:v>
                </c:pt>
                <c:pt idx="472">
                  <c:v>460</c:v>
                </c:pt>
                <c:pt idx="473">
                  <c:v>465</c:v>
                </c:pt>
                <c:pt idx="474">
                  <c:v>470</c:v>
                </c:pt>
                <c:pt idx="475">
                  <c:v>470</c:v>
                </c:pt>
                <c:pt idx="476">
                  <c:v>475</c:v>
                </c:pt>
                <c:pt idx="477">
                  <c:v>475</c:v>
                </c:pt>
                <c:pt idx="478">
                  <c:v>480</c:v>
                </c:pt>
                <c:pt idx="479">
                  <c:v>480</c:v>
                </c:pt>
                <c:pt idx="480">
                  <c:v>485</c:v>
                </c:pt>
                <c:pt idx="481">
                  <c:v>490</c:v>
                </c:pt>
                <c:pt idx="482">
                  <c:v>490</c:v>
                </c:pt>
                <c:pt idx="483">
                  <c:v>495</c:v>
                </c:pt>
                <c:pt idx="484">
                  <c:v>500</c:v>
                </c:pt>
                <c:pt idx="485">
                  <c:v>500</c:v>
                </c:pt>
                <c:pt idx="486">
                  <c:v>505</c:v>
                </c:pt>
                <c:pt idx="487">
                  <c:v>510</c:v>
                </c:pt>
                <c:pt idx="488">
                  <c:v>515</c:v>
                </c:pt>
                <c:pt idx="489">
                  <c:v>520</c:v>
                </c:pt>
                <c:pt idx="490">
                  <c:v>520</c:v>
                </c:pt>
                <c:pt idx="491">
                  <c:v>525</c:v>
                </c:pt>
                <c:pt idx="492">
                  <c:v>525</c:v>
                </c:pt>
                <c:pt idx="493">
                  <c:v>525</c:v>
                </c:pt>
                <c:pt idx="494">
                  <c:v>525</c:v>
                </c:pt>
                <c:pt idx="495">
                  <c:v>525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535</c:v>
                </c:pt>
                <c:pt idx="501">
                  <c:v>535</c:v>
                </c:pt>
                <c:pt idx="502">
                  <c:v>535</c:v>
                </c:pt>
                <c:pt idx="503">
                  <c:v>535</c:v>
                </c:pt>
                <c:pt idx="504">
                  <c:v>535</c:v>
                </c:pt>
                <c:pt idx="505">
                  <c:v>535</c:v>
                </c:pt>
                <c:pt idx="506">
                  <c:v>540</c:v>
                </c:pt>
                <c:pt idx="507">
                  <c:v>540</c:v>
                </c:pt>
                <c:pt idx="508">
                  <c:v>545</c:v>
                </c:pt>
                <c:pt idx="509">
                  <c:v>545</c:v>
                </c:pt>
                <c:pt idx="510">
                  <c:v>555</c:v>
                </c:pt>
                <c:pt idx="511">
                  <c:v>555</c:v>
                </c:pt>
                <c:pt idx="512">
                  <c:v>555</c:v>
                </c:pt>
                <c:pt idx="513">
                  <c:v>555</c:v>
                </c:pt>
                <c:pt idx="514">
                  <c:v>555</c:v>
                </c:pt>
                <c:pt idx="515">
                  <c:v>555</c:v>
                </c:pt>
                <c:pt idx="516">
                  <c:v>560</c:v>
                </c:pt>
                <c:pt idx="517">
                  <c:v>565</c:v>
                </c:pt>
                <c:pt idx="518">
                  <c:v>565</c:v>
                </c:pt>
                <c:pt idx="519">
                  <c:v>565</c:v>
                </c:pt>
                <c:pt idx="520">
                  <c:v>570</c:v>
                </c:pt>
                <c:pt idx="521">
                  <c:v>570</c:v>
                </c:pt>
                <c:pt idx="522">
                  <c:v>575</c:v>
                </c:pt>
                <c:pt idx="523">
                  <c:v>575</c:v>
                </c:pt>
                <c:pt idx="524">
                  <c:v>575</c:v>
                </c:pt>
                <c:pt idx="525">
                  <c:v>585</c:v>
                </c:pt>
                <c:pt idx="526">
                  <c:v>585</c:v>
                </c:pt>
                <c:pt idx="527">
                  <c:v>590</c:v>
                </c:pt>
                <c:pt idx="528">
                  <c:v>590</c:v>
                </c:pt>
                <c:pt idx="529">
                  <c:v>590</c:v>
                </c:pt>
                <c:pt idx="530">
                  <c:v>595</c:v>
                </c:pt>
                <c:pt idx="531">
                  <c:v>600</c:v>
                </c:pt>
                <c:pt idx="532">
                  <c:v>605</c:v>
                </c:pt>
                <c:pt idx="533">
                  <c:v>605</c:v>
                </c:pt>
                <c:pt idx="534">
                  <c:v>605</c:v>
                </c:pt>
                <c:pt idx="535">
                  <c:v>610</c:v>
                </c:pt>
                <c:pt idx="536">
                  <c:v>610</c:v>
                </c:pt>
                <c:pt idx="537">
                  <c:v>615</c:v>
                </c:pt>
                <c:pt idx="538">
                  <c:v>615</c:v>
                </c:pt>
                <c:pt idx="539">
                  <c:v>615</c:v>
                </c:pt>
                <c:pt idx="540">
                  <c:v>620</c:v>
                </c:pt>
                <c:pt idx="541">
                  <c:v>620</c:v>
                </c:pt>
                <c:pt idx="542">
                  <c:v>620</c:v>
                </c:pt>
                <c:pt idx="543">
                  <c:v>620</c:v>
                </c:pt>
                <c:pt idx="544">
                  <c:v>625</c:v>
                </c:pt>
                <c:pt idx="545">
                  <c:v>625</c:v>
                </c:pt>
                <c:pt idx="546">
                  <c:v>630</c:v>
                </c:pt>
                <c:pt idx="547">
                  <c:v>635</c:v>
                </c:pt>
                <c:pt idx="548">
                  <c:v>645</c:v>
                </c:pt>
                <c:pt idx="549">
                  <c:v>650</c:v>
                </c:pt>
                <c:pt idx="550">
                  <c:v>650</c:v>
                </c:pt>
                <c:pt idx="551">
                  <c:v>650</c:v>
                </c:pt>
                <c:pt idx="552">
                  <c:v>650</c:v>
                </c:pt>
                <c:pt idx="553">
                  <c:v>650</c:v>
                </c:pt>
                <c:pt idx="554">
                  <c:v>660</c:v>
                </c:pt>
                <c:pt idx="555">
                  <c:v>660</c:v>
                </c:pt>
                <c:pt idx="556">
                  <c:v>660</c:v>
                </c:pt>
                <c:pt idx="557">
                  <c:v>660</c:v>
                </c:pt>
                <c:pt idx="558">
                  <c:v>670</c:v>
                </c:pt>
                <c:pt idx="559">
                  <c:v>670</c:v>
                </c:pt>
                <c:pt idx="560">
                  <c:v>675</c:v>
                </c:pt>
                <c:pt idx="561">
                  <c:v>680</c:v>
                </c:pt>
                <c:pt idx="562">
                  <c:v>680</c:v>
                </c:pt>
                <c:pt idx="563">
                  <c:v>680</c:v>
                </c:pt>
                <c:pt idx="564">
                  <c:v>680</c:v>
                </c:pt>
                <c:pt idx="565">
                  <c:v>685</c:v>
                </c:pt>
                <c:pt idx="566">
                  <c:v>690</c:v>
                </c:pt>
                <c:pt idx="567">
                  <c:v>695</c:v>
                </c:pt>
                <c:pt idx="568">
                  <c:v>695</c:v>
                </c:pt>
                <c:pt idx="569">
                  <c:v>695</c:v>
                </c:pt>
                <c:pt idx="570">
                  <c:v>695</c:v>
                </c:pt>
                <c:pt idx="571">
                  <c:v>710</c:v>
                </c:pt>
                <c:pt idx="572">
                  <c:v>715</c:v>
                </c:pt>
                <c:pt idx="573">
                  <c:v>720</c:v>
                </c:pt>
                <c:pt idx="574">
                  <c:v>725</c:v>
                </c:pt>
                <c:pt idx="575">
                  <c:v>730</c:v>
                </c:pt>
                <c:pt idx="576">
                  <c:v>730</c:v>
                </c:pt>
                <c:pt idx="577">
                  <c:v>730</c:v>
                </c:pt>
                <c:pt idx="578">
                  <c:v>735</c:v>
                </c:pt>
                <c:pt idx="579">
                  <c:v>735</c:v>
                </c:pt>
                <c:pt idx="580">
                  <c:v>740</c:v>
                </c:pt>
                <c:pt idx="581">
                  <c:v>750</c:v>
                </c:pt>
                <c:pt idx="582">
                  <c:v>750</c:v>
                </c:pt>
                <c:pt idx="583">
                  <c:v>780</c:v>
                </c:pt>
                <c:pt idx="584">
                  <c:v>780</c:v>
                </c:pt>
                <c:pt idx="585">
                  <c:v>785</c:v>
                </c:pt>
                <c:pt idx="586">
                  <c:v>795</c:v>
                </c:pt>
                <c:pt idx="587">
                  <c:v>800</c:v>
                </c:pt>
                <c:pt idx="588">
                  <c:v>800</c:v>
                </c:pt>
                <c:pt idx="589">
                  <c:v>815</c:v>
                </c:pt>
                <c:pt idx="590">
                  <c:v>825</c:v>
                </c:pt>
                <c:pt idx="591">
                  <c:v>825</c:v>
                </c:pt>
                <c:pt idx="592">
                  <c:v>830</c:v>
                </c:pt>
                <c:pt idx="593">
                  <c:v>830</c:v>
                </c:pt>
                <c:pt idx="594">
                  <c:v>850</c:v>
                </c:pt>
                <c:pt idx="595">
                  <c:v>855</c:v>
                </c:pt>
                <c:pt idx="596">
                  <c:v>910</c:v>
                </c:pt>
                <c:pt idx="597">
                  <c:v>915</c:v>
                </c:pt>
                <c:pt idx="598">
                  <c:v>930</c:v>
                </c:pt>
                <c:pt idx="599">
                  <c:v>940</c:v>
                </c:pt>
                <c:pt idx="600">
                  <c:v>950</c:v>
                </c:pt>
                <c:pt idx="601">
                  <c:v>1020</c:v>
                </c:pt>
                <c:pt idx="602">
                  <c:v>1070</c:v>
                </c:pt>
                <c:pt idx="603">
                  <c:v>1195</c:v>
                </c:pt>
                <c:pt idx="604">
                  <c:v>1200</c:v>
                </c:pt>
                <c:pt idx="605">
                  <c:v>1220</c:v>
                </c:pt>
                <c:pt idx="606">
                  <c:v>1225</c:v>
                </c:pt>
                <c:pt idx="607">
                  <c:v>1240</c:v>
                </c:pt>
              </c:numCache>
            </c:numRef>
          </c:xVal>
          <c:yVal>
            <c:numRef>
              <c:f>mult_concentrations_time!$S$2:$S$609</c:f>
              <c:numCache>
                <c:formatCode>General</c:formatCode>
                <c:ptCount val="608"/>
                <c:pt idx="0">
                  <c:v>1.645E-3</c:v>
                </c:pt>
                <c:pt idx="1">
                  <c:v>3.2889999999999998E-3</c:v>
                </c:pt>
                <c:pt idx="2">
                  <c:v>4.934E-3</c:v>
                </c:pt>
                <c:pt idx="3">
                  <c:v>6.5789999999999998E-3</c:v>
                </c:pt>
                <c:pt idx="4">
                  <c:v>8.2240000000000004E-3</c:v>
                </c:pt>
                <c:pt idx="5">
                  <c:v>9.868E-3</c:v>
                </c:pt>
                <c:pt idx="6">
                  <c:v>1.1513000000000001E-2</c:v>
                </c:pt>
                <c:pt idx="7">
                  <c:v>1.3158E-2</c:v>
                </c:pt>
                <c:pt idx="8">
                  <c:v>1.4803E-2</c:v>
                </c:pt>
                <c:pt idx="9">
                  <c:v>1.6447E-2</c:v>
                </c:pt>
                <c:pt idx="10">
                  <c:v>1.8092E-2</c:v>
                </c:pt>
                <c:pt idx="11">
                  <c:v>1.9737000000000001E-2</c:v>
                </c:pt>
                <c:pt idx="12">
                  <c:v>2.1382000000000002E-2</c:v>
                </c:pt>
                <c:pt idx="13">
                  <c:v>2.3026000000000001E-2</c:v>
                </c:pt>
                <c:pt idx="14">
                  <c:v>2.4670999999999998E-2</c:v>
                </c:pt>
                <c:pt idx="15">
                  <c:v>2.6315999999999999E-2</c:v>
                </c:pt>
                <c:pt idx="16">
                  <c:v>2.7961E-2</c:v>
                </c:pt>
                <c:pt idx="17">
                  <c:v>2.9604999999999999E-2</c:v>
                </c:pt>
                <c:pt idx="18">
                  <c:v>3.125E-2</c:v>
                </c:pt>
                <c:pt idx="19">
                  <c:v>3.2895000000000001E-2</c:v>
                </c:pt>
                <c:pt idx="20">
                  <c:v>3.4539E-2</c:v>
                </c:pt>
                <c:pt idx="21">
                  <c:v>3.6184000000000001E-2</c:v>
                </c:pt>
                <c:pt idx="22">
                  <c:v>3.7829000000000002E-2</c:v>
                </c:pt>
                <c:pt idx="23">
                  <c:v>3.9474000000000002E-2</c:v>
                </c:pt>
                <c:pt idx="24">
                  <c:v>4.1118000000000002E-2</c:v>
                </c:pt>
                <c:pt idx="25">
                  <c:v>4.2763000000000002E-2</c:v>
                </c:pt>
                <c:pt idx="26">
                  <c:v>4.4408000000000003E-2</c:v>
                </c:pt>
                <c:pt idx="27">
                  <c:v>4.6052999999999997E-2</c:v>
                </c:pt>
                <c:pt idx="28">
                  <c:v>4.7697000000000003E-2</c:v>
                </c:pt>
                <c:pt idx="29">
                  <c:v>4.9341999999999997E-2</c:v>
                </c:pt>
                <c:pt idx="30">
                  <c:v>5.0986999999999998E-2</c:v>
                </c:pt>
                <c:pt idx="31">
                  <c:v>5.2631999999999998E-2</c:v>
                </c:pt>
                <c:pt idx="32">
                  <c:v>5.4275999999999998E-2</c:v>
                </c:pt>
                <c:pt idx="33">
                  <c:v>5.5920999999999998E-2</c:v>
                </c:pt>
                <c:pt idx="34">
                  <c:v>5.7565999999999999E-2</c:v>
                </c:pt>
                <c:pt idx="35">
                  <c:v>5.9211E-2</c:v>
                </c:pt>
                <c:pt idx="36">
                  <c:v>6.0854999999999999E-2</c:v>
                </c:pt>
                <c:pt idx="37">
                  <c:v>6.25E-2</c:v>
                </c:pt>
                <c:pt idx="38">
                  <c:v>6.4144999999999994E-2</c:v>
                </c:pt>
                <c:pt idx="39">
                  <c:v>6.5789E-2</c:v>
                </c:pt>
                <c:pt idx="40">
                  <c:v>6.7433999999999994E-2</c:v>
                </c:pt>
                <c:pt idx="41">
                  <c:v>6.9079000000000002E-2</c:v>
                </c:pt>
                <c:pt idx="42">
                  <c:v>7.0723999999999995E-2</c:v>
                </c:pt>
                <c:pt idx="43">
                  <c:v>7.2368000000000002E-2</c:v>
                </c:pt>
                <c:pt idx="44">
                  <c:v>7.4012999999999995E-2</c:v>
                </c:pt>
                <c:pt idx="45">
                  <c:v>7.5658000000000003E-2</c:v>
                </c:pt>
                <c:pt idx="46">
                  <c:v>7.7302999999999997E-2</c:v>
                </c:pt>
                <c:pt idx="47">
                  <c:v>7.8947000000000003E-2</c:v>
                </c:pt>
                <c:pt idx="48">
                  <c:v>8.0591999999999997E-2</c:v>
                </c:pt>
                <c:pt idx="49">
                  <c:v>8.2237000000000005E-2</c:v>
                </c:pt>
                <c:pt idx="50">
                  <c:v>8.3881999999999998E-2</c:v>
                </c:pt>
                <c:pt idx="51">
                  <c:v>8.5526000000000005E-2</c:v>
                </c:pt>
                <c:pt idx="52">
                  <c:v>8.7170999999999998E-2</c:v>
                </c:pt>
                <c:pt idx="53">
                  <c:v>8.8816000000000006E-2</c:v>
                </c:pt>
                <c:pt idx="54">
                  <c:v>9.0461E-2</c:v>
                </c:pt>
                <c:pt idx="55">
                  <c:v>9.2105000000000006E-2</c:v>
                </c:pt>
                <c:pt idx="56">
                  <c:v>9.375E-2</c:v>
                </c:pt>
                <c:pt idx="57">
                  <c:v>9.5394999999999994E-2</c:v>
                </c:pt>
                <c:pt idx="58">
                  <c:v>9.7039E-2</c:v>
                </c:pt>
                <c:pt idx="59">
                  <c:v>9.8683999999999994E-2</c:v>
                </c:pt>
                <c:pt idx="60">
                  <c:v>0.100329</c:v>
                </c:pt>
                <c:pt idx="61">
                  <c:v>0.101974</c:v>
                </c:pt>
                <c:pt idx="62">
                  <c:v>0.103618</c:v>
                </c:pt>
                <c:pt idx="63">
                  <c:v>0.105263</c:v>
                </c:pt>
                <c:pt idx="64">
                  <c:v>0.106908</c:v>
                </c:pt>
                <c:pt idx="65">
                  <c:v>0.108553</c:v>
                </c:pt>
                <c:pt idx="66">
                  <c:v>0.110197</c:v>
                </c:pt>
                <c:pt idx="67">
                  <c:v>0.111842</c:v>
                </c:pt>
                <c:pt idx="68">
                  <c:v>0.113487</c:v>
                </c:pt>
                <c:pt idx="69">
                  <c:v>0.115132</c:v>
                </c:pt>
                <c:pt idx="70">
                  <c:v>0.116776</c:v>
                </c:pt>
                <c:pt idx="71">
                  <c:v>0.118421</c:v>
                </c:pt>
                <c:pt idx="72">
                  <c:v>0.12006600000000001</c:v>
                </c:pt>
                <c:pt idx="73">
                  <c:v>0.121711</c:v>
                </c:pt>
                <c:pt idx="74">
                  <c:v>0.12335500000000001</c:v>
                </c:pt>
                <c:pt idx="75">
                  <c:v>0.125</c:v>
                </c:pt>
                <c:pt idx="76">
                  <c:v>0.12664500000000001</c:v>
                </c:pt>
                <c:pt idx="77">
                  <c:v>0.12828899999999999</c:v>
                </c:pt>
                <c:pt idx="78">
                  <c:v>0.12993399999999999</c:v>
                </c:pt>
                <c:pt idx="79">
                  <c:v>0.131579</c:v>
                </c:pt>
                <c:pt idx="80">
                  <c:v>0.13322400000000001</c:v>
                </c:pt>
                <c:pt idx="81">
                  <c:v>0.13486799999999999</c:v>
                </c:pt>
                <c:pt idx="82">
                  <c:v>0.136513</c:v>
                </c:pt>
                <c:pt idx="83">
                  <c:v>0.138158</c:v>
                </c:pt>
                <c:pt idx="84">
                  <c:v>0.13980300000000001</c:v>
                </c:pt>
                <c:pt idx="85">
                  <c:v>0.14144699999999999</c:v>
                </c:pt>
                <c:pt idx="86">
                  <c:v>0.143092</c:v>
                </c:pt>
                <c:pt idx="87">
                  <c:v>0.144737</c:v>
                </c:pt>
                <c:pt idx="88">
                  <c:v>0.14638200000000001</c:v>
                </c:pt>
                <c:pt idx="89">
                  <c:v>0.14802599999999999</c:v>
                </c:pt>
                <c:pt idx="90">
                  <c:v>0.149671</c:v>
                </c:pt>
                <c:pt idx="91">
                  <c:v>0.15131600000000001</c:v>
                </c:pt>
                <c:pt idx="92">
                  <c:v>0.15296100000000001</c:v>
                </c:pt>
                <c:pt idx="93">
                  <c:v>0.15460499999999999</c:v>
                </c:pt>
                <c:pt idx="94">
                  <c:v>0.15625</c:v>
                </c:pt>
                <c:pt idx="95">
                  <c:v>0.15789500000000001</c:v>
                </c:pt>
                <c:pt idx="96">
                  <c:v>0.15953899999999999</c:v>
                </c:pt>
                <c:pt idx="97">
                  <c:v>0.16118399999999999</c:v>
                </c:pt>
                <c:pt idx="98">
                  <c:v>0.162829</c:v>
                </c:pt>
                <c:pt idx="99">
                  <c:v>0.16447400000000001</c:v>
                </c:pt>
                <c:pt idx="100">
                  <c:v>0.16611799999999999</c:v>
                </c:pt>
                <c:pt idx="101">
                  <c:v>0.167763</c:v>
                </c:pt>
                <c:pt idx="102">
                  <c:v>0.169408</c:v>
                </c:pt>
                <c:pt idx="103">
                  <c:v>0.17105300000000001</c:v>
                </c:pt>
                <c:pt idx="104">
                  <c:v>0.17269699999999999</c:v>
                </c:pt>
                <c:pt idx="105">
                  <c:v>0.174342</c:v>
                </c:pt>
                <c:pt idx="106">
                  <c:v>0.175987</c:v>
                </c:pt>
                <c:pt idx="107">
                  <c:v>0.17763200000000001</c:v>
                </c:pt>
                <c:pt idx="108">
                  <c:v>0.17927599999999999</c:v>
                </c:pt>
                <c:pt idx="109">
                  <c:v>0.180921</c:v>
                </c:pt>
                <c:pt idx="110">
                  <c:v>0.18256600000000001</c:v>
                </c:pt>
                <c:pt idx="111">
                  <c:v>0.18421100000000001</c:v>
                </c:pt>
                <c:pt idx="112">
                  <c:v>0.18585499999999999</c:v>
                </c:pt>
                <c:pt idx="113">
                  <c:v>0.1875</c:v>
                </c:pt>
                <c:pt idx="114">
                  <c:v>0.18914500000000001</c:v>
                </c:pt>
                <c:pt idx="115">
                  <c:v>0.19078899999999999</c:v>
                </c:pt>
                <c:pt idx="116">
                  <c:v>0.19243399999999999</c:v>
                </c:pt>
                <c:pt idx="117">
                  <c:v>0.194079</c:v>
                </c:pt>
                <c:pt idx="118">
                  <c:v>0.19572400000000001</c:v>
                </c:pt>
                <c:pt idx="119">
                  <c:v>0.19736799999999999</c:v>
                </c:pt>
                <c:pt idx="120">
                  <c:v>0.199013</c:v>
                </c:pt>
                <c:pt idx="121">
                  <c:v>0.200658</c:v>
                </c:pt>
                <c:pt idx="122">
                  <c:v>0.20230300000000001</c:v>
                </c:pt>
                <c:pt idx="123">
                  <c:v>0.20394699999999999</c:v>
                </c:pt>
                <c:pt idx="124">
                  <c:v>0.205592</c:v>
                </c:pt>
                <c:pt idx="125">
                  <c:v>0.207237</c:v>
                </c:pt>
                <c:pt idx="126">
                  <c:v>0.20888200000000001</c:v>
                </c:pt>
                <c:pt idx="127">
                  <c:v>0.21052599999999999</c:v>
                </c:pt>
                <c:pt idx="128">
                  <c:v>0.212171</c:v>
                </c:pt>
                <c:pt idx="129">
                  <c:v>0.21381600000000001</c:v>
                </c:pt>
                <c:pt idx="130">
                  <c:v>0.21546100000000001</c:v>
                </c:pt>
                <c:pt idx="131">
                  <c:v>0.21710499999999999</c:v>
                </c:pt>
                <c:pt idx="132">
                  <c:v>0.21875</c:v>
                </c:pt>
                <c:pt idx="133">
                  <c:v>0.22039500000000001</c:v>
                </c:pt>
                <c:pt idx="134">
                  <c:v>0.22203899999999999</c:v>
                </c:pt>
                <c:pt idx="135">
                  <c:v>0.22368399999999999</c:v>
                </c:pt>
                <c:pt idx="136">
                  <c:v>0.225329</c:v>
                </c:pt>
                <c:pt idx="137">
                  <c:v>0.22697400000000001</c:v>
                </c:pt>
                <c:pt idx="138">
                  <c:v>0.22861799999999999</c:v>
                </c:pt>
                <c:pt idx="139">
                  <c:v>0.230263</c:v>
                </c:pt>
                <c:pt idx="140">
                  <c:v>0.231908</c:v>
                </c:pt>
                <c:pt idx="141">
                  <c:v>0.23355300000000001</c:v>
                </c:pt>
                <c:pt idx="142">
                  <c:v>0.23519699999999999</c:v>
                </c:pt>
                <c:pt idx="143">
                  <c:v>0.236842</c:v>
                </c:pt>
                <c:pt idx="144">
                  <c:v>0.238487</c:v>
                </c:pt>
                <c:pt idx="145">
                  <c:v>0.24013200000000001</c:v>
                </c:pt>
                <c:pt idx="146">
                  <c:v>0.24177599999999999</c:v>
                </c:pt>
                <c:pt idx="147">
                  <c:v>0.243421</c:v>
                </c:pt>
                <c:pt idx="148">
                  <c:v>0.24506600000000001</c:v>
                </c:pt>
                <c:pt idx="149">
                  <c:v>0.24671100000000001</c:v>
                </c:pt>
                <c:pt idx="150">
                  <c:v>0.24835499999999999</c:v>
                </c:pt>
                <c:pt idx="151">
                  <c:v>0.25</c:v>
                </c:pt>
                <c:pt idx="152">
                  <c:v>0.25164500000000001</c:v>
                </c:pt>
                <c:pt idx="153">
                  <c:v>0.25328899999999999</c:v>
                </c:pt>
                <c:pt idx="154">
                  <c:v>0.25493399999999999</c:v>
                </c:pt>
                <c:pt idx="155">
                  <c:v>0.256579</c:v>
                </c:pt>
                <c:pt idx="156">
                  <c:v>0.25822400000000001</c:v>
                </c:pt>
                <c:pt idx="157">
                  <c:v>0.25986799999999999</c:v>
                </c:pt>
                <c:pt idx="158">
                  <c:v>0.261513</c:v>
                </c:pt>
                <c:pt idx="159">
                  <c:v>0.263158</c:v>
                </c:pt>
                <c:pt idx="160">
                  <c:v>0.26480300000000001</c:v>
                </c:pt>
                <c:pt idx="161">
                  <c:v>0.26644699999999999</c:v>
                </c:pt>
                <c:pt idx="162">
                  <c:v>0.268092</c:v>
                </c:pt>
                <c:pt idx="163">
                  <c:v>0.269737</c:v>
                </c:pt>
                <c:pt idx="164">
                  <c:v>0.27138200000000001</c:v>
                </c:pt>
                <c:pt idx="165">
                  <c:v>0.27302599999999999</c:v>
                </c:pt>
                <c:pt idx="166">
                  <c:v>0.274671</c:v>
                </c:pt>
                <c:pt idx="167">
                  <c:v>0.27631600000000001</c:v>
                </c:pt>
                <c:pt idx="168">
                  <c:v>0.27796100000000001</c:v>
                </c:pt>
                <c:pt idx="169">
                  <c:v>0.27960499999999999</c:v>
                </c:pt>
                <c:pt idx="170">
                  <c:v>0.28125</c:v>
                </c:pt>
                <c:pt idx="171">
                  <c:v>0.28289500000000001</c:v>
                </c:pt>
                <c:pt idx="172">
                  <c:v>0.28453899999999999</c:v>
                </c:pt>
                <c:pt idx="173">
                  <c:v>0.28618399999999999</c:v>
                </c:pt>
                <c:pt idx="174">
                  <c:v>0.287829</c:v>
                </c:pt>
                <c:pt idx="175">
                  <c:v>0.28947400000000001</c:v>
                </c:pt>
                <c:pt idx="176">
                  <c:v>0.29111799999999999</c:v>
                </c:pt>
                <c:pt idx="177">
                  <c:v>0.292763</c:v>
                </c:pt>
                <c:pt idx="178">
                  <c:v>0.294408</c:v>
                </c:pt>
                <c:pt idx="179">
                  <c:v>0.29605300000000001</c:v>
                </c:pt>
                <c:pt idx="180">
                  <c:v>0.29769699999999999</c:v>
                </c:pt>
                <c:pt idx="181">
                  <c:v>0.299342</c:v>
                </c:pt>
                <c:pt idx="182">
                  <c:v>0.300987</c:v>
                </c:pt>
                <c:pt idx="183">
                  <c:v>0.30263200000000001</c:v>
                </c:pt>
                <c:pt idx="184">
                  <c:v>0.30427599999999999</c:v>
                </c:pt>
                <c:pt idx="185">
                  <c:v>0.305921</c:v>
                </c:pt>
                <c:pt idx="186">
                  <c:v>0.30756600000000001</c:v>
                </c:pt>
                <c:pt idx="187">
                  <c:v>0.30921100000000001</c:v>
                </c:pt>
                <c:pt idx="188">
                  <c:v>0.31085499999999999</c:v>
                </c:pt>
                <c:pt idx="189">
                  <c:v>0.3125</c:v>
                </c:pt>
                <c:pt idx="190">
                  <c:v>0.31414500000000001</c:v>
                </c:pt>
                <c:pt idx="191">
                  <c:v>0.31578899999999999</c:v>
                </c:pt>
                <c:pt idx="192">
                  <c:v>0.31743399999999999</c:v>
                </c:pt>
                <c:pt idx="193">
                  <c:v>0.319079</c:v>
                </c:pt>
                <c:pt idx="194">
                  <c:v>0.32072400000000001</c:v>
                </c:pt>
                <c:pt idx="195">
                  <c:v>0.32236799999999999</c:v>
                </c:pt>
                <c:pt idx="196">
                  <c:v>0.324013</c:v>
                </c:pt>
                <c:pt idx="197">
                  <c:v>0.325658</c:v>
                </c:pt>
                <c:pt idx="198">
                  <c:v>0.32730300000000001</c:v>
                </c:pt>
                <c:pt idx="199">
                  <c:v>0.32894699999999999</c:v>
                </c:pt>
                <c:pt idx="200">
                  <c:v>0.330592</c:v>
                </c:pt>
                <c:pt idx="201">
                  <c:v>0.332237</c:v>
                </c:pt>
                <c:pt idx="202">
                  <c:v>0.33388200000000001</c:v>
                </c:pt>
                <c:pt idx="203">
                  <c:v>0.33552599999999999</c:v>
                </c:pt>
                <c:pt idx="204">
                  <c:v>0.337171</c:v>
                </c:pt>
                <c:pt idx="205">
                  <c:v>0.33881600000000001</c:v>
                </c:pt>
                <c:pt idx="206">
                  <c:v>0.34046100000000001</c:v>
                </c:pt>
                <c:pt idx="207">
                  <c:v>0.34210499999999999</c:v>
                </c:pt>
                <c:pt idx="208">
                  <c:v>0.34375</c:v>
                </c:pt>
                <c:pt idx="209">
                  <c:v>0.34539500000000001</c:v>
                </c:pt>
                <c:pt idx="210">
                  <c:v>0.34703899999999999</c:v>
                </c:pt>
                <c:pt idx="211">
                  <c:v>0.34868399999999999</c:v>
                </c:pt>
                <c:pt idx="212">
                  <c:v>0.350329</c:v>
                </c:pt>
                <c:pt idx="213">
                  <c:v>0.35197400000000001</c:v>
                </c:pt>
                <c:pt idx="214">
                  <c:v>0.35361799999999999</c:v>
                </c:pt>
                <c:pt idx="215">
                  <c:v>0.355263</c:v>
                </c:pt>
                <c:pt idx="216">
                  <c:v>0.356908</c:v>
                </c:pt>
                <c:pt idx="217">
                  <c:v>0.35855300000000001</c:v>
                </c:pt>
                <c:pt idx="218">
                  <c:v>0.36019699999999999</c:v>
                </c:pt>
                <c:pt idx="219">
                  <c:v>0.361842</c:v>
                </c:pt>
                <c:pt idx="220">
                  <c:v>0.363487</c:v>
                </c:pt>
                <c:pt idx="221">
                  <c:v>0.36513200000000001</c:v>
                </c:pt>
                <c:pt idx="222">
                  <c:v>0.36677599999999999</c:v>
                </c:pt>
                <c:pt idx="223">
                  <c:v>0.368421</c:v>
                </c:pt>
                <c:pt idx="224">
                  <c:v>0.37006600000000001</c:v>
                </c:pt>
                <c:pt idx="225">
                  <c:v>0.37171100000000001</c:v>
                </c:pt>
                <c:pt idx="226">
                  <c:v>0.37335499999999999</c:v>
                </c:pt>
                <c:pt idx="227">
                  <c:v>0.375</c:v>
                </c:pt>
                <c:pt idx="228">
                  <c:v>0.37664500000000001</c:v>
                </c:pt>
                <c:pt idx="229">
                  <c:v>0.37828899999999999</c:v>
                </c:pt>
                <c:pt idx="230">
                  <c:v>0.37993399999999999</c:v>
                </c:pt>
                <c:pt idx="231">
                  <c:v>0.381579</c:v>
                </c:pt>
                <c:pt idx="232">
                  <c:v>0.38322400000000001</c:v>
                </c:pt>
                <c:pt idx="233">
                  <c:v>0.38486799999999999</c:v>
                </c:pt>
                <c:pt idx="234">
                  <c:v>0.386513</c:v>
                </c:pt>
                <c:pt idx="235">
                  <c:v>0.388158</c:v>
                </c:pt>
                <c:pt idx="236">
                  <c:v>0.38980300000000001</c:v>
                </c:pt>
                <c:pt idx="237">
                  <c:v>0.39144699999999999</c:v>
                </c:pt>
                <c:pt idx="238">
                  <c:v>0.393092</c:v>
                </c:pt>
                <c:pt idx="239">
                  <c:v>0.394737</c:v>
                </c:pt>
                <c:pt idx="240">
                  <c:v>0.39638200000000001</c:v>
                </c:pt>
                <c:pt idx="241">
                  <c:v>0.39802599999999999</c:v>
                </c:pt>
                <c:pt idx="242">
                  <c:v>0.399671</c:v>
                </c:pt>
                <c:pt idx="243">
                  <c:v>0.40131600000000001</c:v>
                </c:pt>
                <c:pt idx="244">
                  <c:v>0.40296100000000001</c:v>
                </c:pt>
                <c:pt idx="245">
                  <c:v>0.40460499999999999</c:v>
                </c:pt>
                <c:pt idx="246">
                  <c:v>0.40625</c:v>
                </c:pt>
                <c:pt idx="247">
                  <c:v>0.40789500000000001</c:v>
                </c:pt>
                <c:pt idx="248">
                  <c:v>0.40953899999999999</c:v>
                </c:pt>
                <c:pt idx="249">
                  <c:v>0.41118399999999999</c:v>
                </c:pt>
                <c:pt idx="250">
                  <c:v>0.412829</c:v>
                </c:pt>
                <c:pt idx="251">
                  <c:v>0.41447400000000001</c:v>
                </c:pt>
                <c:pt idx="252">
                  <c:v>0.41611799999999999</c:v>
                </c:pt>
                <c:pt idx="253">
                  <c:v>0.417763</c:v>
                </c:pt>
                <c:pt idx="254">
                  <c:v>0.419408</c:v>
                </c:pt>
                <c:pt idx="255">
                  <c:v>0.42105300000000001</c:v>
                </c:pt>
                <c:pt idx="256">
                  <c:v>0.42269699999999999</c:v>
                </c:pt>
                <c:pt idx="257">
                  <c:v>0.424342</c:v>
                </c:pt>
                <c:pt idx="258">
                  <c:v>0.425987</c:v>
                </c:pt>
                <c:pt idx="259">
                  <c:v>0.42763200000000001</c:v>
                </c:pt>
                <c:pt idx="260">
                  <c:v>0.42927599999999999</c:v>
                </c:pt>
                <c:pt idx="261">
                  <c:v>0.430921</c:v>
                </c:pt>
                <c:pt idx="262">
                  <c:v>0.43256600000000001</c:v>
                </c:pt>
                <c:pt idx="263">
                  <c:v>0.43421100000000001</c:v>
                </c:pt>
                <c:pt idx="264">
                  <c:v>0.43585499999999999</c:v>
                </c:pt>
                <c:pt idx="265">
                  <c:v>0.4375</c:v>
                </c:pt>
                <c:pt idx="266">
                  <c:v>0.43914500000000001</c:v>
                </c:pt>
                <c:pt idx="267">
                  <c:v>0.44078899999999999</c:v>
                </c:pt>
                <c:pt idx="268">
                  <c:v>0.44243399999999999</c:v>
                </c:pt>
                <c:pt idx="269">
                  <c:v>0.444079</c:v>
                </c:pt>
                <c:pt idx="270">
                  <c:v>0.44572400000000001</c:v>
                </c:pt>
                <c:pt idx="271">
                  <c:v>0.44736799999999999</c:v>
                </c:pt>
                <c:pt idx="272">
                  <c:v>0.449013</c:v>
                </c:pt>
                <c:pt idx="273">
                  <c:v>0.450658</c:v>
                </c:pt>
                <c:pt idx="274">
                  <c:v>0.45230300000000001</c:v>
                </c:pt>
                <c:pt idx="275">
                  <c:v>0.45394699999999999</c:v>
                </c:pt>
                <c:pt idx="276">
                  <c:v>0.455592</c:v>
                </c:pt>
                <c:pt idx="277">
                  <c:v>0.457237</c:v>
                </c:pt>
                <c:pt idx="278">
                  <c:v>0.45888200000000001</c:v>
                </c:pt>
                <c:pt idx="279">
                  <c:v>0.46052599999999999</c:v>
                </c:pt>
                <c:pt idx="280">
                  <c:v>0.462171</c:v>
                </c:pt>
                <c:pt idx="281">
                  <c:v>0.46381600000000001</c:v>
                </c:pt>
                <c:pt idx="282">
                  <c:v>0.46546100000000001</c:v>
                </c:pt>
                <c:pt idx="283">
                  <c:v>0.46710499999999999</c:v>
                </c:pt>
                <c:pt idx="284">
                  <c:v>0.46875</c:v>
                </c:pt>
                <c:pt idx="285">
                  <c:v>0.47039500000000001</c:v>
                </c:pt>
                <c:pt idx="286">
                  <c:v>0.47203899999999999</c:v>
                </c:pt>
                <c:pt idx="287">
                  <c:v>0.47368399999999999</c:v>
                </c:pt>
                <c:pt idx="288">
                  <c:v>0.475329</c:v>
                </c:pt>
                <c:pt idx="289">
                  <c:v>0.47697400000000001</c:v>
                </c:pt>
                <c:pt idx="290">
                  <c:v>0.47861799999999999</c:v>
                </c:pt>
                <c:pt idx="291">
                  <c:v>0.480263</c:v>
                </c:pt>
                <c:pt idx="292">
                  <c:v>0.481908</c:v>
                </c:pt>
                <c:pt idx="293">
                  <c:v>0.48355300000000001</c:v>
                </c:pt>
                <c:pt idx="294">
                  <c:v>0.48519699999999999</c:v>
                </c:pt>
                <c:pt idx="295">
                  <c:v>0.486842</c:v>
                </c:pt>
                <c:pt idx="296">
                  <c:v>0.488487</c:v>
                </c:pt>
                <c:pt idx="297">
                  <c:v>0.49013200000000001</c:v>
                </c:pt>
                <c:pt idx="298">
                  <c:v>0.49177599999999999</c:v>
                </c:pt>
                <c:pt idx="299">
                  <c:v>0.493421</c:v>
                </c:pt>
                <c:pt idx="300">
                  <c:v>0.49506600000000001</c:v>
                </c:pt>
                <c:pt idx="301">
                  <c:v>0.49671100000000001</c:v>
                </c:pt>
                <c:pt idx="302">
                  <c:v>0.49835499999999999</c:v>
                </c:pt>
                <c:pt idx="303">
                  <c:v>0.5</c:v>
                </c:pt>
                <c:pt idx="304">
                  <c:v>0.50164500000000001</c:v>
                </c:pt>
                <c:pt idx="305">
                  <c:v>0.50328899999999999</c:v>
                </c:pt>
                <c:pt idx="306">
                  <c:v>0.50493399999999999</c:v>
                </c:pt>
                <c:pt idx="307">
                  <c:v>0.506579</c:v>
                </c:pt>
                <c:pt idx="308">
                  <c:v>0.50822400000000001</c:v>
                </c:pt>
                <c:pt idx="309">
                  <c:v>0.50986799999999999</c:v>
                </c:pt>
                <c:pt idx="310">
                  <c:v>0.511513</c:v>
                </c:pt>
                <c:pt idx="311">
                  <c:v>0.513158</c:v>
                </c:pt>
                <c:pt idx="312">
                  <c:v>0.51480300000000001</c:v>
                </c:pt>
                <c:pt idx="313">
                  <c:v>0.51644699999999999</c:v>
                </c:pt>
                <c:pt idx="314">
                  <c:v>0.518092</c:v>
                </c:pt>
                <c:pt idx="315">
                  <c:v>0.519737</c:v>
                </c:pt>
                <c:pt idx="316">
                  <c:v>0.52138200000000001</c:v>
                </c:pt>
                <c:pt idx="317">
                  <c:v>0.52302599999999999</c:v>
                </c:pt>
                <c:pt idx="318">
                  <c:v>0.524671</c:v>
                </c:pt>
                <c:pt idx="319">
                  <c:v>0.52631600000000001</c:v>
                </c:pt>
                <c:pt idx="320">
                  <c:v>0.52796100000000001</c:v>
                </c:pt>
                <c:pt idx="321">
                  <c:v>0.52960499999999999</c:v>
                </c:pt>
                <c:pt idx="322">
                  <c:v>0.53125</c:v>
                </c:pt>
                <c:pt idx="323">
                  <c:v>0.53289500000000001</c:v>
                </c:pt>
                <c:pt idx="324">
                  <c:v>0.53453899999999999</c:v>
                </c:pt>
                <c:pt idx="325">
                  <c:v>0.53618399999999999</c:v>
                </c:pt>
                <c:pt idx="326">
                  <c:v>0.537829</c:v>
                </c:pt>
                <c:pt idx="327">
                  <c:v>0.53947400000000001</c:v>
                </c:pt>
                <c:pt idx="328">
                  <c:v>0.54111799999999999</c:v>
                </c:pt>
                <c:pt idx="329">
                  <c:v>0.542763</c:v>
                </c:pt>
                <c:pt idx="330">
                  <c:v>0.544408</c:v>
                </c:pt>
                <c:pt idx="331">
                  <c:v>0.54605300000000001</c:v>
                </c:pt>
                <c:pt idx="332">
                  <c:v>0.54769699999999999</c:v>
                </c:pt>
                <c:pt idx="333">
                  <c:v>0.549342</c:v>
                </c:pt>
                <c:pt idx="334">
                  <c:v>0.550987</c:v>
                </c:pt>
                <c:pt idx="335">
                  <c:v>0.55263200000000001</c:v>
                </c:pt>
                <c:pt idx="336">
                  <c:v>0.55427599999999999</c:v>
                </c:pt>
                <c:pt idx="337">
                  <c:v>0.555921</c:v>
                </c:pt>
                <c:pt idx="338">
                  <c:v>0.55756600000000001</c:v>
                </c:pt>
                <c:pt idx="339">
                  <c:v>0.55921100000000001</c:v>
                </c:pt>
                <c:pt idx="340">
                  <c:v>0.56085499999999999</c:v>
                </c:pt>
                <c:pt idx="341">
                  <c:v>0.5625</c:v>
                </c:pt>
                <c:pt idx="342">
                  <c:v>0.56414500000000001</c:v>
                </c:pt>
                <c:pt idx="343">
                  <c:v>0.56578899999999999</c:v>
                </c:pt>
                <c:pt idx="344">
                  <c:v>0.56743399999999999</c:v>
                </c:pt>
                <c:pt idx="345">
                  <c:v>0.569079</c:v>
                </c:pt>
                <c:pt idx="346">
                  <c:v>0.57072400000000001</c:v>
                </c:pt>
                <c:pt idx="347">
                  <c:v>0.57236799999999999</c:v>
                </c:pt>
                <c:pt idx="348">
                  <c:v>0.574013</c:v>
                </c:pt>
                <c:pt idx="349">
                  <c:v>0.575658</c:v>
                </c:pt>
                <c:pt idx="350">
                  <c:v>0.57730300000000001</c:v>
                </c:pt>
                <c:pt idx="351">
                  <c:v>0.57894699999999999</c:v>
                </c:pt>
                <c:pt idx="352">
                  <c:v>0.580592</c:v>
                </c:pt>
                <c:pt idx="353">
                  <c:v>0.582237</c:v>
                </c:pt>
                <c:pt idx="354">
                  <c:v>0.58388200000000001</c:v>
                </c:pt>
                <c:pt idx="355">
                  <c:v>0.58552599999999999</c:v>
                </c:pt>
                <c:pt idx="356">
                  <c:v>0.587171</c:v>
                </c:pt>
                <c:pt idx="357">
                  <c:v>0.58881600000000001</c:v>
                </c:pt>
                <c:pt idx="358">
                  <c:v>0.59046100000000001</c:v>
                </c:pt>
                <c:pt idx="359">
                  <c:v>0.59210499999999999</c:v>
                </c:pt>
                <c:pt idx="360">
                  <c:v>0.59375</c:v>
                </c:pt>
                <c:pt idx="361">
                  <c:v>0.59539500000000001</c:v>
                </c:pt>
                <c:pt idx="362">
                  <c:v>0.59703899999999999</c:v>
                </c:pt>
                <c:pt idx="363">
                  <c:v>0.59868399999999999</c:v>
                </c:pt>
                <c:pt idx="364">
                  <c:v>0.600329</c:v>
                </c:pt>
                <c:pt idx="365">
                  <c:v>0.60197400000000001</c:v>
                </c:pt>
                <c:pt idx="366">
                  <c:v>0.60361799999999999</c:v>
                </c:pt>
                <c:pt idx="367">
                  <c:v>0.605263</c:v>
                </c:pt>
                <c:pt idx="368">
                  <c:v>0.606908</c:v>
                </c:pt>
                <c:pt idx="369">
                  <c:v>0.60855300000000001</c:v>
                </c:pt>
                <c:pt idx="370">
                  <c:v>0.61019699999999999</c:v>
                </c:pt>
                <c:pt idx="371">
                  <c:v>0.611842</c:v>
                </c:pt>
                <c:pt idx="372">
                  <c:v>0.613487</c:v>
                </c:pt>
                <c:pt idx="373">
                  <c:v>0.61513200000000001</c:v>
                </c:pt>
                <c:pt idx="374">
                  <c:v>0.61677599999999999</c:v>
                </c:pt>
                <c:pt idx="375">
                  <c:v>0.618421</c:v>
                </c:pt>
                <c:pt idx="376">
                  <c:v>0.62006600000000001</c:v>
                </c:pt>
                <c:pt idx="377">
                  <c:v>0.62171100000000001</c:v>
                </c:pt>
                <c:pt idx="378">
                  <c:v>0.62335499999999999</c:v>
                </c:pt>
                <c:pt idx="379">
                  <c:v>0.625</c:v>
                </c:pt>
                <c:pt idx="380">
                  <c:v>0.62664500000000001</c:v>
                </c:pt>
                <c:pt idx="381">
                  <c:v>0.62828899999999999</c:v>
                </c:pt>
                <c:pt idx="382">
                  <c:v>0.62993399999999999</c:v>
                </c:pt>
                <c:pt idx="383">
                  <c:v>0.631579</c:v>
                </c:pt>
                <c:pt idx="384">
                  <c:v>0.63322400000000001</c:v>
                </c:pt>
                <c:pt idx="385">
                  <c:v>0.63486799999999999</c:v>
                </c:pt>
                <c:pt idx="386">
                  <c:v>0.636513</c:v>
                </c:pt>
                <c:pt idx="387">
                  <c:v>0.638158</c:v>
                </c:pt>
                <c:pt idx="388">
                  <c:v>0.63980300000000001</c:v>
                </c:pt>
                <c:pt idx="389">
                  <c:v>0.64144699999999999</c:v>
                </c:pt>
                <c:pt idx="390">
                  <c:v>0.643092</c:v>
                </c:pt>
                <c:pt idx="391">
                  <c:v>0.644737</c:v>
                </c:pt>
                <c:pt idx="392">
                  <c:v>0.64638200000000001</c:v>
                </c:pt>
                <c:pt idx="393">
                  <c:v>0.64802599999999999</c:v>
                </c:pt>
                <c:pt idx="394">
                  <c:v>0.649671</c:v>
                </c:pt>
                <c:pt idx="395">
                  <c:v>0.65131600000000001</c:v>
                </c:pt>
                <c:pt idx="396">
                  <c:v>0.65296100000000001</c:v>
                </c:pt>
                <c:pt idx="397">
                  <c:v>0.65460499999999999</c:v>
                </c:pt>
                <c:pt idx="398">
                  <c:v>0.65625</c:v>
                </c:pt>
                <c:pt idx="399">
                  <c:v>0.65789500000000001</c:v>
                </c:pt>
                <c:pt idx="400">
                  <c:v>0.65953899999999999</c:v>
                </c:pt>
                <c:pt idx="401">
                  <c:v>0.66118399999999999</c:v>
                </c:pt>
                <c:pt idx="402">
                  <c:v>0.662829</c:v>
                </c:pt>
                <c:pt idx="403">
                  <c:v>0.66447400000000001</c:v>
                </c:pt>
                <c:pt idx="404">
                  <c:v>0.66611799999999999</c:v>
                </c:pt>
                <c:pt idx="405">
                  <c:v>0.667763</c:v>
                </c:pt>
                <c:pt idx="406">
                  <c:v>0.669408</c:v>
                </c:pt>
                <c:pt idx="407">
                  <c:v>0.67105300000000001</c:v>
                </c:pt>
                <c:pt idx="408">
                  <c:v>0.67269699999999999</c:v>
                </c:pt>
                <c:pt idx="409">
                  <c:v>0.674342</c:v>
                </c:pt>
                <c:pt idx="410">
                  <c:v>0.675987</c:v>
                </c:pt>
                <c:pt idx="411">
                  <c:v>0.67763200000000001</c:v>
                </c:pt>
                <c:pt idx="412">
                  <c:v>0.67927599999999999</c:v>
                </c:pt>
                <c:pt idx="413">
                  <c:v>0.680921</c:v>
                </c:pt>
                <c:pt idx="414">
                  <c:v>0.68256600000000001</c:v>
                </c:pt>
                <c:pt idx="415">
                  <c:v>0.68421100000000001</c:v>
                </c:pt>
                <c:pt idx="416">
                  <c:v>0.68585499999999999</c:v>
                </c:pt>
                <c:pt idx="417">
                  <c:v>0.6875</c:v>
                </c:pt>
                <c:pt idx="418">
                  <c:v>0.68914500000000001</c:v>
                </c:pt>
                <c:pt idx="419">
                  <c:v>0.69078899999999999</c:v>
                </c:pt>
                <c:pt idx="420">
                  <c:v>0.69243399999999999</c:v>
                </c:pt>
                <c:pt idx="421">
                  <c:v>0.694079</c:v>
                </c:pt>
                <c:pt idx="422">
                  <c:v>0.69572400000000001</c:v>
                </c:pt>
                <c:pt idx="423">
                  <c:v>0.69736799999999999</c:v>
                </c:pt>
                <c:pt idx="424">
                  <c:v>0.699013</c:v>
                </c:pt>
                <c:pt idx="425">
                  <c:v>0.700658</c:v>
                </c:pt>
                <c:pt idx="426">
                  <c:v>0.70230300000000001</c:v>
                </c:pt>
                <c:pt idx="427">
                  <c:v>0.70394699999999999</c:v>
                </c:pt>
                <c:pt idx="428">
                  <c:v>0.705592</c:v>
                </c:pt>
                <c:pt idx="429">
                  <c:v>0.707237</c:v>
                </c:pt>
                <c:pt idx="430">
                  <c:v>0.70888200000000001</c:v>
                </c:pt>
                <c:pt idx="431">
                  <c:v>0.71052599999999999</c:v>
                </c:pt>
                <c:pt idx="432">
                  <c:v>0.712171</c:v>
                </c:pt>
                <c:pt idx="433">
                  <c:v>0.71381600000000001</c:v>
                </c:pt>
                <c:pt idx="434">
                  <c:v>0.71546100000000001</c:v>
                </c:pt>
                <c:pt idx="435">
                  <c:v>0.71710499999999999</c:v>
                </c:pt>
                <c:pt idx="436">
                  <c:v>0.71875</c:v>
                </c:pt>
                <c:pt idx="437">
                  <c:v>0.72039500000000001</c:v>
                </c:pt>
                <c:pt idx="438">
                  <c:v>0.72203899999999999</c:v>
                </c:pt>
                <c:pt idx="439">
                  <c:v>0.72368399999999999</c:v>
                </c:pt>
                <c:pt idx="440">
                  <c:v>0.725329</c:v>
                </c:pt>
                <c:pt idx="441">
                  <c:v>0.72697400000000001</c:v>
                </c:pt>
                <c:pt idx="442">
                  <c:v>0.72861799999999999</c:v>
                </c:pt>
                <c:pt idx="443">
                  <c:v>0.730263</c:v>
                </c:pt>
                <c:pt idx="444">
                  <c:v>0.731908</c:v>
                </c:pt>
                <c:pt idx="445">
                  <c:v>0.73355300000000001</c:v>
                </c:pt>
                <c:pt idx="446">
                  <c:v>0.73519699999999999</c:v>
                </c:pt>
                <c:pt idx="447">
                  <c:v>0.736842</c:v>
                </c:pt>
                <c:pt idx="448">
                  <c:v>0.738487</c:v>
                </c:pt>
                <c:pt idx="449">
                  <c:v>0.74013200000000001</c:v>
                </c:pt>
                <c:pt idx="450">
                  <c:v>0.74177599999999999</c:v>
                </c:pt>
                <c:pt idx="451">
                  <c:v>0.743421</c:v>
                </c:pt>
                <c:pt idx="452">
                  <c:v>0.74506600000000001</c:v>
                </c:pt>
                <c:pt idx="453">
                  <c:v>0.74671100000000001</c:v>
                </c:pt>
                <c:pt idx="454">
                  <c:v>0.74835499999999999</c:v>
                </c:pt>
                <c:pt idx="455">
                  <c:v>0.75</c:v>
                </c:pt>
                <c:pt idx="456">
                  <c:v>0.75164500000000001</c:v>
                </c:pt>
                <c:pt idx="457">
                  <c:v>0.75328899999999999</c:v>
                </c:pt>
                <c:pt idx="458">
                  <c:v>0.75493399999999999</c:v>
                </c:pt>
                <c:pt idx="459">
                  <c:v>0.756579</c:v>
                </c:pt>
                <c:pt idx="460">
                  <c:v>0.75822400000000001</c:v>
                </c:pt>
                <c:pt idx="461">
                  <c:v>0.75986799999999999</c:v>
                </c:pt>
                <c:pt idx="462">
                  <c:v>0.761513</c:v>
                </c:pt>
                <c:pt idx="463">
                  <c:v>0.763158</c:v>
                </c:pt>
                <c:pt idx="464">
                  <c:v>0.76480300000000001</c:v>
                </c:pt>
                <c:pt idx="465">
                  <c:v>0.76644699999999999</c:v>
                </c:pt>
                <c:pt idx="466">
                  <c:v>0.768092</c:v>
                </c:pt>
                <c:pt idx="467">
                  <c:v>0.769737</c:v>
                </c:pt>
                <c:pt idx="468">
                  <c:v>0.77138200000000001</c:v>
                </c:pt>
                <c:pt idx="469">
                  <c:v>0.77302599999999999</c:v>
                </c:pt>
                <c:pt idx="470">
                  <c:v>0.774671</c:v>
                </c:pt>
                <c:pt idx="471">
                  <c:v>0.77631600000000001</c:v>
                </c:pt>
                <c:pt idx="472">
                  <c:v>0.77796100000000001</c:v>
                </c:pt>
                <c:pt idx="473">
                  <c:v>0.77960499999999999</c:v>
                </c:pt>
                <c:pt idx="474">
                  <c:v>0.78125</c:v>
                </c:pt>
                <c:pt idx="475">
                  <c:v>0.78289500000000001</c:v>
                </c:pt>
                <c:pt idx="476">
                  <c:v>0.78453899999999999</c:v>
                </c:pt>
                <c:pt idx="477">
                  <c:v>0.78618399999999999</c:v>
                </c:pt>
                <c:pt idx="478">
                  <c:v>0.787829</c:v>
                </c:pt>
                <c:pt idx="479">
                  <c:v>0.78947400000000001</c:v>
                </c:pt>
                <c:pt idx="480">
                  <c:v>0.79111799999999999</c:v>
                </c:pt>
                <c:pt idx="481">
                  <c:v>0.792763</c:v>
                </c:pt>
                <c:pt idx="482">
                  <c:v>0.794408</c:v>
                </c:pt>
                <c:pt idx="483">
                  <c:v>0.79605300000000001</c:v>
                </c:pt>
                <c:pt idx="484">
                  <c:v>0.79769699999999999</c:v>
                </c:pt>
                <c:pt idx="485">
                  <c:v>0.799342</c:v>
                </c:pt>
                <c:pt idx="486">
                  <c:v>0.800987</c:v>
                </c:pt>
                <c:pt idx="487">
                  <c:v>0.80263200000000001</c:v>
                </c:pt>
                <c:pt idx="488">
                  <c:v>0.80427599999999999</c:v>
                </c:pt>
                <c:pt idx="489">
                  <c:v>0.805921</c:v>
                </c:pt>
                <c:pt idx="490">
                  <c:v>0.80756600000000001</c:v>
                </c:pt>
                <c:pt idx="491">
                  <c:v>0.80921100000000001</c:v>
                </c:pt>
                <c:pt idx="492">
                  <c:v>0.81085499999999999</c:v>
                </c:pt>
                <c:pt idx="493">
                  <c:v>0.8125</c:v>
                </c:pt>
                <c:pt idx="494">
                  <c:v>0.81414500000000001</c:v>
                </c:pt>
                <c:pt idx="495">
                  <c:v>0.81578899999999999</c:v>
                </c:pt>
                <c:pt idx="496">
                  <c:v>0.81743399999999999</c:v>
                </c:pt>
                <c:pt idx="497">
                  <c:v>0.819079</c:v>
                </c:pt>
                <c:pt idx="498">
                  <c:v>0.82072400000000001</c:v>
                </c:pt>
                <c:pt idx="499">
                  <c:v>0.82236799999999999</c:v>
                </c:pt>
                <c:pt idx="500">
                  <c:v>0.824013</c:v>
                </c:pt>
                <c:pt idx="501">
                  <c:v>0.825658</c:v>
                </c:pt>
                <c:pt idx="502">
                  <c:v>0.82730300000000001</c:v>
                </c:pt>
                <c:pt idx="503">
                  <c:v>0.82894699999999999</c:v>
                </c:pt>
                <c:pt idx="504">
                  <c:v>0.830592</c:v>
                </c:pt>
                <c:pt idx="505">
                  <c:v>0.832237</c:v>
                </c:pt>
                <c:pt idx="506">
                  <c:v>0.83388200000000001</c:v>
                </c:pt>
                <c:pt idx="507">
                  <c:v>0.83552599999999999</c:v>
                </c:pt>
                <c:pt idx="508">
                  <c:v>0.837171</c:v>
                </c:pt>
                <c:pt idx="509">
                  <c:v>0.83881600000000001</c:v>
                </c:pt>
                <c:pt idx="510">
                  <c:v>0.84046100000000001</c:v>
                </c:pt>
                <c:pt idx="511">
                  <c:v>0.84210499999999999</c:v>
                </c:pt>
                <c:pt idx="512">
                  <c:v>0.84375</c:v>
                </c:pt>
                <c:pt idx="513">
                  <c:v>0.84539500000000001</c:v>
                </c:pt>
                <c:pt idx="514">
                  <c:v>0.84703899999999999</c:v>
                </c:pt>
                <c:pt idx="515">
                  <c:v>0.84868399999999999</c:v>
                </c:pt>
                <c:pt idx="516">
                  <c:v>0.850329</c:v>
                </c:pt>
                <c:pt idx="517">
                  <c:v>0.85197400000000001</c:v>
                </c:pt>
                <c:pt idx="518">
                  <c:v>0.85361799999999999</c:v>
                </c:pt>
                <c:pt idx="519">
                  <c:v>0.855263</c:v>
                </c:pt>
                <c:pt idx="520">
                  <c:v>0.856908</c:v>
                </c:pt>
                <c:pt idx="521">
                  <c:v>0.85855300000000001</c:v>
                </c:pt>
                <c:pt idx="522">
                  <c:v>0.86019699999999999</c:v>
                </c:pt>
                <c:pt idx="523">
                  <c:v>0.861842</c:v>
                </c:pt>
                <c:pt idx="524">
                  <c:v>0.863487</c:v>
                </c:pt>
                <c:pt idx="525">
                  <c:v>0.86513200000000001</c:v>
                </c:pt>
                <c:pt idx="526">
                  <c:v>0.86677599999999999</c:v>
                </c:pt>
                <c:pt idx="527">
                  <c:v>0.868421</c:v>
                </c:pt>
                <c:pt idx="528">
                  <c:v>0.87006600000000001</c:v>
                </c:pt>
                <c:pt idx="529">
                  <c:v>0.87171100000000001</c:v>
                </c:pt>
                <c:pt idx="530">
                  <c:v>0.87335499999999999</c:v>
                </c:pt>
                <c:pt idx="531">
                  <c:v>0.875</c:v>
                </c:pt>
                <c:pt idx="532">
                  <c:v>0.87664500000000001</c:v>
                </c:pt>
                <c:pt idx="533">
                  <c:v>0.87828899999999999</c:v>
                </c:pt>
                <c:pt idx="534">
                  <c:v>0.87993399999999999</c:v>
                </c:pt>
                <c:pt idx="535">
                  <c:v>0.881579</c:v>
                </c:pt>
                <c:pt idx="536">
                  <c:v>0.88322400000000001</c:v>
                </c:pt>
                <c:pt idx="537">
                  <c:v>0.88486799999999999</c:v>
                </c:pt>
                <c:pt idx="538">
                  <c:v>0.886513</c:v>
                </c:pt>
                <c:pt idx="539">
                  <c:v>0.888158</c:v>
                </c:pt>
                <c:pt idx="540">
                  <c:v>0.88980300000000001</c:v>
                </c:pt>
                <c:pt idx="541">
                  <c:v>0.89144699999999999</c:v>
                </c:pt>
                <c:pt idx="542">
                  <c:v>0.893092</c:v>
                </c:pt>
                <c:pt idx="543">
                  <c:v>0.894737</c:v>
                </c:pt>
                <c:pt idx="544">
                  <c:v>0.89638200000000001</c:v>
                </c:pt>
                <c:pt idx="545">
                  <c:v>0.89802599999999999</c:v>
                </c:pt>
                <c:pt idx="546">
                  <c:v>0.899671</c:v>
                </c:pt>
                <c:pt idx="547">
                  <c:v>0.90131600000000001</c:v>
                </c:pt>
                <c:pt idx="548">
                  <c:v>0.90296100000000001</c:v>
                </c:pt>
                <c:pt idx="549">
                  <c:v>0.90460499999999999</c:v>
                </c:pt>
                <c:pt idx="550">
                  <c:v>0.90625</c:v>
                </c:pt>
                <c:pt idx="551">
                  <c:v>0.90789500000000001</c:v>
                </c:pt>
                <c:pt idx="552">
                  <c:v>0.90953899999999999</c:v>
                </c:pt>
                <c:pt idx="553">
                  <c:v>0.91118399999999999</c:v>
                </c:pt>
                <c:pt idx="554">
                  <c:v>0.912829</c:v>
                </c:pt>
                <c:pt idx="555">
                  <c:v>0.91447400000000001</c:v>
                </c:pt>
                <c:pt idx="556">
                  <c:v>0.91611799999999999</c:v>
                </c:pt>
                <c:pt idx="557">
                  <c:v>0.917763</c:v>
                </c:pt>
                <c:pt idx="558">
                  <c:v>0.919408</c:v>
                </c:pt>
                <c:pt idx="559">
                  <c:v>0.92105300000000001</c:v>
                </c:pt>
                <c:pt idx="560">
                  <c:v>0.92269699999999999</c:v>
                </c:pt>
                <c:pt idx="561">
                  <c:v>0.924342</c:v>
                </c:pt>
                <c:pt idx="562">
                  <c:v>0.925987</c:v>
                </c:pt>
                <c:pt idx="563">
                  <c:v>0.92763200000000001</c:v>
                </c:pt>
                <c:pt idx="564">
                  <c:v>0.92927599999999999</c:v>
                </c:pt>
                <c:pt idx="565">
                  <c:v>0.930921</c:v>
                </c:pt>
                <c:pt idx="566">
                  <c:v>0.93256600000000001</c:v>
                </c:pt>
                <c:pt idx="567">
                  <c:v>0.93421100000000001</c:v>
                </c:pt>
                <c:pt idx="568">
                  <c:v>0.93585499999999999</c:v>
                </c:pt>
                <c:pt idx="569">
                  <c:v>0.9375</c:v>
                </c:pt>
                <c:pt idx="570">
                  <c:v>0.93914500000000001</c:v>
                </c:pt>
                <c:pt idx="571">
                  <c:v>0.94078899999999999</c:v>
                </c:pt>
                <c:pt idx="572">
                  <c:v>0.94243399999999999</c:v>
                </c:pt>
                <c:pt idx="573">
                  <c:v>0.944079</c:v>
                </c:pt>
                <c:pt idx="574">
                  <c:v>0.94572400000000001</c:v>
                </c:pt>
                <c:pt idx="575">
                  <c:v>0.94736799999999999</c:v>
                </c:pt>
                <c:pt idx="576">
                  <c:v>0.949013</c:v>
                </c:pt>
                <c:pt idx="577">
                  <c:v>0.950658</c:v>
                </c:pt>
                <c:pt idx="578">
                  <c:v>0.95230300000000001</c:v>
                </c:pt>
                <c:pt idx="579">
                  <c:v>0.95394699999999999</c:v>
                </c:pt>
                <c:pt idx="580">
                  <c:v>0.955592</c:v>
                </c:pt>
                <c:pt idx="581">
                  <c:v>0.957237</c:v>
                </c:pt>
                <c:pt idx="582">
                  <c:v>0.95888200000000001</c:v>
                </c:pt>
                <c:pt idx="583">
                  <c:v>0.96052599999999999</c:v>
                </c:pt>
                <c:pt idx="584">
                  <c:v>0.962171</c:v>
                </c:pt>
                <c:pt idx="585">
                  <c:v>0.96381600000000001</c:v>
                </c:pt>
                <c:pt idx="586">
                  <c:v>0.96546100000000001</c:v>
                </c:pt>
                <c:pt idx="587">
                  <c:v>0.96710499999999999</c:v>
                </c:pt>
                <c:pt idx="588">
                  <c:v>0.96875</c:v>
                </c:pt>
                <c:pt idx="589">
                  <c:v>0.97039500000000001</c:v>
                </c:pt>
                <c:pt idx="590">
                  <c:v>0.97203899999999999</c:v>
                </c:pt>
                <c:pt idx="591">
                  <c:v>0.97368399999999999</c:v>
                </c:pt>
                <c:pt idx="592">
                  <c:v>0.975329</c:v>
                </c:pt>
                <c:pt idx="593">
                  <c:v>0.97697400000000001</c:v>
                </c:pt>
                <c:pt idx="594">
                  <c:v>0.97861799999999999</c:v>
                </c:pt>
                <c:pt idx="595">
                  <c:v>0.980263</c:v>
                </c:pt>
                <c:pt idx="596">
                  <c:v>0.981908</c:v>
                </c:pt>
                <c:pt idx="597">
                  <c:v>0.98355300000000001</c:v>
                </c:pt>
                <c:pt idx="598">
                  <c:v>0.98519699999999999</c:v>
                </c:pt>
                <c:pt idx="599">
                  <c:v>0.986842</c:v>
                </c:pt>
                <c:pt idx="600">
                  <c:v>0.988487</c:v>
                </c:pt>
                <c:pt idx="601">
                  <c:v>0.99013200000000001</c:v>
                </c:pt>
                <c:pt idx="602">
                  <c:v>0.99177599999999999</c:v>
                </c:pt>
                <c:pt idx="603">
                  <c:v>0.993421</c:v>
                </c:pt>
                <c:pt idx="604">
                  <c:v>0.99506600000000001</c:v>
                </c:pt>
                <c:pt idx="605">
                  <c:v>0.99671100000000001</c:v>
                </c:pt>
                <c:pt idx="606">
                  <c:v>0.99835499999999999</c:v>
                </c:pt>
                <c:pt idx="6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3BC-92C8-8F20CDE6E597}"/>
            </c:ext>
          </c:extLst>
        </c:ser>
        <c:ser>
          <c:idx val="3"/>
          <c:order val="1"/>
          <c:tx>
            <c:v>Gamma Fit 7 uM</c:v>
          </c:tx>
          <c:spPr>
            <a:ln w="285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mult_concentrations_time!$U$2:$U$609</c:f>
              <c:numCache>
                <c:formatCode>General</c:formatCode>
                <c:ptCount val="608"/>
                <c:pt idx="0">
                  <c:v>35</c:v>
                </c:pt>
                <c:pt idx="1">
                  <c:v>45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65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95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105</c:v>
                </c:pt>
                <c:pt idx="53">
                  <c:v>105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110</c:v>
                </c:pt>
                <c:pt idx="63">
                  <c:v>110</c:v>
                </c:pt>
                <c:pt idx="64">
                  <c:v>110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110</c:v>
                </c:pt>
                <c:pt idx="69">
                  <c:v>110</c:v>
                </c:pt>
                <c:pt idx="70">
                  <c:v>110</c:v>
                </c:pt>
                <c:pt idx="71">
                  <c:v>115</c:v>
                </c:pt>
                <c:pt idx="72">
                  <c:v>115</c:v>
                </c:pt>
                <c:pt idx="73">
                  <c:v>115</c:v>
                </c:pt>
                <c:pt idx="74">
                  <c:v>115</c:v>
                </c:pt>
                <c:pt idx="75">
                  <c:v>115</c:v>
                </c:pt>
                <c:pt idx="76">
                  <c:v>115</c:v>
                </c:pt>
                <c:pt idx="77">
                  <c:v>115</c:v>
                </c:pt>
                <c:pt idx="78">
                  <c:v>115</c:v>
                </c:pt>
                <c:pt idx="79">
                  <c:v>115</c:v>
                </c:pt>
                <c:pt idx="80">
                  <c:v>115</c:v>
                </c:pt>
                <c:pt idx="81">
                  <c:v>115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145</c:v>
                </c:pt>
                <c:pt idx="128">
                  <c:v>150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155</c:v>
                </c:pt>
                <c:pt idx="137">
                  <c:v>155</c:v>
                </c:pt>
                <c:pt idx="138">
                  <c:v>155</c:v>
                </c:pt>
                <c:pt idx="139">
                  <c:v>155</c:v>
                </c:pt>
                <c:pt idx="140">
                  <c:v>155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165</c:v>
                </c:pt>
                <c:pt idx="152">
                  <c:v>165</c:v>
                </c:pt>
                <c:pt idx="153">
                  <c:v>165</c:v>
                </c:pt>
                <c:pt idx="154">
                  <c:v>165</c:v>
                </c:pt>
                <c:pt idx="155">
                  <c:v>165</c:v>
                </c:pt>
                <c:pt idx="156">
                  <c:v>165</c:v>
                </c:pt>
                <c:pt idx="157">
                  <c:v>165</c:v>
                </c:pt>
                <c:pt idx="158">
                  <c:v>165</c:v>
                </c:pt>
                <c:pt idx="159">
                  <c:v>165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170</c:v>
                </c:pt>
                <c:pt idx="169">
                  <c:v>170</c:v>
                </c:pt>
                <c:pt idx="170">
                  <c:v>170</c:v>
                </c:pt>
                <c:pt idx="171">
                  <c:v>175</c:v>
                </c:pt>
                <c:pt idx="172">
                  <c:v>175</c:v>
                </c:pt>
                <c:pt idx="173">
                  <c:v>175</c:v>
                </c:pt>
                <c:pt idx="174">
                  <c:v>175</c:v>
                </c:pt>
                <c:pt idx="175">
                  <c:v>175</c:v>
                </c:pt>
                <c:pt idx="176">
                  <c:v>175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185</c:v>
                </c:pt>
                <c:pt idx="190">
                  <c:v>185</c:v>
                </c:pt>
                <c:pt idx="191">
                  <c:v>185</c:v>
                </c:pt>
                <c:pt idx="192">
                  <c:v>185</c:v>
                </c:pt>
                <c:pt idx="193">
                  <c:v>185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190</c:v>
                </c:pt>
                <c:pt idx="199">
                  <c:v>195</c:v>
                </c:pt>
                <c:pt idx="200">
                  <c:v>195</c:v>
                </c:pt>
                <c:pt idx="201">
                  <c:v>195</c:v>
                </c:pt>
                <c:pt idx="202">
                  <c:v>195</c:v>
                </c:pt>
                <c:pt idx="203">
                  <c:v>195</c:v>
                </c:pt>
                <c:pt idx="204">
                  <c:v>195</c:v>
                </c:pt>
                <c:pt idx="205">
                  <c:v>195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210</c:v>
                </c:pt>
                <c:pt idx="231">
                  <c:v>210</c:v>
                </c:pt>
                <c:pt idx="232">
                  <c:v>210</c:v>
                </c:pt>
                <c:pt idx="233">
                  <c:v>210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220</c:v>
                </c:pt>
                <c:pt idx="246">
                  <c:v>220</c:v>
                </c:pt>
                <c:pt idx="247">
                  <c:v>220</c:v>
                </c:pt>
                <c:pt idx="248">
                  <c:v>220</c:v>
                </c:pt>
                <c:pt idx="249">
                  <c:v>220</c:v>
                </c:pt>
                <c:pt idx="250">
                  <c:v>220</c:v>
                </c:pt>
                <c:pt idx="251">
                  <c:v>225</c:v>
                </c:pt>
                <c:pt idx="252">
                  <c:v>225</c:v>
                </c:pt>
                <c:pt idx="253">
                  <c:v>225</c:v>
                </c:pt>
                <c:pt idx="254">
                  <c:v>225</c:v>
                </c:pt>
                <c:pt idx="255">
                  <c:v>225</c:v>
                </c:pt>
                <c:pt idx="256">
                  <c:v>225</c:v>
                </c:pt>
                <c:pt idx="257">
                  <c:v>225</c:v>
                </c:pt>
                <c:pt idx="258">
                  <c:v>225</c:v>
                </c:pt>
                <c:pt idx="259">
                  <c:v>225</c:v>
                </c:pt>
                <c:pt idx="260">
                  <c:v>225</c:v>
                </c:pt>
                <c:pt idx="261">
                  <c:v>225</c:v>
                </c:pt>
                <c:pt idx="262">
                  <c:v>225</c:v>
                </c:pt>
                <c:pt idx="263">
                  <c:v>230</c:v>
                </c:pt>
                <c:pt idx="264">
                  <c:v>230</c:v>
                </c:pt>
                <c:pt idx="265">
                  <c:v>230</c:v>
                </c:pt>
                <c:pt idx="266">
                  <c:v>230</c:v>
                </c:pt>
                <c:pt idx="267">
                  <c:v>230</c:v>
                </c:pt>
                <c:pt idx="268">
                  <c:v>235</c:v>
                </c:pt>
                <c:pt idx="269">
                  <c:v>235</c:v>
                </c:pt>
                <c:pt idx="270">
                  <c:v>235</c:v>
                </c:pt>
                <c:pt idx="271">
                  <c:v>235</c:v>
                </c:pt>
                <c:pt idx="272">
                  <c:v>235</c:v>
                </c:pt>
                <c:pt idx="273">
                  <c:v>235</c:v>
                </c:pt>
                <c:pt idx="274">
                  <c:v>240</c:v>
                </c:pt>
                <c:pt idx="275">
                  <c:v>240</c:v>
                </c:pt>
                <c:pt idx="276">
                  <c:v>240</c:v>
                </c:pt>
                <c:pt idx="277">
                  <c:v>240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245</c:v>
                </c:pt>
                <c:pt idx="284">
                  <c:v>245</c:v>
                </c:pt>
                <c:pt idx="285">
                  <c:v>245</c:v>
                </c:pt>
                <c:pt idx="286">
                  <c:v>245</c:v>
                </c:pt>
                <c:pt idx="287">
                  <c:v>245</c:v>
                </c:pt>
                <c:pt idx="288">
                  <c:v>245</c:v>
                </c:pt>
                <c:pt idx="289">
                  <c:v>245</c:v>
                </c:pt>
                <c:pt idx="290">
                  <c:v>245</c:v>
                </c:pt>
                <c:pt idx="291">
                  <c:v>245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260</c:v>
                </c:pt>
                <c:pt idx="304">
                  <c:v>260</c:v>
                </c:pt>
                <c:pt idx="305">
                  <c:v>260</c:v>
                </c:pt>
                <c:pt idx="306">
                  <c:v>260</c:v>
                </c:pt>
                <c:pt idx="307">
                  <c:v>265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270</c:v>
                </c:pt>
                <c:pt idx="317">
                  <c:v>270</c:v>
                </c:pt>
                <c:pt idx="318">
                  <c:v>270</c:v>
                </c:pt>
                <c:pt idx="319">
                  <c:v>270</c:v>
                </c:pt>
                <c:pt idx="320">
                  <c:v>270</c:v>
                </c:pt>
                <c:pt idx="321">
                  <c:v>270</c:v>
                </c:pt>
                <c:pt idx="322">
                  <c:v>270</c:v>
                </c:pt>
                <c:pt idx="323">
                  <c:v>275</c:v>
                </c:pt>
                <c:pt idx="324">
                  <c:v>275</c:v>
                </c:pt>
                <c:pt idx="325">
                  <c:v>275</c:v>
                </c:pt>
                <c:pt idx="326">
                  <c:v>275</c:v>
                </c:pt>
                <c:pt idx="327">
                  <c:v>275</c:v>
                </c:pt>
                <c:pt idx="328">
                  <c:v>275</c:v>
                </c:pt>
                <c:pt idx="329">
                  <c:v>280</c:v>
                </c:pt>
                <c:pt idx="330">
                  <c:v>280</c:v>
                </c:pt>
                <c:pt idx="331">
                  <c:v>280</c:v>
                </c:pt>
                <c:pt idx="332">
                  <c:v>280</c:v>
                </c:pt>
                <c:pt idx="333">
                  <c:v>285</c:v>
                </c:pt>
                <c:pt idx="334">
                  <c:v>285</c:v>
                </c:pt>
                <c:pt idx="335">
                  <c:v>285</c:v>
                </c:pt>
                <c:pt idx="336">
                  <c:v>285</c:v>
                </c:pt>
                <c:pt idx="337">
                  <c:v>285</c:v>
                </c:pt>
                <c:pt idx="338">
                  <c:v>290</c:v>
                </c:pt>
                <c:pt idx="339">
                  <c:v>290</c:v>
                </c:pt>
                <c:pt idx="340">
                  <c:v>290</c:v>
                </c:pt>
                <c:pt idx="341">
                  <c:v>290</c:v>
                </c:pt>
                <c:pt idx="342">
                  <c:v>290</c:v>
                </c:pt>
                <c:pt idx="343">
                  <c:v>295</c:v>
                </c:pt>
                <c:pt idx="344">
                  <c:v>295</c:v>
                </c:pt>
                <c:pt idx="345">
                  <c:v>295</c:v>
                </c:pt>
                <c:pt idx="346">
                  <c:v>295</c:v>
                </c:pt>
                <c:pt idx="347">
                  <c:v>295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305</c:v>
                </c:pt>
                <c:pt idx="356">
                  <c:v>305</c:v>
                </c:pt>
                <c:pt idx="357">
                  <c:v>305</c:v>
                </c:pt>
                <c:pt idx="358">
                  <c:v>305</c:v>
                </c:pt>
                <c:pt idx="359">
                  <c:v>305</c:v>
                </c:pt>
                <c:pt idx="360">
                  <c:v>305</c:v>
                </c:pt>
                <c:pt idx="361">
                  <c:v>305</c:v>
                </c:pt>
                <c:pt idx="362">
                  <c:v>310</c:v>
                </c:pt>
                <c:pt idx="363">
                  <c:v>310</c:v>
                </c:pt>
                <c:pt idx="364">
                  <c:v>310</c:v>
                </c:pt>
                <c:pt idx="365">
                  <c:v>310</c:v>
                </c:pt>
                <c:pt idx="366">
                  <c:v>310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320</c:v>
                </c:pt>
                <c:pt idx="376">
                  <c:v>320</c:v>
                </c:pt>
                <c:pt idx="377">
                  <c:v>325</c:v>
                </c:pt>
                <c:pt idx="378">
                  <c:v>330</c:v>
                </c:pt>
                <c:pt idx="379">
                  <c:v>335</c:v>
                </c:pt>
                <c:pt idx="380">
                  <c:v>335</c:v>
                </c:pt>
                <c:pt idx="381">
                  <c:v>340</c:v>
                </c:pt>
                <c:pt idx="382">
                  <c:v>340</c:v>
                </c:pt>
                <c:pt idx="383">
                  <c:v>340</c:v>
                </c:pt>
                <c:pt idx="384">
                  <c:v>340</c:v>
                </c:pt>
                <c:pt idx="385">
                  <c:v>340</c:v>
                </c:pt>
                <c:pt idx="386">
                  <c:v>340</c:v>
                </c:pt>
                <c:pt idx="387">
                  <c:v>340</c:v>
                </c:pt>
                <c:pt idx="388">
                  <c:v>340</c:v>
                </c:pt>
                <c:pt idx="389">
                  <c:v>345</c:v>
                </c:pt>
                <c:pt idx="390">
                  <c:v>345</c:v>
                </c:pt>
                <c:pt idx="391">
                  <c:v>345</c:v>
                </c:pt>
                <c:pt idx="392">
                  <c:v>345</c:v>
                </c:pt>
                <c:pt idx="393">
                  <c:v>345</c:v>
                </c:pt>
                <c:pt idx="394">
                  <c:v>345</c:v>
                </c:pt>
                <c:pt idx="395">
                  <c:v>350</c:v>
                </c:pt>
                <c:pt idx="396">
                  <c:v>350</c:v>
                </c:pt>
                <c:pt idx="397">
                  <c:v>355</c:v>
                </c:pt>
                <c:pt idx="398">
                  <c:v>355</c:v>
                </c:pt>
                <c:pt idx="399">
                  <c:v>360</c:v>
                </c:pt>
                <c:pt idx="400">
                  <c:v>360</c:v>
                </c:pt>
                <c:pt idx="401">
                  <c:v>360</c:v>
                </c:pt>
                <c:pt idx="402">
                  <c:v>360</c:v>
                </c:pt>
                <c:pt idx="403">
                  <c:v>360</c:v>
                </c:pt>
                <c:pt idx="404">
                  <c:v>360</c:v>
                </c:pt>
                <c:pt idx="405">
                  <c:v>365</c:v>
                </c:pt>
                <c:pt idx="406">
                  <c:v>365</c:v>
                </c:pt>
                <c:pt idx="407">
                  <c:v>365</c:v>
                </c:pt>
                <c:pt idx="408">
                  <c:v>370</c:v>
                </c:pt>
                <c:pt idx="409">
                  <c:v>370</c:v>
                </c:pt>
                <c:pt idx="410">
                  <c:v>370</c:v>
                </c:pt>
                <c:pt idx="411">
                  <c:v>370</c:v>
                </c:pt>
                <c:pt idx="412">
                  <c:v>370</c:v>
                </c:pt>
                <c:pt idx="413">
                  <c:v>375</c:v>
                </c:pt>
                <c:pt idx="414">
                  <c:v>375</c:v>
                </c:pt>
                <c:pt idx="415">
                  <c:v>375</c:v>
                </c:pt>
                <c:pt idx="416">
                  <c:v>375</c:v>
                </c:pt>
                <c:pt idx="417">
                  <c:v>375</c:v>
                </c:pt>
                <c:pt idx="418">
                  <c:v>375</c:v>
                </c:pt>
                <c:pt idx="419">
                  <c:v>380</c:v>
                </c:pt>
                <c:pt idx="420">
                  <c:v>380</c:v>
                </c:pt>
                <c:pt idx="421">
                  <c:v>385</c:v>
                </c:pt>
                <c:pt idx="422">
                  <c:v>385</c:v>
                </c:pt>
                <c:pt idx="423">
                  <c:v>385</c:v>
                </c:pt>
                <c:pt idx="424">
                  <c:v>390</c:v>
                </c:pt>
                <c:pt idx="425">
                  <c:v>390</c:v>
                </c:pt>
                <c:pt idx="426">
                  <c:v>390</c:v>
                </c:pt>
                <c:pt idx="427">
                  <c:v>395</c:v>
                </c:pt>
                <c:pt idx="428">
                  <c:v>395</c:v>
                </c:pt>
                <c:pt idx="429">
                  <c:v>400</c:v>
                </c:pt>
                <c:pt idx="430">
                  <c:v>405</c:v>
                </c:pt>
                <c:pt idx="431">
                  <c:v>405</c:v>
                </c:pt>
                <c:pt idx="432">
                  <c:v>410</c:v>
                </c:pt>
                <c:pt idx="433">
                  <c:v>410</c:v>
                </c:pt>
                <c:pt idx="434">
                  <c:v>410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415</c:v>
                </c:pt>
                <c:pt idx="440">
                  <c:v>415</c:v>
                </c:pt>
                <c:pt idx="441">
                  <c:v>420</c:v>
                </c:pt>
                <c:pt idx="442">
                  <c:v>420</c:v>
                </c:pt>
                <c:pt idx="443">
                  <c:v>420</c:v>
                </c:pt>
                <c:pt idx="444">
                  <c:v>425</c:v>
                </c:pt>
                <c:pt idx="445">
                  <c:v>430</c:v>
                </c:pt>
                <c:pt idx="446">
                  <c:v>430</c:v>
                </c:pt>
                <c:pt idx="447">
                  <c:v>430</c:v>
                </c:pt>
                <c:pt idx="448">
                  <c:v>435</c:v>
                </c:pt>
                <c:pt idx="449">
                  <c:v>435</c:v>
                </c:pt>
                <c:pt idx="450">
                  <c:v>435</c:v>
                </c:pt>
                <c:pt idx="451">
                  <c:v>435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440</c:v>
                </c:pt>
                <c:pt idx="457">
                  <c:v>440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455</c:v>
                </c:pt>
                <c:pt idx="468">
                  <c:v>455</c:v>
                </c:pt>
                <c:pt idx="469">
                  <c:v>460</c:v>
                </c:pt>
                <c:pt idx="470">
                  <c:v>460</c:v>
                </c:pt>
                <c:pt idx="471">
                  <c:v>460</c:v>
                </c:pt>
                <c:pt idx="472">
                  <c:v>460</c:v>
                </c:pt>
                <c:pt idx="473">
                  <c:v>465</c:v>
                </c:pt>
                <c:pt idx="474">
                  <c:v>470</c:v>
                </c:pt>
                <c:pt idx="475">
                  <c:v>470</c:v>
                </c:pt>
                <c:pt idx="476">
                  <c:v>475</c:v>
                </c:pt>
                <c:pt idx="477">
                  <c:v>475</c:v>
                </c:pt>
                <c:pt idx="478">
                  <c:v>480</c:v>
                </c:pt>
                <c:pt idx="479">
                  <c:v>480</c:v>
                </c:pt>
                <c:pt idx="480">
                  <c:v>485</c:v>
                </c:pt>
                <c:pt idx="481">
                  <c:v>490</c:v>
                </c:pt>
                <c:pt idx="482">
                  <c:v>490</c:v>
                </c:pt>
                <c:pt idx="483">
                  <c:v>495</c:v>
                </c:pt>
                <c:pt idx="484">
                  <c:v>500</c:v>
                </c:pt>
                <c:pt idx="485">
                  <c:v>500</c:v>
                </c:pt>
                <c:pt idx="486">
                  <c:v>505</c:v>
                </c:pt>
                <c:pt idx="487">
                  <c:v>510</c:v>
                </c:pt>
                <c:pt idx="488">
                  <c:v>515</c:v>
                </c:pt>
                <c:pt idx="489">
                  <c:v>520</c:v>
                </c:pt>
                <c:pt idx="490">
                  <c:v>520</c:v>
                </c:pt>
                <c:pt idx="491">
                  <c:v>525</c:v>
                </c:pt>
                <c:pt idx="492">
                  <c:v>525</c:v>
                </c:pt>
                <c:pt idx="493">
                  <c:v>525</c:v>
                </c:pt>
                <c:pt idx="494">
                  <c:v>525</c:v>
                </c:pt>
                <c:pt idx="495">
                  <c:v>525</c:v>
                </c:pt>
                <c:pt idx="496">
                  <c:v>530</c:v>
                </c:pt>
                <c:pt idx="497">
                  <c:v>530</c:v>
                </c:pt>
                <c:pt idx="498">
                  <c:v>530</c:v>
                </c:pt>
                <c:pt idx="499">
                  <c:v>530</c:v>
                </c:pt>
                <c:pt idx="500">
                  <c:v>535</c:v>
                </c:pt>
                <c:pt idx="501">
                  <c:v>535</c:v>
                </c:pt>
                <c:pt idx="502">
                  <c:v>535</c:v>
                </c:pt>
                <c:pt idx="503">
                  <c:v>535</c:v>
                </c:pt>
                <c:pt idx="504">
                  <c:v>535</c:v>
                </c:pt>
                <c:pt idx="505">
                  <c:v>535</c:v>
                </c:pt>
                <c:pt idx="506">
                  <c:v>540</c:v>
                </c:pt>
                <c:pt idx="507">
                  <c:v>540</c:v>
                </c:pt>
                <c:pt idx="508">
                  <c:v>545</c:v>
                </c:pt>
                <c:pt idx="509">
                  <c:v>545</c:v>
                </c:pt>
                <c:pt idx="510">
                  <c:v>555</c:v>
                </c:pt>
                <c:pt idx="511">
                  <c:v>555</c:v>
                </c:pt>
                <c:pt idx="512">
                  <c:v>555</c:v>
                </c:pt>
                <c:pt idx="513">
                  <c:v>555</c:v>
                </c:pt>
                <c:pt idx="514">
                  <c:v>555</c:v>
                </c:pt>
                <c:pt idx="515">
                  <c:v>555</c:v>
                </c:pt>
                <c:pt idx="516">
                  <c:v>560</c:v>
                </c:pt>
                <c:pt idx="517">
                  <c:v>565</c:v>
                </c:pt>
                <c:pt idx="518">
                  <c:v>565</c:v>
                </c:pt>
                <c:pt idx="519">
                  <c:v>565</c:v>
                </c:pt>
                <c:pt idx="520">
                  <c:v>570</c:v>
                </c:pt>
                <c:pt idx="521">
                  <c:v>570</c:v>
                </c:pt>
                <c:pt idx="522">
                  <c:v>575</c:v>
                </c:pt>
                <c:pt idx="523">
                  <c:v>575</c:v>
                </c:pt>
                <c:pt idx="524">
                  <c:v>575</c:v>
                </c:pt>
                <c:pt idx="525">
                  <c:v>585</c:v>
                </c:pt>
                <c:pt idx="526">
                  <c:v>585</c:v>
                </c:pt>
                <c:pt idx="527">
                  <c:v>590</c:v>
                </c:pt>
                <c:pt idx="528">
                  <c:v>590</c:v>
                </c:pt>
                <c:pt idx="529">
                  <c:v>590</c:v>
                </c:pt>
                <c:pt idx="530">
                  <c:v>595</c:v>
                </c:pt>
                <c:pt idx="531">
                  <c:v>600</c:v>
                </c:pt>
                <c:pt idx="532">
                  <c:v>605</c:v>
                </c:pt>
                <c:pt idx="533">
                  <c:v>605</c:v>
                </c:pt>
                <c:pt idx="534">
                  <c:v>605</c:v>
                </c:pt>
                <c:pt idx="535">
                  <c:v>610</c:v>
                </c:pt>
                <c:pt idx="536">
                  <c:v>610</c:v>
                </c:pt>
                <c:pt idx="537">
                  <c:v>615</c:v>
                </c:pt>
                <c:pt idx="538">
                  <c:v>615</c:v>
                </c:pt>
                <c:pt idx="539">
                  <c:v>615</c:v>
                </c:pt>
                <c:pt idx="540">
                  <c:v>620</c:v>
                </c:pt>
                <c:pt idx="541">
                  <c:v>620</c:v>
                </c:pt>
                <c:pt idx="542">
                  <c:v>620</c:v>
                </c:pt>
                <c:pt idx="543">
                  <c:v>620</c:v>
                </c:pt>
                <c:pt idx="544">
                  <c:v>625</c:v>
                </c:pt>
                <c:pt idx="545">
                  <c:v>625</c:v>
                </c:pt>
                <c:pt idx="546">
                  <c:v>630</c:v>
                </c:pt>
                <c:pt idx="547">
                  <c:v>635</c:v>
                </c:pt>
                <c:pt idx="548">
                  <c:v>645</c:v>
                </c:pt>
                <c:pt idx="549">
                  <c:v>650</c:v>
                </c:pt>
                <c:pt idx="550">
                  <c:v>650</c:v>
                </c:pt>
                <c:pt idx="551">
                  <c:v>650</c:v>
                </c:pt>
                <c:pt idx="552">
                  <c:v>650</c:v>
                </c:pt>
                <c:pt idx="553">
                  <c:v>650</c:v>
                </c:pt>
                <c:pt idx="554">
                  <c:v>660</c:v>
                </c:pt>
                <c:pt idx="555">
                  <c:v>660</c:v>
                </c:pt>
                <c:pt idx="556">
                  <c:v>660</c:v>
                </c:pt>
                <c:pt idx="557">
                  <c:v>660</c:v>
                </c:pt>
                <c:pt idx="558">
                  <c:v>670</c:v>
                </c:pt>
                <c:pt idx="559">
                  <c:v>670</c:v>
                </c:pt>
                <c:pt idx="560">
                  <c:v>675</c:v>
                </c:pt>
                <c:pt idx="561">
                  <c:v>680</c:v>
                </c:pt>
                <c:pt idx="562">
                  <c:v>680</c:v>
                </c:pt>
                <c:pt idx="563">
                  <c:v>680</c:v>
                </c:pt>
                <c:pt idx="564">
                  <c:v>680</c:v>
                </c:pt>
                <c:pt idx="565">
                  <c:v>685</c:v>
                </c:pt>
                <c:pt idx="566">
                  <c:v>690</c:v>
                </c:pt>
                <c:pt idx="567">
                  <c:v>695</c:v>
                </c:pt>
                <c:pt idx="568">
                  <c:v>695</c:v>
                </c:pt>
                <c:pt idx="569">
                  <c:v>695</c:v>
                </c:pt>
                <c:pt idx="570">
                  <c:v>695</c:v>
                </c:pt>
                <c:pt idx="571">
                  <c:v>710</c:v>
                </c:pt>
                <c:pt idx="572">
                  <c:v>715</c:v>
                </c:pt>
                <c:pt idx="573">
                  <c:v>720</c:v>
                </c:pt>
                <c:pt idx="574">
                  <c:v>725</c:v>
                </c:pt>
                <c:pt idx="575">
                  <c:v>730</c:v>
                </c:pt>
                <c:pt idx="576">
                  <c:v>730</c:v>
                </c:pt>
                <c:pt idx="577">
                  <c:v>730</c:v>
                </c:pt>
                <c:pt idx="578">
                  <c:v>735</c:v>
                </c:pt>
                <c:pt idx="579">
                  <c:v>735</c:v>
                </c:pt>
                <c:pt idx="580">
                  <c:v>740</c:v>
                </c:pt>
                <c:pt idx="581">
                  <c:v>750</c:v>
                </c:pt>
                <c:pt idx="582">
                  <c:v>750</c:v>
                </c:pt>
                <c:pt idx="583">
                  <c:v>780</c:v>
                </c:pt>
                <c:pt idx="584">
                  <c:v>780</c:v>
                </c:pt>
                <c:pt idx="585">
                  <c:v>785</c:v>
                </c:pt>
                <c:pt idx="586">
                  <c:v>795</c:v>
                </c:pt>
                <c:pt idx="587">
                  <c:v>800</c:v>
                </c:pt>
                <c:pt idx="588">
                  <c:v>800</c:v>
                </c:pt>
                <c:pt idx="589">
                  <c:v>815</c:v>
                </c:pt>
                <c:pt idx="590">
                  <c:v>825</c:v>
                </c:pt>
                <c:pt idx="591">
                  <c:v>825</c:v>
                </c:pt>
                <c:pt idx="592">
                  <c:v>830</c:v>
                </c:pt>
                <c:pt idx="593">
                  <c:v>830</c:v>
                </c:pt>
                <c:pt idx="594">
                  <c:v>850</c:v>
                </c:pt>
                <c:pt idx="595">
                  <c:v>855</c:v>
                </c:pt>
                <c:pt idx="596">
                  <c:v>910</c:v>
                </c:pt>
                <c:pt idx="597">
                  <c:v>915</c:v>
                </c:pt>
                <c:pt idx="598">
                  <c:v>930</c:v>
                </c:pt>
                <c:pt idx="599">
                  <c:v>940</c:v>
                </c:pt>
                <c:pt idx="600">
                  <c:v>950</c:v>
                </c:pt>
                <c:pt idx="601">
                  <c:v>1020</c:v>
                </c:pt>
                <c:pt idx="602">
                  <c:v>1070</c:v>
                </c:pt>
                <c:pt idx="603">
                  <c:v>1195</c:v>
                </c:pt>
                <c:pt idx="604">
                  <c:v>1200</c:v>
                </c:pt>
                <c:pt idx="605">
                  <c:v>1220</c:v>
                </c:pt>
                <c:pt idx="606">
                  <c:v>1225</c:v>
                </c:pt>
                <c:pt idx="607">
                  <c:v>1240</c:v>
                </c:pt>
              </c:numCache>
            </c:numRef>
          </c:xVal>
          <c:yVal>
            <c:numRef>
              <c:f>mult_concentrations_time!$V$2:$V$609</c:f>
              <c:numCache>
                <c:formatCode>General</c:formatCode>
                <c:ptCount val="608"/>
                <c:pt idx="0">
                  <c:v>1.0276E-2</c:v>
                </c:pt>
                <c:pt idx="1">
                  <c:v>1.8020999999999999E-2</c:v>
                </c:pt>
                <c:pt idx="2">
                  <c:v>2.2712E-2</c:v>
                </c:pt>
                <c:pt idx="3">
                  <c:v>2.2712E-2</c:v>
                </c:pt>
                <c:pt idx="4">
                  <c:v>2.7931000000000001E-2</c:v>
                </c:pt>
                <c:pt idx="5">
                  <c:v>2.7931000000000001E-2</c:v>
                </c:pt>
                <c:pt idx="6">
                  <c:v>2.7931000000000001E-2</c:v>
                </c:pt>
                <c:pt idx="7">
                  <c:v>2.7931000000000001E-2</c:v>
                </c:pt>
                <c:pt idx="8">
                  <c:v>2.7931000000000001E-2</c:v>
                </c:pt>
                <c:pt idx="9">
                  <c:v>3.3661999999999997E-2</c:v>
                </c:pt>
                <c:pt idx="10">
                  <c:v>3.3661999999999997E-2</c:v>
                </c:pt>
                <c:pt idx="11">
                  <c:v>3.3661999999999997E-2</c:v>
                </c:pt>
                <c:pt idx="12">
                  <c:v>3.3661999999999997E-2</c:v>
                </c:pt>
                <c:pt idx="13">
                  <c:v>3.9886999999999999E-2</c:v>
                </c:pt>
                <c:pt idx="14">
                  <c:v>3.9886999999999999E-2</c:v>
                </c:pt>
                <c:pt idx="15">
                  <c:v>4.6587000000000003E-2</c:v>
                </c:pt>
                <c:pt idx="16">
                  <c:v>4.6587000000000003E-2</c:v>
                </c:pt>
                <c:pt idx="17">
                  <c:v>4.6587000000000003E-2</c:v>
                </c:pt>
                <c:pt idx="18">
                  <c:v>4.6587000000000003E-2</c:v>
                </c:pt>
                <c:pt idx="19">
                  <c:v>4.6587000000000003E-2</c:v>
                </c:pt>
                <c:pt idx="20">
                  <c:v>5.3739000000000002E-2</c:v>
                </c:pt>
                <c:pt idx="21">
                  <c:v>5.3739000000000002E-2</c:v>
                </c:pt>
                <c:pt idx="22">
                  <c:v>5.3739000000000002E-2</c:v>
                </c:pt>
                <c:pt idx="23">
                  <c:v>5.3739000000000002E-2</c:v>
                </c:pt>
                <c:pt idx="24">
                  <c:v>6.1322000000000002E-2</c:v>
                </c:pt>
                <c:pt idx="25">
                  <c:v>6.1322000000000002E-2</c:v>
                </c:pt>
                <c:pt idx="26">
                  <c:v>6.1322000000000002E-2</c:v>
                </c:pt>
                <c:pt idx="27">
                  <c:v>6.1322000000000002E-2</c:v>
                </c:pt>
                <c:pt idx="28">
                  <c:v>6.1322000000000002E-2</c:v>
                </c:pt>
                <c:pt idx="29">
                  <c:v>6.1322000000000002E-2</c:v>
                </c:pt>
                <c:pt idx="30">
                  <c:v>6.9314000000000001E-2</c:v>
                </c:pt>
                <c:pt idx="31">
                  <c:v>6.9314000000000001E-2</c:v>
                </c:pt>
                <c:pt idx="32">
                  <c:v>6.9314000000000001E-2</c:v>
                </c:pt>
                <c:pt idx="33">
                  <c:v>6.9314000000000001E-2</c:v>
                </c:pt>
                <c:pt idx="34">
                  <c:v>6.9314000000000001E-2</c:v>
                </c:pt>
                <c:pt idx="35">
                  <c:v>6.9314000000000001E-2</c:v>
                </c:pt>
                <c:pt idx="36">
                  <c:v>7.7692999999999998E-2</c:v>
                </c:pt>
                <c:pt idx="37">
                  <c:v>7.7692999999999998E-2</c:v>
                </c:pt>
                <c:pt idx="38">
                  <c:v>7.7692999999999998E-2</c:v>
                </c:pt>
                <c:pt idx="39">
                  <c:v>7.7692999999999998E-2</c:v>
                </c:pt>
                <c:pt idx="40">
                  <c:v>8.6434999999999998E-2</c:v>
                </c:pt>
                <c:pt idx="41">
                  <c:v>8.6434999999999998E-2</c:v>
                </c:pt>
                <c:pt idx="42">
                  <c:v>8.6434999999999998E-2</c:v>
                </c:pt>
                <c:pt idx="43">
                  <c:v>8.6434999999999998E-2</c:v>
                </c:pt>
                <c:pt idx="44">
                  <c:v>8.6434999999999998E-2</c:v>
                </c:pt>
                <c:pt idx="45">
                  <c:v>8.6434999999999998E-2</c:v>
                </c:pt>
                <c:pt idx="46">
                  <c:v>8.6434999999999998E-2</c:v>
                </c:pt>
                <c:pt idx="47">
                  <c:v>8.6434999999999998E-2</c:v>
                </c:pt>
                <c:pt idx="48">
                  <c:v>9.5519000000000007E-2</c:v>
                </c:pt>
                <c:pt idx="49">
                  <c:v>9.5519000000000007E-2</c:v>
                </c:pt>
                <c:pt idx="50">
                  <c:v>9.5519000000000007E-2</c:v>
                </c:pt>
                <c:pt idx="51">
                  <c:v>9.5519000000000007E-2</c:v>
                </c:pt>
                <c:pt idx="52">
                  <c:v>0.104921</c:v>
                </c:pt>
                <c:pt idx="53">
                  <c:v>0.104921</c:v>
                </c:pt>
                <c:pt idx="54">
                  <c:v>0.104921</c:v>
                </c:pt>
                <c:pt idx="55">
                  <c:v>0.104921</c:v>
                </c:pt>
                <c:pt idx="56">
                  <c:v>0.104921</c:v>
                </c:pt>
                <c:pt idx="57">
                  <c:v>0.104921</c:v>
                </c:pt>
                <c:pt idx="58">
                  <c:v>0.104921</c:v>
                </c:pt>
                <c:pt idx="59">
                  <c:v>0.104921</c:v>
                </c:pt>
                <c:pt idx="60">
                  <c:v>0.104921</c:v>
                </c:pt>
                <c:pt idx="61">
                  <c:v>0.104921</c:v>
                </c:pt>
                <c:pt idx="62">
                  <c:v>0.114619</c:v>
                </c:pt>
                <c:pt idx="63">
                  <c:v>0.114619</c:v>
                </c:pt>
                <c:pt idx="64">
                  <c:v>0.114619</c:v>
                </c:pt>
                <c:pt idx="65">
                  <c:v>0.114619</c:v>
                </c:pt>
                <c:pt idx="66">
                  <c:v>0.114619</c:v>
                </c:pt>
                <c:pt idx="67">
                  <c:v>0.114619</c:v>
                </c:pt>
                <c:pt idx="68">
                  <c:v>0.114619</c:v>
                </c:pt>
                <c:pt idx="69">
                  <c:v>0.114619</c:v>
                </c:pt>
                <c:pt idx="70">
                  <c:v>0.114619</c:v>
                </c:pt>
                <c:pt idx="71">
                  <c:v>0.12459199999999999</c:v>
                </c:pt>
                <c:pt idx="72">
                  <c:v>0.12459199999999999</c:v>
                </c:pt>
                <c:pt idx="73">
                  <c:v>0.12459199999999999</c:v>
                </c:pt>
                <c:pt idx="74">
                  <c:v>0.12459199999999999</c:v>
                </c:pt>
                <c:pt idx="75">
                  <c:v>0.12459199999999999</c:v>
                </c:pt>
                <c:pt idx="76">
                  <c:v>0.12459199999999999</c:v>
                </c:pt>
                <c:pt idx="77">
                  <c:v>0.12459199999999999</c:v>
                </c:pt>
                <c:pt idx="78">
                  <c:v>0.12459199999999999</c:v>
                </c:pt>
                <c:pt idx="79">
                  <c:v>0.12459199999999999</c:v>
                </c:pt>
                <c:pt idx="80">
                  <c:v>0.12459199999999999</c:v>
                </c:pt>
                <c:pt idx="81">
                  <c:v>0.12459199999999999</c:v>
                </c:pt>
                <c:pt idx="82">
                  <c:v>0.13481699999999999</c:v>
                </c:pt>
                <c:pt idx="83">
                  <c:v>0.13481699999999999</c:v>
                </c:pt>
                <c:pt idx="84">
                  <c:v>0.13481699999999999</c:v>
                </c:pt>
                <c:pt idx="85">
                  <c:v>0.13481699999999999</c:v>
                </c:pt>
                <c:pt idx="86">
                  <c:v>0.13481699999999999</c:v>
                </c:pt>
                <c:pt idx="87">
                  <c:v>0.13481699999999999</c:v>
                </c:pt>
                <c:pt idx="88">
                  <c:v>0.13481699999999999</c:v>
                </c:pt>
                <c:pt idx="89">
                  <c:v>0.13481699999999999</c:v>
                </c:pt>
                <c:pt idx="90">
                  <c:v>0.14527399999999999</c:v>
                </c:pt>
                <c:pt idx="91">
                  <c:v>0.14527399999999999</c:v>
                </c:pt>
                <c:pt idx="92">
                  <c:v>0.14527399999999999</c:v>
                </c:pt>
                <c:pt idx="93">
                  <c:v>0.14527399999999999</c:v>
                </c:pt>
                <c:pt idx="94">
                  <c:v>0.14527399999999999</c:v>
                </c:pt>
                <c:pt idx="95">
                  <c:v>0.14527399999999999</c:v>
                </c:pt>
                <c:pt idx="96">
                  <c:v>0.14527399999999999</c:v>
                </c:pt>
                <c:pt idx="97">
                  <c:v>0.155943</c:v>
                </c:pt>
                <c:pt idx="98">
                  <c:v>0.155943</c:v>
                </c:pt>
                <c:pt idx="99">
                  <c:v>0.155943</c:v>
                </c:pt>
                <c:pt idx="100">
                  <c:v>0.155943</c:v>
                </c:pt>
                <c:pt idx="101">
                  <c:v>0.155943</c:v>
                </c:pt>
                <c:pt idx="102">
                  <c:v>0.155943</c:v>
                </c:pt>
                <c:pt idx="103">
                  <c:v>0.155943</c:v>
                </c:pt>
                <c:pt idx="104">
                  <c:v>0.155943</c:v>
                </c:pt>
                <c:pt idx="105">
                  <c:v>0.16680300000000001</c:v>
                </c:pt>
                <c:pt idx="106">
                  <c:v>0.16680300000000001</c:v>
                </c:pt>
                <c:pt idx="107">
                  <c:v>0.16680300000000001</c:v>
                </c:pt>
                <c:pt idx="108">
                  <c:v>0.16680300000000001</c:v>
                </c:pt>
                <c:pt idx="109">
                  <c:v>0.16680300000000001</c:v>
                </c:pt>
                <c:pt idx="110">
                  <c:v>0.16680300000000001</c:v>
                </c:pt>
                <c:pt idx="111">
                  <c:v>0.16680300000000001</c:v>
                </c:pt>
                <c:pt idx="112">
                  <c:v>0.16680300000000001</c:v>
                </c:pt>
                <c:pt idx="113">
                  <c:v>0.17783599999999999</c:v>
                </c:pt>
                <c:pt idx="114">
                  <c:v>0.17783599999999999</c:v>
                </c:pt>
                <c:pt idx="115">
                  <c:v>0.17783599999999999</c:v>
                </c:pt>
                <c:pt idx="116">
                  <c:v>0.17783599999999999</c:v>
                </c:pt>
                <c:pt idx="117">
                  <c:v>0.17783599999999999</c:v>
                </c:pt>
                <c:pt idx="118">
                  <c:v>0.17783599999999999</c:v>
                </c:pt>
                <c:pt idx="119">
                  <c:v>0.17783599999999999</c:v>
                </c:pt>
                <c:pt idx="120">
                  <c:v>0.189022</c:v>
                </c:pt>
                <c:pt idx="121">
                  <c:v>0.189022</c:v>
                </c:pt>
                <c:pt idx="122">
                  <c:v>0.189022</c:v>
                </c:pt>
                <c:pt idx="123">
                  <c:v>0.189022</c:v>
                </c:pt>
                <c:pt idx="124">
                  <c:v>0.189022</c:v>
                </c:pt>
                <c:pt idx="125">
                  <c:v>0.189022</c:v>
                </c:pt>
                <c:pt idx="126">
                  <c:v>0.189022</c:v>
                </c:pt>
                <c:pt idx="127">
                  <c:v>0.189022</c:v>
                </c:pt>
                <c:pt idx="128">
                  <c:v>0.20034399999999999</c:v>
                </c:pt>
                <c:pt idx="129">
                  <c:v>0.20034399999999999</c:v>
                </c:pt>
                <c:pt idx="130">
                  <c:v>0.20034399999999999</c:v>
                </c:pt>
                <c:pt idx="131">
                  <c:v>0.20034399999999999</c:v>
                </c:pt>
                <c:pt idx="132">
                  <c:v>0.20034399999999999</c:v>
                </c:pt>
                <c:pt idx="133">
                  <c:v>0.20034399999999999</c:v>
                </c:pt>
                <c:pt idx="134">
                  <c:v>0.20034399999999999</c:v>
                </c:pt>
                <c:pt idx="135">
                  <c:v>0.20034399999999999</c:v>
                </c:pt>
                <c:pt idx="136">
                  <c:v>0.211784</c:v>
                </c:pt>
                <c:pt idx="137">
                  <c:v>0.211784</c:v>
                </c:pt>
                <c:pt idx="138">
                  <c:v>0.211784</c:v>
                </c:pt>
                <c:pt idx="139">
                  <c:v>0.211784</c:v>
                </c:pt>
                <c:pt idx="140">
                  <c:v>0.211784</c:v>
                </c:pt>
                <c:pt idx="141">
                  <c:v>0.223325</c:v>
                </c:pt>
                <c:pt idx="142">
                  <c:v>0.223325</c:v>
                </c:pt>
                <c:pt idx="143">
                  <c:v>0.223325</c:v>
                </c:pt>
                <c:pt idx="144">
                  <c:v>0.223325</c:v>
                </c:pt>
                <c:pt idx="145">
                  <c:v>0.223325</c:v>
                </c:pt>
                <c:pt idx="146">
                  <c:v>0.223325</c:v>
                </c:pt>
                <c:pt idx="147">
                  <c:v>0.223325</c:v>
                </c:pt>
                <c:pt idx="148">
                  <c:v>0.223325</c:v>
                </c:pt>
                <c:pt idx="149">
                  <c:v>0.223325</c:v>
                </c:pt>
                <c:pt idx="150">
                  <c:v>0.223325</c:v>
                </c:pt>
                <c:pt idx="151">
                  <c:v>0.23495199999999999</c:v>
                </c:pt>
                <c:pt idx="152">
                  <c:v>0.23495199999999999</c:v>
                </c:pt>
                <c:pt idx="153">
                  <c:v>0.23495199999999999</c:v>
                </c:pt>
                <c:pt idx="154">
                  <c:v>0.23495199999999999</c:v>
                </c:pt>
                <c:pt idx="155">
                  <c:v>0.23495199999999999</c:v>
                </c:pt>
                <c:pt idx="156">
                  <c:v>0.23495199999999999</c:v>
                </c:pt>
                <c:pt idx="157">
                  <c:v>0.23495199999999999</c:v>
                </c:pt>
                <c:pt idx="158">
                  <c:v>0.23495199999999999</c:v>
                </c:pt>
                <c:pt idx="159">
                  <c:v>0.23495199999999999</c:v>
                </c:pt>
                <c:pt idx="160">
                  <c:v>0.24664900000000001</c:v>
                </c:pt>
                <c:pt idx="161">
                  <c:v>0.24664900000000001</c:v>
                </c:pt>
                <c:pt idx="162">
                  <c:v>0.24664900000000001</c:v>
                </c:pt>
                <c:pt idx="163">
                  <c:v>0.24664900000000001</c:v>
                </c:pt>
                <c:pt idx="164">
                  <c:v>0.24664900000000001</c:v>
                </c:pt>
                <c:pt idx="165">
                  <c:v>0.24664900000000001</c:v>
                </c:pt>
                <c:pt idx="166">
                  <c:v>0.24664900000000001</c:v>
                </c:pt>
                <c:pt idx="167">
                  <c:v>0.24664900000000001</c:v>
                </c:pt>
                <c:pt idx="168">
                  <c:v>0.24664900000000001</c:v>
                </c:pt>
                <c:pt idx="169">
                  <c:v>0.24664900000000001</c:v>
                </c:pt>
                <c:pt idx="170">
                  <c:v>0.24664900000000001</c:v>
                </c:pt>
                <c:pt idx="171">
                  <c:v>0.25840099999999999</c:v>
                </c:pt>
                <c:pt idx="172">
                  <c:v>0.25840099999999999</c:v>
                </c:pt>
                <c:pt idx="173">
                  <c:v>0.25840099999999999</c:v>
                </c:pt>
                <c:pt idx="174">
                  <c:v>0.25840099999999999</c:v>
                </c:pt>
                <c:pt idx="175">
                  <c:v>0.25840099999999999</c:v>
                </c:pt>
                <c:pt idx="176">
                  <c:v>0.25840099999999999</c:v>
                </c:pt>
                <c:pt idx="177">
                  <c:v>0.27019500000000002</c:v>
                </c:pt>
                <c:pt idx="178">
                  <c:v>0.27019500000000002</c:v>
                </c:pt>
                <c:pt idx="179">
                  <c:v>0.27019500000000002</c:v>
                </c:pt>
                <c:pt idx="180">
                  <c:v>0.27019500000000002</c:v>
                </c:pt>
                <c:pt idx="181">
                  <c:v>0.27019500000000002</c:v>
                </c:pt>
                <c:pt idx="182">
                  <c:v>0.27019500000000002</c:v>
                </c:pt>
                <c:pt idx="183">
                  <c:v>0.27019500000000002</c:v>
                </c:pt>
                <c:pt idx="184">
                  <c:v>0.27019500000000002</c:v>
                </c:pt>
                <c:pt idx="185">
                  <c:v>0.27019500000000002</c:v>
                </c:pt>
                <c:pt idx="186">
                  <c:v>0.27019500000000002</c:v>
                </c:pt>
                <c:pt idx="187">
                  <c:v>0.27019500000000002</c:v>
                </c:pt>
                <c:pt idx="188">
                  <c:v>0.27019500000000002</c:v>
                </c:pt>
                <c:pt idx="189">
                  <c:v>0.28201599999999999</c:v>
                </c:pt>
                <c:pt idx="190">
                  <c:v>0.28201599999999999</c:v>
                </c:pt>
                <c:pt idx="191">
                  <c:v>0.28201599999999999</c:v>
                </c:pt>
                <c:pt idx="192">
                  <c:v>0.28201599999999999</c:v>
                </c:pt>
                <c:pt idx="193">
                  <c:v>0.28201599999999999</c:v>
                </c:pt>
                <c:pt idx="194">
                  <c:v>0.29385299999999998</c:v>
                </c:pt>
                <c:pt idx="195">
                  <c:v>0.29385299999999998</c:v>
                </c:pt>
                <c:pt idx="196">
                  <c:v>0.29385299999999998</c:v>
                </c:pt>
                <c:pt idx="197">
                  <c:v>0.29385299999999998</c:v>
                </c:pt>
                <c:pt idx="198">
                  <c:v>0.29385299999999998</c:v>
                </c:pt>
                <c:pt idx="199">
                  <c:v>0.30569200000000002</c:v>
                </c:pt>
                <c:pt idx="200">
                  <c:v>0.30569200000000002</c:v>
                </c:pt>
                <c:pt idx="201">
                  <c:v>0.30569200000000002</c:v>
                </c:pt>
                <c:pt idx="202">
                  <c:v>0.30569200000000002</c:v>
                </c:pt>
                <c:pt idx="203">
                  <c:v>0.30569200000000002</c:v>
                </c:pt>
                <c:pt idx="204">
                  <c:v>0.30569200000000002</c:v>
                </c:pt>
                <c:pt idx="205">
                  <c:v>0.30569200000000002</c:v>
                </c:pt>
                <c:pt idx="206">
                  <c:v>0.317523</c:v>
                </c:pt>
                <c:pt idx="207">
                  <c:v>0.317523</c:v>
                </c:pt>
                <c:pt idx="208">
                  <c:v>0.317523</c:v>
                </c:pt>
                <c:pt idx="209">
                  <c:v>0.317523</c:v>
                </c:pt>
                <c:pt idx="210">
                  <c:v>0.32933499999999999</c:v>
                </c:pt>
                <c:pt idx="211">
                  <c:v>0.32933499999999999</c:v>
                </c:pt>
                <c:pt idx="212">
                  <c:v>0.32933499999999999</c:v>
                </c:pt>
                <c:pt idx="213">
                  <c:v>0.32933499999999999</c:v>
                </c:pt>
                <c:pt idx="214">
                  <c:v>0.32933499999999999</c:v>
                </c:pt>
                <c:pt idx="215">
                  <c:v>0.32933499999999999</c:v>
                </c:pt>
                <c:pt idx="216">
                  <c:v>0.32933499999999999</c:v>
                </c:pt>
                <c:pt idx="217">
                  <c:v>0.32933499999999999</c:v>
                </c:pt>
                <c:pt idx="218">
                  <c:v>0.32933499999999999</c:v>
                </c:pt>
                <c:pt idx="219">
                  <c:v>0.32933499999999999</c:v>
                </c:pt>
                <c:pt idx="220">
                  <c:v>0.32933499999999999</c:v>
                </c:pt>
                <c:pt idx="221">
                  <c:v>0.32933499999999999</c:v>
                </c:pt>
                <c:pt idx="222">
                  <c:v>0.32933499999999999</c:v>
                </c:pt>
                <c:pt idx="223">
                  <c:v>0.32933499999999999</c:v>
                </c:pt>
                <c:pt idx="224">
                  <c:v>0.341117</c:v>
                </c:pt>
                <c:pt idx="225">
                  <c:v>0.341117</c:v>
                </c:pt>
                <c:pt idx="226">
                  <c:v>0.341117</c:v>
                </c:pt>
                <c:pt idx="227">
                  <c:v>0.341117</c:v>
                </c:pt>
                <c:pt idx="228">
                  <c:v>0.341117</c:v>
                </c:pt>
                <c:pt idx="229">
                  <c:v>0.341117</c:v>
                </c:pt>
                <c:pt idx="230">
                  <c:v>0.341117</c:v>
                </c:pt>
                <c:pt idx="231">
                  <c:v>0.341117</c:v>
                </c:pt>
                <c:pt idx="232">
                  <c:v>0.341117</c:v>
                </c:pt>
                <c:pt idx="233">
                  <c:v>0.341117</c:v>
                </c:pt>
                <c:pt idx="234">
                  <c:v>0.35285899999999998</c:v>
                </c:pt>
                <c:pt idx="235">
                  <c:v>0.35285899999999998</c:v>
                </c:pt>
                <c:pt idx="236">
                  <c:v>0.35285899999999998</c:v>
                </c:pt>
                <c:pt idx="237">
                  <c:v>0.35285899999999998</c:v>
                </c:pt>
                <c:pt idx="238">
                  <c:v>0.35285899999999998</c:v>
                </c:pt>
                <c:pt idx="239">
                  <c:v>0.35285899999999998</c:v>
                </c:pt>
                <c:pt idx="240">
                  <c:v>0.35285899999999998</c:v>
                </c:pt>
                <c:pt idx="241">
                  <c:v>0.35285899999999998</c:v>
                </c:pt>
                <c:pt idx="242">
                  <c:v>0.35285899999999998</c:v>
                </c:pt>
                <c:pt idx="243">
                  <c:v>0.35285899999999998</c:v>
                </c:pt>
                <c:pt idx="244">
                  <c:v>0.35285899999999998</c:v>
                </c:pt>
                <c:pt idx="245">
                  <c:v>0.36455199999999999</c:v>
                </c:pt>
                <c:pt idx="246">
                  <c:v>0.36455199999999999</c:v>
                </c:pt>
                <c:pt idx="247">
                  <c:v>0.36455199999999999</c:v>
                </c:pt>
                <c:pt idx="248">
                  <c:v>0.36455199999999999</c:v>
                </c:pt>
                <c:pt idx="249">
                  <c:v>0.36455199999999999</c:v>
                </c:pt>
                <c:pt idx="250">
                  <c:v>0.36455199999999999</c:v>
                </c:pt>
                <c:pt idx="251">
                  <c:v>0.37618699999999999</c:v>
                </c:pt>
                <c:pt idx="252">
                  <c:v>0.37618699999999999</c:v>
                </c:pt>
                <c:pt idx="253">
                  <c:v>0.37618699999999999</c:v>
                </c:pt>
                <c:pt idx="254">
                  <c:v>0.37618699999999999</c:v>
                </c:pt>
                <c:pt idx="255">
                  <c:v>0.37618699999999999</c:v>
                </c:pt>
                <c:pt idx="256">
                  <c:v>0.37618699999999999</c:v>
                </c:pt>
                <c:pt idx="257">
                  <c:v>0.37618699999999999</c:v>
                </c:pt>
                <c:pt idx="258">
                  <c:v>0.37618699999999999</c:v>
                </c:pt>
                <c:pt idx="259">
                  <c:v>0.37618699999999999</c:v>
                </c:pt>
                <c:pt idx="260">
                  <c:v>0.37618699999999999</c:v>
                </c:pt>
                <c:pt idx="261">
                  <c:v>0.37618699999999999</c:v>
                </c:pt>
                <c:pt idx="262">
                  <c:v>0.37618699999999999</c:v>
                </c:pt>
                <c:pt idx="263">
                  <c:v>0.38775700000000002</c:v>
                </c:pt>
                <c:pt idx="264">
                  <c:v>0.38775700000000002</c:v>
                </c:pt>
                <c:pt idx="265">
                  <c:v>0.38775700000000002</c:v>
                </c:pt>
                <c:pt idx="266">
                  <c:v>0.38775700000000002</c:v>
                </c:pt>
                <c:pt idx="267">
                  <c:v>0.38775700000000002</c:v>
                </c:pt>
                <c:pt idx="268">
                  <c:v>0.399254</c:v>
                </c:pt>
                <c:pt idx="269">
                  <c:v>0.399254</c:v>
                </c:pt>
                <c:pt idx="270">
                  <c:v>0.399254</c:v>
                </c:pt>
                <c:pt idx="271">
                  <c:v>0.399254</c:v>
                </c:pt>
                <c:pt idx="272">
                  <c:v>0.399254</c:v>
                </c:pt>
                <c:pt idx="273">
                  <c:v>0.399254</c:v>
                </c:pt>
                <c:pt idx="274">
                  <c:v>0.41066999999999998</c:v>
                </c:pt>
                <c:pt idx="275">
                  <c:v>0.41066999999999998</c:v>
                </c:pt>
                <c:pt idx="276">
                  <c:v>0.41066999999999998</c:v>
                </c:pt>
                <c:pt idx="277">
                  <c:v>0.41066999999999998</c:v>
                </c:pt>
                <c:pt idx="278">
                  <c:v>0.41066999999999998</c:v>
                </c:pt>
                <c:pt idx="279">
                  <c:v>0.41066999999999998</c:v>
                </c:pt>
                <c:pt idx="280">
                  <c:v>0.41066999999999998</c:v>
                </c:pt>
                <c:pt idx="281">
                  <c:v>0.41066999999999998</c:v>
                </c:pt>
                <c:pt idx="282">
                  <c:v>0.41066999999999998</c:v>
                </c:pt>
                <c:pt idx="283">
                  <c:v>0.42199900000000001</c:v>
                </c:pt>
                <c:pt idx="284">
                  <c:v>0.42199900000000001</c:v>
                </c:pt>
                <c:pt idx="285">
                  <c:v>0.42199900000000001</c:v>
                </c:pt>
                <c:pt idx="286">
                  <c:v>0.42199900000000001</c:v>
                </c:pt>
                <c:pt idx="287">
                  <c:v>0.42199900000000001</c:v>
                </c:pt>
                <c:pt idx="288">
                  <c:v>0.42199900000000001</c:v>
                </c:pt>
                <c:pt idx="289">
                  <c:v>0.42199900000000001</c:v>
                </c:pt>
                <c:pt idx="290">
                  <c:v>0.42199900000000001</c:v>
                </c:pt>
                <c:pt idx="291">
                  <c:v>0.42199900000000001</c:v>
                </c:pt>
                <c:pt idx="292">
                  <c:v>0.43323400000000001</c:v>
                </c:pt>
                <c:pt idx="293">
                  <c:v>0.43323400000000001</c:v>
                </c:pt>
                <c:pt idx="294">
                  <c:v>0.43323400000000001</c:v>
                </c:pt>
                <c:pt idx="295">
                  <c:v>0.43323400000000001</c:v>
                </c:pt>
                <c:pt idx="296">
                  <c:v>0.43323400000000001</c:v>
                </c:pt>
                <c:pt idx="297">
                  <c:v>0.44437100000000002</c:v>
                </c:pt>
                <c:pt idx="298">
                  <c:v>0.44437100000000002</c:v>
                </c:pt>
                <c:pt idx="299">
                  <c:v>0.44437100000000002</c:v>
                </c:pt>
                <c:pt idx="300">
                  <c:v>0.44437100000000002</c:v>
                </c:pt>
                <c:pt idx="301">
                  <c:v>0.44437100000000002</c:v>
                </c:pt>
                <c:pt idx="302">
                  <c:v>0.44437100000000002</c:v>
                </c:pt>
                <c:pt idx="303">
                  <c:v>0.45540199999999997</c:v>
                </c:pt>
                <c:pt idx="304">
                  <c:v>0.45540199999999997</c:v>
                </c:pt>
                <c:pt idx="305">
                  <c:v>0.45540199999999997</c:v>
                </c:pt>
                <c:pt idx="306">
                  <c:v>0.45540199999999997</c:v>
                </c:pt>
                <c:pt idx="307">
                  <c:v>0.46632400000000002</c:v>
                </c:pt>
                <c:pt idx="308">
                  <c:v>0.46632400000000002</c:v>
                </c:pt>
                <c:pt idx="309">
                  <c:v>0.46632400000000002</c:v>
                </c:pt>
                <c:pt idx="310">
                  <c:v>0.46632400000000002</c:v>
                </c:pt>
                <c:pt idx="311">
                  <c:v>0.46632400000000002</c:v>
                </c:pt>
                <c:pt idx="312">
                  <c:v>0.46632400000000002</c:v>
                </c:pt>
                <c:pt idx="313">
                  <c:v>0.46632400000000002</c:v>
                </c:pt>
                <c:pt idx="314">
                  <c:v>0.46632400000000002</c:v>
                </c:pt>
                <c:pt idx="315">
                  <c:v>0.46632400000000002</c:v>
                </c:pt>
                <c:pt idx="316">
                  <c:v>0.477132</c:v>
                </c:pt>
                <c:pt idx="317">
                  <c:v>0.477132</c:v>
                </c:pt>
                <c:pt idx="318">
                  <c:v>0.477132</c:v>
                </c:pt>
                <c:pt idx="319">
                  <c:v>0.477132</c:v>
                </c:pt>
                <c:pt idx="320">
                  <c:v>0.477132</c:v>
                </c:pt>
                <c:pt idx="321">
                  <c:v>0.477132</c:v>
                </c:pt>
                <c:pt idx="322">
                  <c:v>0.477132</c:v>
                </c:pt>
                <c:pt idx="323">
                  <c:v>0.48782199999999998</c:v>
                </c:pt>
                <c:pt idx="324">
                  <c:v>0.48782199999999998</c:v>
                </c:pt>
                <c:pt idx="325">
                  <c:v>0.48782199999999998</c:v>
                </c:pt>
                <c:pt idx="326">
                  <c:v>0.48782199999999998</c:v>
                </c:pt>
                <c:pt idx="327">
                  <c:v>0.48782199999999998</c:v>
                </c:pt>
                <c:pt idx="328">
                  <c:v>0.48782199999999998</c:v>
                </c:pt>
                <c:pt idx="329">
                  <c:v>0.49838900000000003</c:v>
                </c:pt>
                <c:pt idx="330">
                  <c:v>0.49838900000000003</c:v>
                </c:pt>
                <c:pt idx="331">
                  <c:v>0.49838900000000003</c:v>
                </c:pt>
                <c:pt idx="332">
                  <c:v>0.49838900000000003</c:v>
                </c:pt>
                <c:pt idx="333">
                  <c:v>0.50883100000000003</c:v>
                </c:pt>
                <c:pt idx="334">
                  <c:v>0.50883100000000003</c:v>
                </c:pt>
                <c:pt idx="335">
                  <c:v>0.50883100000000003</c:v>
                </c:pt>
                <c:pt idx="336">
                  <c:v>0.50883100000000003</c:v>
                </c:pt>
                <c:pt idx="337">
                  <c:v>0.50883100000000003</c:v>
                </c:pt>
                <c:pt idx="338">
                  <c:v>0.51914400000000005</c:v>
                </c:pt>
                <c:pt idx="339">
                  <c:v>0.51914400000000005</c:v>
                </c:pt>
                <c:pt idx="340">
                  <c:v>0.51914400000000005</c:v>
                </c:pt>
                <c:pt idx="341">
                  <c:v>0.51914400000000005</c:v>
                </c:pt>
                <c:pt idx="342">
                  <c:v>0.51914400000000005</c:v>
                </c:pt>
                <c:pt idx="343">
                  <c:v>0.52932500000000005</c:v>
                </c:pt>
                <c:pt idx="344">
                  <c:v>0.52932500000000005</c:v>
                </c:pt>
                <c:pt idx="345">
                  <c:v>0.52932500000000005</c:v>
                </c:pt>
                <c:pt idx="346">
                  <c:v>0.52932500000000005</c:v>
                </c:pt>
                <c:pt idx="347">
                  <c:v>0.52932500000000005</c:v>
                </c:pt>
                <c:pt idx="348">
                  <c:v>0.52932500000000005</c:v>
                </c:pt>
                <c:pt idx="349">
                  <c:v>0.52932500000000005</c:v>
                </c:pt>
                <c:pt idx="350">
                  <c:v>0.52932500000000005</c:v>
                </c:pt>
                <c:pt idx="351">
                  <c:v>0.52932500000000005</c:v>
                </c:pt>
                <c:pt idx="352">
                  <c:v>0.53937199999999996</c:v>
                </c:pt>
                <c:pt idx="353">
                  <c:v>0.53937199999999996</c:v>
                </c:pt>
                <c:pt idx="354">
                  <c:v>0.53937199999999996</c:v>
                </c:pt>
                <c:pt idx="355">
                  <c:v>0.54928200000000005</c:v>
                </c:pt>
                <c:pt idx="356">
                  <c:v>0.54928200000000005</c:v>
                </c:pt>
                <c:pt idx="357">
                  <c:v>0.54928200000000005</c:v>
                </c:pt>
                <c:pt idx="358">
                  <c:v>0.54928200000000005</c:v>
                </c:pt>
                <c:pt idx="359">
                  <c:v>0.54928200000000005</c:v>
                </c:pt>
                <c:pt idx="360">
                  <c:v>0.54928200000000005</c:v>
                </c:pt>
                <c:pt idx="361">
                  <c:v>0.54928200000000005</c:v>
                </c:pt>
                <c:pt idx="362">
                  <c:v>0.55905400000000005</c:v>
                </c:pt>
                <c:pt idx="363">
                  <c:v>0.55905400000000005</c:v>
                </c:pt>
                <c:pt idx="364">
                  <c:v>0.55905400000000005</c:v>
                </c:pt>
                <c:pt idx="365">
                  <c:v>0.55905400000000005</c:v>
                </c:pt>
                <c:pt idx="366">
                  <c:v>0.55905400000000005</c:v>
                </c:pt>
                <c:pt idx="367">
                  <c:v>0.568685</c:v>
                </c:pt>
                <c:pt idx="368">
                  <c:v>0.568685</c:v>
                </c:pt>
                <c:pt idx="369">
                  <c:v>0.568685</c:v>
                </c:pt>
                <c:pt idx="370">
                  <c:v>0.568685</c:v>
                </c:pt>
                <c:pt idx="371">
                  <c:v>0.568685</c:v>
                </c:pt>
                <c:pt idx="372">
                  <c:v>0.568685</c:v>
                </c:pt>
                <c:pt idx="373">
                  <c:v>0.568685</c:v>
                </c:pt>
                <c:pt idx="374">
                  <c:v>0.568685</c:v>
                </c:pt>
                <c:pt idx="375">
                  <c:v>0.57817499999999999</c:v>
                </c:pt>
                <c:pt idx="376">
                  <c:v>0.57817499999999999</c:v>
                </c:pt>
                <c:pt idx="377">
                  <c:v>0.58752199999999999</c:v>
                </c:pt>
                <c:pt idx="378">
                  <c:v>0.59672400000000003</c:v>
                </c:pt>
                <c:pt idx="379">
                  <c:v>0.60578200000000004</c:v>
                </c:pt>
                <c:pt idx="380">
                  <c:v>0.60578200000000004</c:v>
                </c:pt>
                <c:pt idx="381">
                  <c:v>0.61469399999999996</c:v>
                </c:pt>
                <c:pt idx="382">
                  <c:v>0.61469399999999996</c:v>
                </c:pt>
                <c:pt idx="383">
                  <c:v>0.61469399999999996</c:v>
                </c:pt>
                <c:pt idx="384">
                  <c:v>0.61469399999999996</c:v>
                </c:pt>
                <c:pt idx="385">
                  <c:v>0.61469399999999996</c:v>
                </c:pt>
                <c:pt idx="386">
                  <c:v>0.61469399999999996</c:v>
                </c:pt>
                <c:pt idx="387">
                  <c:v>0.61469399999999996</c:v>
                </c:pt>
                <c:pt idx="388">
                  <c:v>0.61469399999999996</c:v>
                </c:pt>
                <c:pt idx="389">
                  <c:v>0.62346000000000001</c:v>
                </c:pt>
                <c:pt idx="390">
                  <c:v>0.62346000000000001</c:v>
                </c:pt>
                <c:pt idx="391">
                  <c:v>0.62346000000000001</c:v>
                </c:pt>
                <c:pt idx="392">
                  <c:v>0.62346000000000001</c:v>
                </c:pt>
                <c:pt idx="393">
                  <c:v>0.62346000000000001</c:v>
                </c:pt>
                <c:pt idx="394">
                  <c:v>0.62346000000000001</c:v>
                </c:pt>
                <c:pt idx="395">
                  <c:v>0.63207999999999998</c:v>
                </c:pt>
                <c:pt idx="396">
                  <c:v>0.63207999999999998</c:v>
                </c:pt>
                <c:pt idx="397">
                  <c:v>0.64055300000000004</c:v>
                </c:pt>
                <c:pt idx="398">
                  <c:v>0.64055300000000004</c:v>
                </c:pt>
                <c:pt idx="399">
                  <c:v>0.64888000000000001</c:v>
                </c:pt>
                <c:pt idx="400">
                  <c:v>0.64888000000000001</c:v>
                </c:pt>
                <c:pt idx="401">
                  <c:v>0.64888000000000001</c:v>
                </c:pt>
                <c:pt idx="402">
                  <c:v>0.64888000000000001</c:v>
                </c:pt>
                <c:pt idx="403">
                  <c:v>0.64888000000000001</c:v>
                </c:pt>
                <c:pt idx="404">
                  <c:v>0.64888000000000001</c:v>
                </c:pt>
                <c:pt idx="405">
                  <c:v>0.65706200000000003</c:v>
                </c:pt>
                <c:pt idx="406">
                  <c:v>0.65706200000000003</c:v>
                </c:pt>
                <c:pt idx="407">
                  <c:v>0.65706200000000003</c:v>
                </c:pt>
                <c:pt idx="408">
                  <c:v>0.66509700000000005</c:v>
                </c:pt>
                <c:pt idx="409">
                  <c:v>0.66509700000000005</c:v>
                </c:pt>
                <c:pt idx="410">
                  <c:v>0.66509700000000005</c:v>
                </c:pt>
                <c:pt idx="411">
                  <c:v>0.66509700000000005</c:v>
                </c:pt>
                <c:pt idx="412">
                  <c:v>0.66509700000000005</c:v>
                </c:pt>
                <c:pt idx="413">
                  <c:v>0.672987</c:v>
                </c:pt>
                <c:pt idx="414">
                  <c:v>0.672987</c:v>
                </c:pt>
                <c:pt idx="415">
                  <c:v>0.672987</c:v>
                </c:pt>
                <c:pt idx="416">
                  <c:v>0.672987</c:v>
                </c:pt>
                <c:pt idx="417">
                  <c:v>0.672987</c:v>
                </c:pt>
                <c:pt idx="418">
                  <c:v>0.672987</c:v>
                </c:pt>
                <c:pt idx="419">
                  <c:v>0.68073300000000003</c:v>
                </c:pt>
                <c:pt idx="420">
                  <c:v>0.68073300000000003</c:v>
                </c:pt>
                <c:pt idx="421">
                  <c:v>0.68833500000000003</c:v>
                </c:pt>
                <c:pt idx="422">
                  <c:v>0.68833500000000003</c:v>
                </c:pt>
                <c:pt idx="423">
                  <c:v>0.68833500000000003</c:v>
                </c:pt>
                <c:pt idx="424">
                  <c:v>0.69579299999999999</c:v>
                </c:pt>
                <c:pt idx="425">
                  <c:v>0.69579299999999999</c:v>
                </c:pt>
                <c:pt idx="426">
                  <c:v>0.69579299999999999</c:v>
                </c:pt>
                <c:pt idx="427">
                  <c:v>0.70311000000000001</c:v>
                </c:pt>
                <c:pt idx="428">
                  <c:v>0.70311000000000001</c:v>
                </c:pt>
                <c:pt idx="429">
                  <c:v>0.71028500000000006</c:v>
                </c:pt>
                <c:pt idx="430">
                  <c:v>0.71732099999999999</c:v>
                </c:pt>
                <c:pt idx="431">
                  <c:v>0.71732099999999999</c:v>
                </c:pt>
                <c:pt idx="432">
                  <c:v>0.724217</c:v>
                </c:pt>
                <c:pt idx="433">
                  <c:v>0.724217</c:v>
                </c:pt>
                <c:pt idx="434">
                  <c:v>0.724217</c:v>
                </c:pt>
                <c:pt idx="435">
                  <c:v>0.724217</c:v>
                </c:pt>
                <c:pt idx="436">
                  <c:v>0.724217</c:v>
                </c:pt>
                <c:pt idx="437">
                  <c:v>0.724217</c:v>
                </c:pt>
                <c:pt idx="438">
                  <c:v>0.724217</c:v>
                </c:pt>
                <c:pt idx="439">
                  <c:v>0.73097599999999996</c:v>
                </c:pt>
                <c:pt idx="440">
                  <c:v>0.73097599999999996</c:v>
                </c:pt>
                <c:pt idx="441">
                  <c:v>0.737599</c:v>
                </c:pt>
                <c:pt idx="442">
                  <c:v>0.737599</c:v>
                </c:pt>
                <c:pt idx="443">
                  <c:v>0.737599</c:v>
                </c:pt>
                <c:pt idx="444">
                  <c:v>0.74408799999999997</c:v>
                </c:pt>
                <c:pt idx="445">
                  <c:v>0.75044200000000005</c:v>
                </c:pt>
                <c:pt idx="446">
                  <c:v>0.75044200000000005</c:v>
                </c:pt>
                <c:pt idx="447">
                  <c:v>0.75044200000000005</c:v>
                </c:pt>
                <c:pt idx="448">
                  <c:v>0.75666500000000003</c:v>
                </c:pt>
                <c:pt idx="449">
                  <c:v>0.75666500000000003</c:v>
                </c:pt>
                <c:pt idx="450">
                  <c:v>0.75666500000000003</c:v>
                </c:pt>
                <c:pt idx="451">
                  <c:v>0.75666500000000003</c:v>
                </c:pt>
                <c:pt idx="452">
                  <c:v>0.76275800000000005</c:v>
                </c:pt>
                <c:pt idx="453">
                  <c:v>0.76275800000000005</c:v>
                </c:pt>
                <c:pt idx="454">
                  <c:v>0.76275800000000005</c:v>
                </c:pt>
                <c:pt idx="455">
                  <c:v>0.76275800000000005</c:v>
                </c:pt>
                <c:pt idx="456">
                  <c:v>0.76275800000000005</c:v>
                </c:pt>
                <c:pt idx="457">
                  <c:v>0.76275800000000005</c:v>
                </c:pt>
                <c:pt idx="458">
                  <c:v>0.76872200000000002</c:v>
                </c:pt>
                <c:pt idx="459">
                  <c:v>0.76872200000000002</c:v>
                </c:pt>
                <c:pt idx="460">
                  <c:v>0.76872200000000002</c:v>
                </c:pt>
                <c:pt idx="461">
                  <c:v>0.774559</c:v>
                </c:pt>
                <c:pt idx="462">
                  <c:v>0.774559</c:v>
                </c:pt>
                <c:pt idx="463">
                  <c:v>0.774559</c:v>
                </c:pt>
                <c:pt idx="464">
                  <c:v>0.774559</c:v>
                </c:pt>
                <c:pt idx="465">
                  <c:v>0.774559</c:v>
                </c:pt>
                <c:pt idx="466">
                  <c:v>0.774559</c:v>
                </c:pt>
                <c:pt idx="467">
                  <c:v>0.78027100000000005</c:v>
                </c:pt>
                <c:pt idx="468">
                  <c:v>0.78027100000000005</c:v>
                </c:pt>
                <c:pt idx="469">
                  <c:v>0.78585899999999997</c:v>
                </c:pt>
                <c:pt idx="470">
                  <c:v>0.78585899999999997</c:v>
                </c:pt>
                <c:pt idx="471">
                  <c:v>0.78585899999999997</c:v>
                </c:pt>
                <c:pt idx="472">
                  <c:v>0.78585899999999997</c:v>
                </c:pt>
                <c:pt idx="473">
                  <c:v>0.79132499999999995</c:v>
                </c:pt>
                <c:pt idx="474">
                  <c:v>0.79667100000000002</c:v>
                </c:pt>
                <c:pt idx="475">
                  <c:v>0.79667100000000002</c:v>
                </c:pt>
                <c:pt idx="476">
                  <c:v>0.80189900000000003</c:v>
                </c:pt>
                <c:pt idx="477">
                  <c:v>0.80189900000000003</c:v>
                </c:pt>
                <c:pt idx="478">
                  <c:v>0.80701000000000001</c:v>
                </c:pt>
                <c:pt idx="479">
                  <c:v>0.80701000000000001</c:v>
                </c:pt>
                <c:pt idx="480">
                  <c:v>0.81200700000000003</c:v>
                </c:pt>
                <c:pt idx="481">
                  <c:v>0.81689000000000001</c:v>
                </c:pt>
                <c:pt idx="482">
                  <c:v>0.81689000000000001</c:v>
                </c:pt>
                <c:pt idx="483">
                  <c:v>0.821662</c:v>
                </c:pt>
                <c:pt idx="484">
                  <c:v>0.82632499999999998</c:v>
                </c:pt>
                <c:pt idx="485">
                  <c:v>0.82632499999999998</c:v>
                </c:pt>
                <c:pt idx="486">
                  <c:v>0.83088099999999998</c:v>
                </c:pt>
                <c:pt idx="487">
                  <c:v>0.83533100000000005</c:v>
                </c:pt>
                <c:pt idx="488">
                  <c:v>0.83967700000000001</c:v>
                </c:pt>
                <c:pt idx="489">
                  <c:v>0.84392100000000003</c:v>
                </c:pt>
                <c:pt idx="490">
                  <c:v>0.84392100000000003</c:v>
                </c:pt>
                <c:pt idx="491">
                  <c:v>0.84806499999999996</c:v>
                </c:pt>
                <c:pt idx="492">
                  <c:v>0.84806499999999996</c:v>
                </c:pt>
                <c:pt idx="493">
                  <c:v>0.84806499999999996</c:v>
                </c:pt>
                <c:pt idx="494">
                  <c:v>0.84806499999999996</c:v>
                </c:pt>
                <c:pt idx="495">
                  <c:v>0.84806499999999996</c:v>
                </c:pt>
                <c:pt idx="496">
                  <c:v>0.85211099999999995</c:v>
                </c:pt>
                <c:pt idx="497">
                  <c:v>0.85211099999999995</c:v>
                </c:pt>
                <c:pt idx="498">
                  <c:v>0.85211099999999995</c:v>
                </c:pt>
                <c:pt idx="499">
                  <c:v>0.85211099999999995</c:v>
                </c:pt>
                <c:pt idx="500">
                  <c:v>0.85606099999999996</c:v>
                </c:pt>
                <c:pt idx="501">
                  <c:v>0.85606099999999996</c:v>
                </c:pt>
                <c:pt idx="502">
                  <c:v>0.85606099999999996</c:v>
                </c:pt>
                <c:pt idx="503">
                  <c:v>0.85606099999999996</c:v>
                </c:pt>
                <c:pt idx="504">
                  <c:v>0.85606099999999996</c:v>
                </c:pt>
                <c:pt idx="505">
                  <c:v>0.85606099999999996</c:v>
                </c:pt>
                <c:pt idx="506">
                  <c:v>0.85991499999999998</c:v>
                </c:pt>
                <c:pt idx="507">
                  <c:v>0.85991499999999998</c:v>
                </c:pt>
                <c:pt idx="508">
                  <c:v>0.86367700000000003</c:v>
                </c:pt>
                <c:pt idx="509">
                  <c:v>0.86367700000000003</c:v>
                </c:pt>
                <c:pt idx="510">
                  <c:v>0.87092999999999998</c:v>
                </c:pt>
                <c:pt idx="511">
                  <c:v>0.87092999999999998</c:v>
                </c:pt>
                <c:pt idx="512">
                  <c:v>0.87092999999999998</c:v>
                </c:pt>
                <c:pt idx="513">
                  <c:v>0.87092999999999998</c:v>
                </c:pt>
                <c:pt idx="514">
                  <c:v>0.87092999999999998</c:v>
                </c:pt>
                <c:pt idx="515">
                  <c:v>0.87092999999999998</c:v>
                </c:pt>
                <c:pt idx="516">
                  <c:v>0.87442399999999998</c:v>
                </c:pt>
                <c:pt idx="517">
                  <c:v>0.87783199999999995</c:v>
                </c:pt>
                <c:pt idx="518">
                  <c:v>0.87783199999999995</c:v>
                </c:pt>
                <c:pt idx="519">
                  <c:v>0.87783199999999995</c:v>
                </c:pt>
                <c:pt idx="520">
                  <c:v>0.88115600000000005</c:v>
                </c:pt>
                <c:pt idx="521">
                  <c:v>0.88115600000000005</c:v>
                </c:pt>
                <c:pt idx="522">
                  <c:v>0.88439800000000002</c:v>
                </c:pt>
                <c:pt idx="523">
                  <c:v>0.88439800000000002</c:v>
                </c:pt>
                <c:pt idx="524">
                  <c:v>0.88439800000000002</c:v>
                </c:pt>
                <c:pt idx="525">
                  <c:v>0.89064100000000002</c:v>
                </c:pt>
                <c:pt idx="526">
                  <c:v>0.89064100000000002</c:v>
                </c:pt>
                <c:pt idx="527">
                  <c:v>0.89364600000000005</c:v>
                </c:pt>
                <c:pt idx="528">
                  <c:v>0.89364600000000005</c:v>
                </c:pt>
                <c:pt idx="529">
                  <c:v>0.89364600000000005</c:v>
                </c:pt>
                <c:pt idx="530">
                  <c:v>0.89657500000000001</c:v>
                </c:pt>
                <c:pt idx="531">
                  <c:v>0.89943099999999998</c:v>
                </c:pt>
                <c:pt idx="532">
                  <c:v>0.90221300000000004</c:v>
                </c:pt>
                <c:pt idx="533">
                  <c:v>0.90221300000000004</c:v>
                </c:pt>
                <c:pt idx="534">
                  <c:v>0.90221300000000004</c:v>
                </c:pt>
                <c:pt idx="535">
                  <c:v>0.90492499999999998</c:v>
                </c:pt>
                <c:pt idx="536">
                  <c:v>0.90492499999999998</c:v>
                </c:pt>
                <c:pt idx="537">
                  <c:v>0.90756700000000001</c:v>
                </c:pt>
                <c:pt idx="538">
                  <c:v>0.90756700000000001</c:v>
                </c:pt>
                <c:pt idx="539">
                  <c:v>0.90756700000000001</c:v>
                </c:pt>
                <c:pt idx="540">
                  <c:v>0.91014200000000001</c:v>
                </c:pt>
                <c:pt idx="541">
                  <c:v>0.91014200000000001</c:v>
                </c:pt>
                <c:pt idx="542">
                  <c:v>0.91014200000000001</c:v>
                </c:pt>
                <c:pt idx="543">
                  <c:v>0.91014200000000001</c:v>
                </c:pt>
                <c:pt idx="544">
                  <c:v>0.91264999999999996</c:v>
                </c:pt>
                <c:pt idx="545">
                  <c:v>0.91264999999999996</c:v>
                </c:pt>
                <c:pt idx="546">
                  <c:v>0.91509300000000005</c:v>
                </c:pt>
                <c:pt idx="547">
                  <c:v>0.91747299999999998</c:v>
                </c:pt>
                <c:pt idx="548">
                  <c:v>0.92204799999999998</c:v>
                </c:pt>
                <c:pt idx="549">
                  <c:v>0.92424600000000001</c:v>
                </c:pt>
                <c:pt idx="550">
                  <c:v>0.92424600000000001</c:v>
                </c:pt>
                <c:pt idx="551">
                  <c:v>0.92424600000000001</c:v>
                </c:pt>
                <c:pt idx="552">
                  <c:v>0.92424600000000001</c:v>
                </c:pt>
                <c:pt idx="553">
                  <c:v>0.92424600000000001</c:v>
                </c:pt>
                <c:pt idx="554">
                  <c:v>0.92847000000000002</c:v>
                </c:pt>
                <c:pt idx="555">
                  <c:v>0.92847000000000002</c:v>
                </c:pt>
                <c:pt idx="556">
                  <c:v>0.92847000000000002</c:v>
                </c:pt>
                <c:pt idx="557">
                  <c:v>0.92847000000000002</c:v>
                </c:pt>
                <c:pt idx="558">
                  <c:v>0.93247400000000003</c:v>
                </c:pt>
                <c:pt idx="559">
                  <c:v>0.93247400000000003</c:v>
                </c:pt>
                <c:pt idx="560">
                  <c:v>0.93439700000000003</c:v>
                </c:pt>
                <c:pt idx="561">
                  <c:v>0.93626799999999999</c:v>
                </c:pt>
                <c:pt idx="562">
                  <c:v>0.93626799999999999</c:v>
                </c:pt>
                <c:pt idx="563">
                  <c:v>0.93626799999999999</c:v>
                </c:pt>
                <c:pt idx="564">
                  <c:v>0.93626799999999999</c:v>
                </c:pt>
                <c:pt idx="565">
                  <c:v>0.93808899999999995</c:v>
                </c:pt>
                <c:pt idx="566">
                  <c:v>0.93986099999999995</c:v>
                </c:pt>
                <c:pt idx="567">
                  <c:v>0.94158500000000001</c:v>
                </c:pt>
                <c:pt idx="568">
                  <c:v>0.94158500000000001</c:v>
                </c:pt>
                <c:pt idx="569">
                  <c:v>0.94158500000000001</c:v>
                </c:pt>
                <c:pt idx="570">
                  <c:v>0.94158500000000001</c:v>
                </c:pt>
                <c:pt idx="571">
                  <c:v>0.94648399999999999</c:v>
                </c:pt>
                <c:pt idx="572">
                  <c:v>0.94802900000000001</c:v>
                </c:pt>
                <c:pt idx="573">
                  <c:v>0.94953100000000001</c:v>
                </c:pt>
                <c:pt idx="574">
                  <c:v>0.95099299999999998</c:v>
                </c:pt>
                <c:pt idx="575">
                  <c:v>0.95241500000000001</c:v>
                </c:pt>
                <c:pt idx="576">
                  <c:v>0.95241500000000001</c:v>
                </c:pt>
                <c:pt idx="577">
                  <c:v>0.95241500000000001</c:v>
                </c:pt>
                <c:pt idx="578">
                  <c:v>0.95379700000000001</c:v>
                </c:pt>
                <c:pt idx="579">
                  <c:v>0.95379700000000001</c:v>
                </c:pt>
                <c:pt idx="580">
                  <c:v>0.95514200000000005</c:v>
                </c:pt>
                <c:pt idx="581">
                  <c:v>0.95772000000000002</c:v>
                </c:pt>
                <c:pt idx="582">
                  <c:v>0.95772000000000002</c:v>
                </c:pt>
                <c:pt idx="583">
                  <c:v>0.964638</c:v>
                </c:pt>
                <c:pt idx="584">
                  <c:v>0.964638</c:v>
                </c:pt>
                <c:pt idx="585">
                  <c:v>0.96568100000000001</c:v>
                </c:pt>
                <c:pt idx="586">
                  <c:v>0.96767899999999996</c:v>
                </c:pt>
                <c:pt idx="587">
                  <c:v>0.96863600000000005</c:v>
                </c:pt>
                <c:pt idx="588">
                  <c:v>0.96863600000000005</c:v>
                </c:pt>
                <c:pt idx="589">
                  <c:v>0.97134699999999996</c:v>
                </c:pt>
                <c:pt idx="590">
                  <c:v>0.973028</c:v>
                </c:pt>
                <c:pt idx="591">
                  <c:v>0.973028</c:v>
                </c:pt>
                <c:pt idx="592">
                  <c:v>0.97383299999999995</c:v>
                </c:pt>
                <c:pt idx="593">
                  <c:v>0.97383299999999995</c:v>
                </c:pt>
                <c:pt idx="594">
                  <c:v>0.976827</c:v>
                </c:pt>
                <c:pt idx="595">
                  <c:v>0.97752300000000003</c:v>
                </c:pt>
                <c:pt idx="596">
                  <c:v>0.983962</c:v>
                </c:pt>
                <c:pt idx="597">
                  <c:v>0.98445000000000005</c:v>
                </c:pt>
                <c:pt idx="598">
                  <c:v>0.98582899999999996</c:v>
                </c:pt>
                <c:pt idx="599">
                  <c:v>0.98668199999999995</c:v>
                </c:pt>
                <c:pt idx="600">
                  <c:v>0.98748499999999995</c:v>
                </c:pt>
                <c:pt idx="601">
                  <c:v>0.99192800000000003</c:v>
                </c:pt>
                <c:pt idx="602">
                  <c:v>0.99411799999999995</c:v>
                </c:pt>
                <c:pt idx="603">
                  <c:v>0.99736199999999997</c:v>
                </c:pt>
                <c:pt idx="604">
                  <c:v>0.99744500000000003</c:v>
                </c:pt>
                <c:pt idx="605">
                  <c:v>0.99775599999999998</c:v>
                </c:pt>
                <c:pt idx="606">
                  <c:v>0.99782800000000005</c:v>
                </c:pt>
                <c:pt idx="607">
                  <c:v>0.99802900000000005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9-43BC-92C8-8F20CDE6E597}"/>
            </c:ext>
          </c:extLst>
        </c:ser>
        <c:ser>
          <c:idx val="4"/>
          <c:order val="2"/>
          <c:tx>
            <c:strRef>
              <c:f>mult_concentrations_time!$K$3</c:f>
              <c:strCache>
                <c:ptCount val="1"/>
                <c:pt idx="0">
                  <c:v>Exp 9 μM Tub, N=255 MTs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mult_concentrations_time!$Y$2:$Y$256</c:f>
              <c:numCache>
                <c:formatCode>General</c:formatCode>
                <c:ptCount val="255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85</c:v>
                </c:pt>
                <c:pt idx="14">
                  <c:v>85</c:v>
                </c:pt>
                <c:pt idx="15">
                  <c:v>90</c:v>
                </c:pt>
                <c:pt idx="16">
                  <c:v>90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115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130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140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155</c:v>
                </c:pt>
                <c:pt idx="58">
                  <c:v>155</c:v>
                </c:pt>
                <c:pt idx="59">
                  <c:v>160</c:v>
                </c:pt>
                <c:pt idx="60">
                  <c:v>160</c:v>
                </c:pt>
                <c:pt idx="61">
                  <c:v>165</c:v>
                </c:pt>
                <c:pt idx="62">
                  <c:v>165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210</c:v>
                </c:pt>
                <c:pt idx="101">
                  <c:v>210</c:v>
                </c:pt>
                <c:pt idx="102">
                  <c:v>215</c:v>
                </c:pt>
                <c:pt idx="103">
                  <c:v>215</c:v>
                </c:pt>
                <c:pt idx="104">
                  <c:v>220</c:v>
                </c:pt>
                <c:pt idx="105">
                  <c:v>225</c:v>
                </c:pt>
                <c:pt idx="106">
                  <c:v>225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240</c:v>
                </c:pt>
                <c:pt idx="114">
                  <c:v>245</c:v>
                </c:pt>
                <c:pt idx="115">
                  <c:v>245</c:v>
                </c:pt>
                <c:pt idx="116">
                  <c:v>245</c:v>
                </c:pt>
                <c:pt idx="117">
                  <c:v>245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255</c:v>
                </c:pt>
                <c:pt idx="123">
                  <c:v>255</c:v>
                </c:pt>
                <c:pt idx="124">
                  <c:v>260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270</c:v>
                </c:pt>
                <c:pt idx="132">
                  <c:v>270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285</c:v>
                </c:pt>
                <c:pt idx="140">
                  <c:v>285</c:v>
                </c:pt>
                <c:pt idx="141">
                  <c:v>285</c:v>
                </c:pt>
                <c:pt idx="142">
                  <c:v>290</c:v>
                </c:pt>
                <c:pt idx="143">
                  <c:v>290</c:v>
                </c:pt>
                <c:pt idx="144">
                  <c:v>295</c:v>
                </c:pt>
                <c:pt idx="145">
                  <c:v>300</c:v>
                </c:pt>
                <c:pt idx="146">
                  <c:v>305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315</c:v>
                </c:pt>
                <c:pt idx="152">
                  <c:v>315</c:v>
                </c:pt>
                <c:pt idx="153">
                  <c:v>315</c:v>
                </c:pt>
                <c:pt idx="154">
                  <c:v>315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330</c:v>
                </c:pt>
                <c:pt idx="159">
                  <c:v>330</c:v>
                </c:pt>
                <c:pt idx="160">
                  <c:v>335</c:v>
                </c:pt>
                <c:pt idx="161">
                  <c:v>335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345</c:v>
                </c:pt>
                <c:pt idx="167">
                  <c:v>350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375</c:v>
                </c:pt>
                <c:pt idx="176">
                  <c:v>380</c:v>
                </c:pt>
                <c:pt idx="177">
                  <c:v>380</c:v>
                </c:pt>
                <c:pt idx="178">
                  <c:v>380</c:v>
                </c:pt>
                <c:pt idx="179">
                  <c:v>380</c:v>
                </c:pt>
                <c:pt idx="180">
                  <c:v>385</c:v>
                </c:pt>
                <c:pt idx="181">
                  <c:v>385</c:v>
                </c:pt>
                <c:pt idx="182">
                  <c:v>395</c:v>
                </c:pt>
                <c:pt idx="183">
                  <c:v>400</c:v>
                </c:pt>
                <c:pt idx="184">
                  <c:v>400</c:v>
                </c:pt>
                <c:pt idx="185">
                  <c:v>415</c:v>
                </c:pt>
                <c:pt idx="186">
                  <c:v>415</c:v>
                </c:pt>
                <c:pt idx="187">
                  <c:v>425</c:v>
                </c:pt>
                <c:pt idx="188">
                  <c:v>430</c:v>
                </c:pt>
                <c:pt idx="189">
                  <c:v>430</c:v>
                </c:pt>
                <c:pt idx="190">
                  <c:v>435</c:v>
                </c:pt>
                <c:pt idx="191">
                  <c:v>435</c:v>
                </c:pt>
                <c:pt idx="192">
                  <c:v>440</c:v>
                </c:pt>
                <c:pt idx="193">
                  <c:v>445</c:v>
                </c:pt>
                <c:pt idx="194">
                  <c:v>445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470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480</c:v>
                </c:pt>
                <c:pt idx="203">
                  <c:v>480</c:v>
                </c:pt>
                <c:pt idx="204">
                  <c:v>485</c:v>
                </c:pt>
                <c:pt idx="205">
                  <c:v>485</c:v>
                </c:pt>
                <c:pt idx="206">
                  <c:v>490</c:v>
                </c:pt>
                <c:pt idx="207">
                  <c:v>490</c:v>
                </c:pt>
                <c:pt idx="208">
                  <c:v>500</c:v>
                </c:pt>
                <c:pt idx="209">
                  <c:v>500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510</c:v>
                </c:pt>
                <c:pt idx="216">
                  <c:v>515</c:v>
                </c:pt>
                <c:pt idx="217">
                  <c:v>515</c:v>
                </c:pt>
                <c:pt idx="218">
                  <c:v>520</c:v>
                </c:pt>
                <c:pt idx="219">
                  <c:v>525</c:v>
                </c:pt>
                <c:pt idx="220">
                  <c:v>525</c:v>
                </c:pt>
                <c:pt idx="221">
                  <c:v>530</c:v>
                </c:pt>
                <c:pt idx="222">
                  <c:v>530</c:v>
                </c:pt>
                <c:pt idx="223">
                  <c:v>535</c:v>
                </c:pt>
                <c:pt idx="224">
                  <c:v>545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550</c:v>
                </c:pt>
                <c:pt idx="229">
                  <c:v>550</c:v>
                </c:pt>
                <c:pt idx="230">
                  <c:v>555</c:v>
                </c:pt>
                <c:pt idx="231">
                  <c:v>555</c:v>
                </c:pt>
                <c:pt idx="232">
                  <c:v>560</c:v>
                </c:pt>
                <c:pt idx="233">
                  <c:v>565</c:v>
                </c:pt>
                <c:pt idx="234">
                  <c:v>565</c:v>
                </c:pt>
                <c:pt idx="235">
                  <c:v>575</c:v>
                </c:pt>
                <c:pt idx="236">
                  <c:v>575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600</c:v>
                </c:pt>
                <c:pt idx="241">
                  <c:v>620</c:v>
                </c:pt>
                <c:pt idx="242">
                  <c:v>635</c:v>
                </c:pt>
                <c:pt idx="243">
                  <c:v>645</c:v>
                </c:pt>
                <c:pt idx="244">
                  <c:v>650</c:v>
                </c:pt>
                <c:pt idx="245">
                  <c:v>660</c:v>
                </c:pt>
                <c:pt idx="246">
                  <c:v>690</c:v>
                </c:pt>
                <c:pt idx="247">
                  <c:v>695</c:v>
                </c:pt>
                <c:pt idx="248">
                  <c:v>715</c:v>
                </c:pt>
                <c:pt idx="249">
                  <c:v>750</c:v>
                </c:pt>
                <c:pt idx="250">
                  <c:v>805</c:v>
                </c:pt>
                <c:pt idx="251">
                  <c:v>805</c:v>
                </c:pt>
                <c:pt idx="252">
                  <c:v>850</c:v>
                </c:pt>
                <c:pt idx="253">
                  <c:v>945</c:v>
                </c:pt>
                <c:pt idx="254">
                  <c:v>980</c:v>
                </c:pt>
              </c:numCache>
            </c:numRef>
          </c:xVal>
          <c:yVal>
            <c:numRef>
              <c:f>mult_concentrations_time!$Z$2:$Z$256</c:f>
              <c:numCache>
                <c:formatCode>General</c:formatCode>
                <c:ptCount val="255"/>
                <c:pt idx="0">
                  <c:v>3.9220000000000001E-3</c:v>
                </c:pt>
                <c:pt idx="1">
                  <c:v>7.8429999999999993E-3</c:v>
                </c:pt>
                <c:pt idx="2">
                  <c:v>1.1764999999999999E-2</c:v>
                </c:pt>
                <c:pt idx="3">
                  <c:v>1.5685999999999999E-2</c:v>
                </c:pt>
                <c:pt idx="4">
                  <c:v>1.9608E-2</c:v>
                </c:pt>
                <c:pt idx="5">
                  <c:v>2.3529000000000001E-2</c:v>
                </c:pt>
                <c:pt idx="6">
                  <c:v>2.7451E-2</c:v>
                </c:pt>
                <c:pt idx="7">
                  <c:v>3.1372999999999998E-2</c:v>
                </c:pt>
                <c:pt idx="8">
                  <c:v>3.5293999999999999E-2</c:v>
                </c:pt>
                <c:pt idx="9">
                  <c:v>3.9216000000000001E-2</c:v>
                </c:pt>
                <c:pt idx="10">
                  <c:v>4.3137000000000002E-2</c:v>
                </c:pt>
                <c:pt idx="11">
                  <c:v>4.7058999999999997E-2</c:v>
                </c:pt>
                <c:pt idx="12">
                  <c:v>5.0979999999999998E-2</c:v>
                </c:pt>
                <c:pt idx="13">
                  <c:v>5.4901999999999999E-2</c:v>
                </c:pt>
                <c:pt idx="14">
                  <c:v>5.8824000000000001E-2</c:v>
                </c:pt>
                <c:pt idx="15">
                  <c:v>6.2744999999999995E-2</c:v>
                </c:pt>
                <c:pt idx="16">
                  <c:v>6.6667000000000004E-2</c:v>
                </c:pt>
                <c:pt idx="17">
                  <c:v>7.0587999999999998E-2</c:v>
                </c:pt>
                <c:pt idx="18">
                  <c:v>7.4510000000000007E-2</c:v>
                </c:pt>
                <c:pt idx="19">
                  <c:v>7.8431000000000001E-2</c:v>
                </c:pt>
                <c:pt idx="20">
                  <c:v>8.2352999999999996E-2</c:v>
                </c:pt>
                <c:pt idx="21">
                  <c:v>8.6275000000000004E-2</c:v>
                </c:pt>
                <c:pt idx="22">
                  <c:v>9.0195999999999998E-2</c:v>
                </c:pt>
                <c:pt idx="23">
                  <c:v>9.4117999999999993E-2</c:v>
                </c:pt>
                <c:pt idx="24">
                  <c:v>9.8039000000000001E-2</c:v>
                </c:pt>
                <c:pt idx="25">
                  <c:v>0.101961</c:v>
                </c:pt>
                <c:pt idx="26">
                  <c:v>0.105882</c:v>
                </c:pt>
                <c:pt idx="27">
                  <c:v>0.109804</c:v>
                </c:pt>
                <c:pt idx="28">
                  <c:v>0.11372500000000001</c:v>
                </c:pt>
                <c:pt idx="29">
                  <c:v>0.117647</c:v>
                </c:pt>
                <c:pt idx="30">
                  <c:v>0.121569</c:v>
                </c:pt>
                <c:pt idx="31">
                  <c:v>0.12548999999999999</c:v>
                </c:pt>
                <c:pt idx="32">
                  <c:v>0.129412</c:v>
                </c:pt>
                <c:pt idx="33">
                  <c:v>0.13333300000000001</c:v>
                </c:pt>
                <c:pt idx="34">
                  <c:v>0.13725499999999999</c:v>
                </c:pt>
                <c:pt idx="35">
                  <c:v>0.141176</c:v>
                </c:pt>
                <c:pt idx="36">
                  <c:v>0.145098</c:v>
                </c:pt>
                <c:pt idx="37">
                  <c:v>0.14902000000000001</c:v>
                </c:pt>
                <c:pt idx="38">
                  <c:v>0.15294099999999999</c:v>
                </c:pt>
                <c:pt idx="39">
                  <c:v>0.156863</c:v>
                </c:pt>
                <c:pt idx="40">
                  <c:v>0.16078400000000001</c:v>
                </c:pt>
                <c:pt idx="41">
                  <c:v>0.16470599999999999</c:v>
                </c:pt>
                <c:pt idx="42">
                  <c:v>0.168627</c:v>
                </c:pt>
                <c:pt idx="43">
                  <c:v>0.17254900000000001</c:v>
                </c:pt>
                <c:pt idx="44">
                  <c:v>0.17647099999999999</c:v>
                </c:pt>
                <c:pt idx="45">
                  <c:v>0.180392</c:v>
                </c:pt>
                <c:pt idx="46">
                  <c:v>0.18431400000000001</c:v>
                </c:pt>
                <c:pt idx="47">
                  <c:v>0.18823500000000001</c:v>
                </c:pt>
                <c:pt idx="48">
                  <c:v>0.19215699999999999</c:v>
                </c:pt>
                <c:pt idx="49">
                  <c:v>0.196078</c:v>
                </c:pt>
                <c:pt idx="50">
                  <c:v>0.2</c:v>
                </c:pt>
                <c:pt idx="51">
                  <c:v>0.20392199999999999</c:v>
                </c:pt>
                <c:pt idx="52">
                  <c:v>0.207843</c:v>
                </c:pt>
                <c:pt idx="53">
                  <c:v>0.21176500000000001</c:v>
                </c:pt>
                <c:pt idx="54">
                  <c:v>0.21568599999999999</c:v>
                </c:pt>
                <c:pt idx="55">
                  <c:v>0.219608</c:v>
                </c:pt>
                <c:pt idx="56">
                  <c:v>0.22352900000000001</c:v>
                </c:pt>
                <c:pt idx="57">
                  <c:v>0.22745099999999999</c:v>
                </c:pt>
                <c:pt idx="58">
                  <c:v>0.231373</c:v>
                </c:pt>
                <c:pt idx="59">
                  <c:v>0.235294</c:v>
                </c:pt>
                <c:pt idx="60">
                  <c:v>0.23921600000000001</c:v>
                </c:pt>
                <c:pt idx="61">
                  <c:v>0.24313699999999999</c:v>
                </c:pt>
                <c:pt idx="62">
                  <c:v>0.247059</c:v>
                </c:pt>
                <c:pt idx="63">
                  <c:v>0.25097999999999998</c:v>
                </c:pt>
                <c:pt idx="64">
                  <c:v>0.25490200000000002</c:v>
                </c:pt>
                <c:pt idx="65">
                  <c:v>0.258824</c:v>
                </c:pt>
                <c:pt idx="66">
                  <c:v>0.26274500000000001</c:v>
                </c:pt>
                <c:pt idx="67">
                  <c:v>0.26666699999999999</c:v>
                </c:pt>
                <c:pt idx="68">
                  <c:v>0.270588</c:v>
                </c:pt>
                <c:pt idx="69">
                  <c:v>0.27450999999999998</c:v>
                </c:pt>
                <c:pt idx="70">
                  <c:v>0.27843099999999998</c:v>
                </c:pt>
                <c:pt idx="71">
                  <c:v>0.28235300000000002</c:v>
                </c:pt>
                <c:pt idx="72">
                  <c:v>0.286275</c:v>
                </c:pt>
                <c:pt idx="73">
                  <c:v>0.29019600000000001</c:v>
                </c:pt>
                <c:pt idx="74">
                  <c:v>0.29411799999999999</c:v>
                </c:pt>
                <c:pt idx="75">
                  <c:v>0.298039</c:v>
                </c:pt>
                <c:pt idx="76">
                  <c:v>0.30196099999999998</c:v>
                </c:pt>
                <c:pt idx="77">
                  <c:v>0.30588199999999999</c:v>
                </c:pt>
                <c:pt idx="78">
                  <c:v>0.30980400000000002</c:v>
                </c:pt>
                <c:pt idx="79">
                  <c:v>0.31372499999999998</c:v>
                </c:pt>
                <c:pt idx="80">
                  <c:v>0.31764700000000001</c:v>
                </c:pt>
                <c:pt idx="81">
                  <c:v>0.32156899999999999</c:v>
                </c:pt>
                <c:pt idx="82">
                  <c:v>0.32549</c:v>
                </c:pt>
                <c:pt idx="83">
                  <c:v>0.32941199999999998</c:v>
                </c:pt>
                <c:pt idx="84">
                  <c:v>0.33333299999999999</c:v>
                </c:pt>
                <c:pt idx="85">
                  <c:v>0.33725500000000003</c:v>
                </c:pt>
                <c:pt idx="86">
                  <c:v>0.34117599999999998</c:v>
                </c:pt>
                <c:pt idx="87">
                  <c:v>0.34509800000000002</c:v>
                </c:pt>
                <c:pt idx="88">
                  <c:v>0.34902</c:v>
                </c:pt>
                <c:pt idx="89">
                  <c:v>0.352941</c:v>
                </c:pt>
                <c:pt idx="90">
                  <c:v>0.35686299999999999</c:v>
                </c:pt>
                <c:pt idx="91">
                  <c:v>0.36078399999999999</c:v>
                </c:pt>
                <c:pt idx="92">
                  <c:v>0.36470599999999997</c:v>
                </c:pt>
                <c:pt idx="93">
                  <c:v>0.36862699999999998</c:v>
                </c:pt>
                <c:pt idx="94">
                  <c:v>0.37254900000000002</c:v>
                </c:pt>
                <c:pt idx="95">
                  <c:v>0.376471</c:v>
                </c:pt>
                <c:pt idx="96">
                  <c:v>0.38039200000000001</c:v>
                </c:pt>
                <c:pt idx="97">
                  <c:v>0.38431399999999999</c:v>
                </c:pt>
                <c:pt idx="98">
                  <c:v>0.388235</c:v>
                </c:pt>
                <c:pt idx="99">
                  <c:v>0.39215699999999998</c:v>
                </c:pt>
                <c:pt idx="100">
                  <c:v>0.39607799999999999</c:v>
                </c:pt>
                <c:pt idx="101">
                  <c:v>0.4</c:v>
                </c:pt>
                <c:pt idx="102">
                  <c:v>0.403922</c:v>
                </c:pt>
                <c:pt idx="103">
                  <c:v>0.40784300000000001</c:v>
                </c:pt>
                <c:pt idx="104">
                  <c:v>0.41176499999999999</c:v>
                </c:pt>
                <c:pt idx="105">
                  <c:v>0.415686</c:v>
                </c:pt>
                <c:pt idx="106">
                  <c:v>0.41960799999999998</c:v>
                </c:pt>
                <c:pt idx="107">
                  <c:v>0.42352899999999999</c:v>
                </c:pt>
                <c:pt idx="108">
                  <c:v>0.42745100000000003</c:v>
                </c:pt>
                <c:pt idx="109">
                  <c:v>0.43137300000000001</c:v>
                </c:pt>
                <c:pt idx="110">
                  <c:v>0.43529400000000001</c:v>
                </c:pt>
                <c:pt idx="111">
                  <c:v>0.439216</c:v>
                </c:pt>
                <c:pt idx="112">
                  <c:v>0.443137</c:v>
                </c:pt>
                <c:pt idx="113">
                  <c:v>0.44705899999999998</c:v>
                </c:pt>
                <c:pt idx="114">
                  <c:v>0.45097999999999999</c:v>
                </c:pt>
                <c:pt idx="115">
                  <c:v>0.45490199999999997</c:v>
                </c:pt>
                <c:pt idx="116">
                  <c:v>0.45882400000000001</c:v>
                </c:pt>
                <c:pt idx="117">
                  <c:v>0.46274500000000002</c:v>
                </c:pt>
                <c:pt idx="118">
                  <c:v>0.466667</c:v>
                </c:pt>
                <c:pt idx="119">
                  <c:v>0.47058800000000001</c:v>
                </c:pt>
                <c:pt idx="120">
                  <c:v>0.47450999999999999</c:v>
                </c:pt>
                <c:pt idx="121">
                  <c:v>0.478431</c:v>
                </c:pt>
                <c:pt idx="122">
                  <c:v>0.48235299999999998</c:v>
                </c:pt>
                <c:pt idx="123">
                  <c:v>0.48627500000000001</c:v>
                </c:pt>
                <c:pt idx="124">
                  <c:v>0.49019600000000002</c:v>
                </c:pt>
                <c:pt idx="125">
                  <c:v>0.494118</c:v>
                </c:pt>
                <c:pt idx="126">
                  <c:v>0.49803900000000001</c:v>
                </c:pt>
                <c:pt idx="127">
                  <c:v>0.50196099999999999</c:v>
                </c:pt>
                <c:pt idx="128">
                  <c:v>0.50588200000000005</c:v>
                </c:pt>
                <c:pt idx="129">
                  <c:v>0.50980400000000003</c:v>
                </c:pt>
                <c:pt idx="130">
                  <c:v>0.51372499999999999</c:v>
                </c:pt>
                <c:pt idx="131">
                  <c:v>0.51764699999999997</c:v>
                </c:pt>
                <c:pt idx="132">
                  <c:v>0.52156899999999995</c:v>
                </c:pt>
                <c:pt idx="133">
                  <c:v>0.52549000000000001</c:v>
                </c:pt>
                <c:pt idx="134">
                  <c:v>0.52941199999999999</c:v>
                </c:pt>
                <c:pt idx="135">
                  <c:v>0.53333299999999995</c:v>
                </c:pt>
                <c:pt idx="136">
                  <c:v>0.53725500000000004</c:v>
                </c:pt>
                <c:pt idx="137">
                  <c:v>0.54117599999999999</c:v>
                </c:pt>
                <c:pt idx="138">
                  <c:v>0.54509799999999997</c:v>
                </c:pt>
                <c:pt idx="139">
                  <c:v>0.54901999999999995</c:v>
                </c:pt>
                <c:pt idx="140">
                  <c:v>0.55294100000000002</c:v>
                </c:pt>
                <c:pt idx="141">
                  <c:v>0.556863</c:v>
                </c:pt>
                <c:pt idx="142">
                  <c:v>0.56078399999999995</c:v>
                </c:pt>
                <c:pt idx="143">
                  <c:v>0.56470600000000004</c:v>
                </c:pt>
                <c:pt idx="144">
                  <c:v>0.56862699999999999</c:v>
                </c:pt>
                <c:pt idx="145">
                  <c:v>0.57254899999999997</c:v>
                </c:pt>
                <c:pt idx="146">
                  <c:v>0.57647099999999996</c:v>
                </c:pt>
                <c:pt idx="147">
                  <c:v>0.58039200000000002</c:v>
                </c:pt>
                <c:pt idx="148">
                  <c:v>0.584314</c:v>
                </c:pt>
                <c:pt idx="149">
                  <c:v>0.58823499999999995</c:v>
                </c:pt>
                <c:pt idx="150">
                  <c:v>0.59215700000000004</c:v>
                </c:pt>
                <c:pt idx="151">
                  <c:v>0.596078</c:v>
                </c:pt>
                <c:pt idx="152">
                  <c:v>0.6</c:v>
                </c:pt>
                <c:pt idx="153">
                  <c:v>0.60392199999999996</c:v>
                </c:pt>
                <c:pt idx="154">
                  <c:v>0.60784300000000002</c:v>
                </c:pt>
                <c:pt idx="155">
                  <c:v>0.611765</c:v>
                </c:pt>
                <c:pt idx="156">
                  <c:v>0.61568599999999996</c:v>
                </c:pt>
                <c:pt idx="157">
                  <c:v>0.61960800000000005</c:v>
                </c:pt>
                <c:pt idx="158">
                  <c:v>0.623529</c:v>
                </c:pt>
                <c:pt idx="159">
                  <c:v>0.62745099999999998</c:v>
                </c:pt>
                <c:pt idx="160">
                  <c:v>0.63137299999999996</c:v>
                </c:pt>
                <c:pt idx="161">
                  <c:v>0.63529400000000003</c:v>
                </c:pt>
                <c:pt idx="162">
                  <c:v>0.63921600000000001</c:v>
                </c:pt>
                <c:pt idx="163">
                  <c:v>0.64313699999999996</c:v>
                </c:pt>
                <c:pt idx="164">
                  <c:v>0.64705900000000005</c:v>
                </c:pt>
                <c:pt idx="165">
                  <c:v>0.65098</c:v>
                </c:pt>
                <c:pt idx="166">
                  <c:v>0.65490199999999998</c:v>
                </c:pt>
                <c:pt idx="167">
                  <c:v>0.65882399999999997</c:v>
                </c:pt>
                <c:pt idx="168">
                  <c:v>0.66274500000000003</c:v>
                </c:pt>
                <c:pt idx="169">
                  <c:v>0.66666700000000001</c:v>
                </c:pt>
                <c:pt idx="170">
                  <c:v>0.67058799999999996</c:v>
                </c:pt>
                <c:pt idx="171">
                  <c:v>0.67451000000000005</c:v>
                </c:pt>
                <c:pt idx="172">
                  <c:v>0.67843100000000001</c:v>
                </c:pt>
                <c:pt idx="173">
                  <c:v>0.68235299999999999</c:v>
                </c:pt>
                <c:pt idx="174">
                  <c:v>0.68627499999999997</c:v>
                </c:pt>
                <c:pt idx="175">
                  <c:v>0.69019600000000003</c:v>
                </c:pt>
                <c:pt idx="176">
                  <c:v>0.69411800000000001</c:v>
                </c:pt>
                <c:pt idx="177">
                  <c:v>0.69803899999999997</c:v>
                </c:pt>
                <c:pt idx="178">
                  <c:v>0.70196099999999995</c:v>
                </c:pt>
                <c:pt idx="179">
                  <c:v>0.70588200000000001</c:v>
                </c:pt>
                <c:pt idx="180">
                  <c:v>0.70980399999999999</c:v>
                </c:pt>
                <c:pt idx="181">
                  <c:v>0.71372500000000005</c:v>
                </c:pt>
                <c:pt idx="182">
                  <c:v>0.71764700000000003</c:v>
                </c:pt>
                <c:pt idx="183">
                  <c:v>0.72156900000000002</c:v>
                </c:pt>
                <c:pt idx="184">
                  <c:v>0.72548999999999997</c:v>
                </c:pt>
                <c:pt idx="185">
                  <c:v>0.72941199999999995</c:v>
                </c:pt>
                <c:pt idx="186">
                  <c:v>0.73333300000000001</c:v>
                </c:pt>
                <c:pt idx="187">
                  <c:v>0.73725499999999999</c:v>
                </c:pt>
                <c:pt idx="188">
                  <c:v>0.74117599999999995</c:v>
                </c:pt>
                <c:pt idx="189">
                  <c:v>0.74509800000000004</c:v>
                </c:pt>
                <c:pt idx="190">
                  <c:v>0.74902000000000002</c:v>
                </c:pt>
                <c:pt idx="191">
                  <c:v>0.75294099999999997</c:v>
                </c:pt>
                <c:pt idx="192">
                  <c:v>0.75686299999999995</c:v>
                </c:pt>
                <c:pt idx="193">
                  <c:v>0.76078400000000002</c:v>
                </c:pt>
                <c:pt idx="194">
                  <c:v>0.764706</c:v>
                </c:pt>
                <c:pt idx="195">
                  <c:v>0.76862699999999995</c:v>
                </c:pt>
                <c:pt idx="196">
                  <c:v>0.77254900000000004</c:v>
                </c:pt>
                <c:pt idx="197">
                  <c:v>0.77647100000000002</c:v>
                </c:pt>
                <c:pt idx="198">
                  <c:v>0.78039199999999997</c:v>
                </c:pt>
                <c:pt idx="199">
                  <c:v>0.78431399999999996</c:v>
                </c:pt>
                <c:pt idx="200">
                  <c:v>0.78823500000000002</c:v>
                </c:pt>
                <c:pt idx="201">
                  <c:v>0.792157</c:v>
                </c:pt>
                <c:pt idx="202">
                  <c:v>0.79607799999999995</c:v>
                </c:pt>
                <c:pt idx="203">
                  <c:v>0.8</c:v>
                </c:pt>
                <c:pt idx="204">
                  <c:v>0.80392200000000003</c:v>
                </c:pt>
                <c:pt idx="205">
                  <c:v>0.80784299999999998</c:v>
                </c:pt>
                <c:pt idx="206">
                  <c:v>0.81176499999999996</c:v>
                </c:pt>
                <c:pt idx="207">
                  <c:v>0.81568600000000002</c:v>
                </c:pt>
                <c:pt idx="208">
                  <c:v>0.819608</c:v>
                </c:pt>
                <c:pt idx="209">
                  <c:v>0.82352899999999996</c:v>
                </c:pt>
                <c:pt idx="210">
                  <c:v>0.82745100000000005</c:v>
                </c:pt>
                <c:pt idx="211">
                  <c:v>0.83137300000000003</c:v>
                </c:pt>
                <c:pt idx="212">
                  <c:v>0.83529399999999998</c:v>
                </c:pt>
                <c:pt idx="213">
                  <c:v>0.83921599999999996</c:v>
                </c:pt>
                <c:pt idx="214">
                  <c:v>0.84313700000000003</c:v>
                </c:pt>
                <c:pt idx="215">
                  <c:v>0.84705900000000001</c:v>
                </c:pt>
                <c:pt idx="216">
                  <c:v>0.85097999999999996</c:v>
                </c:pt>
                <c:pt idx="217">
                  <c:v>0.85490200000000005</c:v>
                </c:pt>
                <c:pt idx="218">
                  <c:v>0.85882400000000003</c:v>
                </c:pt>
                <c:pt idx="219">
                  <c:v>0.86274499999999998</c:v>
                </c:pt>
                <c:pt idx="220">
                  <c:v>0.86666699999999997</c:v>
                </c:pt>
                <c:pt idx="221">
                  <c:v>0.87058800000000003</c:v>
                </c:pt>
                <c:pt idx="222">
                  <c:v>0.87451000000000001</c:v>
                </c:pt>
                <c:pt idx="223">
                  <c:v>0.87843099999999996</c:v>
                </c:pt>
                <c:pt idx="224">
                  <c:v>0.88235300000000005</c:v>
                </c:pt>
                <c:pt idx="225">
                  <c:v>0.88627500000000003</c:v>
                </c:pt>
                <c:pt idx="226">
                  <c:v>0.89019599999999999</c:v>
                </c:pt>
                <c:pt idx="227">
                  <c:v>0.89411799999999997</c:v>
                </c:pt>
                <c:pt idx="228">
                  <c:v>0.89803900000000003</c:v>
                </c:pt>
                <c:pt idx="229">
                  <c:v>0.90196100000000001</c:v>
                </c:pt>
                <c:pt idx="230">
                  <c:v>0.90588199999999997</c:v>
                </c:pt>
                <c:pt idx="231">
                  <c:v>0.90980399999999995</c:v>
                </c:pt>
                <c:pt idx="232">
                  <c:v>0.91372500000000001</c:v>
                </c:pt>
                <c:pt idx="233">
                  <c:v>0.91764699999999999</c:v>
                </c:pt>
                <c:pt idx="234">
                  <c:v>0.92156899999999997</c:v>
                </c:pt>
                <c:pt idx="235">
                  <c:v>0.92549000000000003</c:v>
                </c:pt>
                <c:pt idx="236">
                  <c:v>0.92941200000000002</c:v>
                </c:pt>
                <c:pt idx="237">
                  <c:v>0.93333299999999997</c:v>
                </c:pt>
                <c:pt idx="238">
                  <c:v>0.93725499999999995</c:v>
                </c:pt>
                <c:pt idx="239">
                  <c:v>0.94117600000000001</c:v>
                </c:pt>
                <c:pt idx="240">
                  <c:v>0.94509799999999999</c:v>
                </c:pt>
                <c:pt idx="241">
                  <c:v>0.94901999999999997</c:v>
                </c:pt>
                <c:pt idx="242">
                  <c:v>0.95294100000000004</c:v>
                </c:pt>
                <c:pt idx="243">
                  <c:v>0.95686300000000002</c:v>
                </c:pt>
                <c:pt idx="244">
                  <c:v>0.96078399999999997</c:v>
                </c:pt>
                <c:pt idx="245">
                  <c:v>0.96470599999999995</c:v>
                </c:pt>
                <c:pt idx="246">
                  <c:v>0.96862700000000002</c:v>
                </c:pt>
                <c:pt idx="247">
                  <c:v>0.972549</c:v>
                </c:pt>
                <c:pt idx="248">
                  <c:v>0.97647099999999998</c:v>
                </c:pt>
                <c:pt idx="249">
                  <c:v>0.98039200000000004</c:v>
                </c:pt>
                <c:pt idx="250">
                  <c:v>0.98431400000000002</c:v>
                </c:pt>
                <c:pt idx="251">
                  <c:v>0.98823499999999997</c:v>
                </c:pt>
                <c:pt idx="252">
                  <c:v>0.99215699999999996</c:v>
                </c:pt>
                <c:pt idx="253">
                  <c:v>0.99607800000000002</c:v>
                </c:pt>
                <c:pt idx="25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9-43BC-92C8-8F20CDE6E597}"/>
            </c:ext>
          </c:extLst>
        </c:ser>
        <c:ser>
          <c:idx val="5"/>
          <c:order val="3"/>
          <c:tx>
            <c:v>Gamma Fit 9 uM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mult_concentrations_time!$AB$2:$AB$256</c:f>
              <c:numCache>
                <c:formatCode>General</c:formatCode>
                <c:ptCount val="255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55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85</c:v>
                </c:pt>
                <c:pt idx="14">
                  <c:v>85</c:v>
                </c:pt>
                <c:pt idx="15">
                  <c:v>90</c:v>
                </c:pt>
                <c:pt idx="16">
                  <c:v>90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115</c:v>
                </c:pt>
                <c:pt idx="35">
                  <c:v>115</c:v>
                </c:pt>
                <c:pt idx="36">
                  <c:v>120</c:v>
                </c:pt>
                <c:pt idx="37">
                  <c:v>125</c:v>
                </c:pt>
                <c:pt idx="38">
                  <c:v>130</c:v>
                </c:pt>
                <c:pt idx="39">
                  <c:v>130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140</c:v>
                </c:pt>
                <c:pt idx="47">
                  <c:v>140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155</c:v>
                </c:pt>
                <c:pt idx="58">
                  <c:v>155</c:v>
                </c:pt>
                <c:pt idx="59">
                  <c:v>160</c:v>
                </c:pt>
                <c:pt idx="60">
                  <c:v>160</c:v>
                </c:pt>
                <c:pt idx="61">
                  <c:v>165</c:v>
                </c:pt>
                <c:pt idx="62">
                  <c:v>165</c:v>
                </c:pt>
                <c:pt idx="63">
                  <c:v>170</c:v>
                </c:pt>
                <c:pt idx="64">
                  <c:v>170</c:v>
                </c:pt>
                <c:pt idx="65">
                  <c:v>170</c:v>
                </c:pt>
                <c:pt idx="66">
                  <c:v>175</c:v>
                </c:pt>
                <c:pt idx="67">
                  <c:v>175</c:v>
                </c:pt>
                <c:pt idx="68">
                  <c:v>175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195</c:v>
                </c:pt>
                <c:pt idx="91">
                  <c:v>195</c:v>
                </c:pt>
                <c:pt idx="92">
                  <c:v>195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205</c:v>
                </c:pt>
                <c:pt idx="97">
                  <c:v>205</c:v>
                </c:pt>
                <c:pt idx="98">
                  <c:v>205</c:v>
                </c:pt>
                <c:pt idx="99">
                  <c:v>205</c:v>
                </c:pt>
                <c:pt idx="100">
                  <c:v>210</c:v>
                </c:pt>
                <c:pt idx="101">
                  <c:v>210</c:v>
                </c:pt>
                <c:pt idx="102">
                  <c:v>215</c:v>
                </c:pt>
                <c:pt idx="103">
                  <c:v>215</c:v>
                </c:pt>
                <c:pt idx="104">
                  <c:v>220</c:v>
                </c:pt>
                <c:pt idx="105">
                  <c:v>225</c:v>
                </c:pt>
                <c:pt idx="106">
                  <c:v>225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240</c:v>
                </c:pt>
                <c:pt idx="114">
                  <c:v>245</c:v>
                </c:pt>
                <c:pt idx="115">
                  <c:v>245</c:v>
                </c:pt>
                <c:pt idx="116">
                  <c:v>245</c:v>
                </c:pt>
                <c:pt idx="117">
                  <c:v>245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255</c:v>
                </c:pt>
                <c:pt idx="123">
                  <c:v>255</c:v>
                </c:pt>
                <c:pt idx="124">
                  <c:v>260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265</c:v>
                </c:pt>
                <c:pt idx="129">
                  <c:v>265</c:v>
                </c:pt>
                <c:pt idx="130">
                  <c:v>265</c:v>
                </c:pt>
                <c:pt idx="131">
                  <c:v>270</c:v>
                </c:pt>
                <c:pt idx="132">
                  <c:v>270</c:v>
                </c:pt>
                <c:pt idx="133">
                  <c:v>275</c:v>
                </c:pt>
                <c:pt idx="134">
                  <c:v>275</c:v>
                </c:pt>
                <c:pt idx="135">
                  <c:v>275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285</c:v>
                </c:pt>
                <c:pt idx="140">
                  <c:v>285</c:v>
                </c:pt>
                <c:pt idx="141">
                  <c:v>285</c:v>
                </c:pt>
                <c:pt idx="142">
                  <c:v>290</c:v>
                </c:pt>
                <c:pt idx="143">
                  <c:v>290</c:v>
                </c:pt>
                <c:pt idx="144">
                  <c:v>295</c:v>
                </c:pt>
                <c:pt idx="145">
                  <c:v>300</c:v>
                </c:pt>
                <c:pt idx="146">
                  <c:v>305</c:v>
                </c:pt>
                <c:pt idx="147">
                  <c:v>310</c:v>
                </c:pt>
                <c:pt idx="148">
                  <c:v>310</c:v>
                </c:pt>
                <c:pt idx="149">
                  <c:v>310</c:v>
                </c:pt>
                <c:pt idx="150">
                  <c:v>310</c:v>
                </c:pt>
                <c:pt idx="151">
                  <c:v>315</c:v>
                </c:pt>
                <c:pt idx="152">
                  <c:v>315</c:v>
                </c:pt>
                <c:pt idx="153">
                  <c:v>315</c:v>
                </c:pt>
                <c:pt idx="154">
                  <c:v>315</c:v>
                </c:pt>
                <c:pt idx="155">
                  <c:v>325</c:v>
                </c:pt>
                <c:pt idx="156">
                  <c:v>325</c:v>
                </c:pt>
                <c:pt idx="157">
                  <c:v>325</c:v>
                </c:pt>
                <c:pt idx="158">
                  <c:v>330</c:v>
                </c:pt>
                <c:pt idx="159">
                  <c:v>330</c:v>
                </c:pt>
                <c:pt idx="160">
                  <c:v>335</c:v>
                </c:pt>
                <c:pt idx="161">
                  <c:v>335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345</c:v>
                </c:pt>
                <c:pt idx="167">
                  <c:v>350</c:v>
                </c:pt>
                <c:pt idx="168">
                  <c:v>355</c:v>
                </c:pt>
                <c:pt idx="169">
                  <c:v>355</c:v>
                </c:pt>
                <c:pt idx="170">
                  <c:v>355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370</c:v>
                </c:pt>
                <c:pt idx="175">
                  <c:v>375</c:v>
                </c:pt>
                <c:pt idx="176">
                  <c:v>380</c:v>
                </c:pt>
                <c:pt idx="177">
                  <c:v>380</c:v>
                </c:pt>
                <c:pt idx="178">
                  <c:v>380</c:v>
                </c:pt>
                <c:pt idx="179">
                  <c:v>380</c:v>
                </c:pt>
                <c:pt idx="180">
                  <c:v>385</c:v>
                </c:pt>
                <c:pt idx="181">
                  <c:v>385</c:v>
                </c:pt>
                <c:pt idx="182">
                  <c:v>395</c:v>
                </c:pt>
                <c:pt idx="183">
                  <c:v>400</c:v>
                </c:pt>
                <c:pt idx="184">
                  <c:v>400</c:v>
                </c:pt>
                <c:pt idx="185">
                  <c:v>415</c:v>
                </c:pt>
                <c:pt idx="186">
                  <c:v>415</c:v>
                </c:pt>
                <c:pt idx="187">
                  <c:v>425</c:v>
                </c:pt>
                <c:pt idx="188">
                  <c:v>430</c:v>
                </c:pt>
                <c:pt idx="189">
                  <c:v>430</c:v>
                </c:pt>
                <c:pt idx="190">
                  <c:v>435</c:v>
                </c:pt>
                <c:pt idx="191">
                  <c:v>435</c:v>
                </c:pt>
                <c:pt idx="192">
                  <c:v>440</c:v>
                </c:pt>
                <c:pt idx="193">
                  <c:v>445</c:v>
                </c:pt>
                <c:pt idx="194">
                  <c:v>445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470</c:v>
                </c:pt>
                <c:pt idx="199">
                  <c:v>475</c:v>
                </c:pt>
                <c:pt idx="200">
                  <c:v>475</c:v>
                </c:pt>
                <c:pt idx="201">
                  <c:v>475</c:v>
                </c:pt>
                <c:pt idx="202">
                  <c:v>480</c:v>
                </c:pt>
                <c:pt idx="203">
                  <c:v>480</c:v>
                </c:pt>
                <c:pt idx="204">
                  <c:v>485</c:v>
                </c:pt>
                <c:pt idx="205">
                  <c:v>485</c:v>
                </c:pt>
                <c:pt idx="206">
                  <c:v>490</c:v>
                </c:pt>
                <c:pt idx="207">
                  <c:v>490</c:v>
                </c:pt>
                <c:pt idx="208">
                  <c:v>500</c:v>
                </c:pt>
                <c:pt idx="209">
                  <c:v>500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510</c:v>
                </c:pt>
                <c:pt idx="216">
                  <c:v>515</c:v>
                </c:pt>
                <c:pt idx="217">
                  <c:v>515</c:v>
                </c:pt>
                <c:pt idx="218">
                  <c:v>520</c:v>
                </c:pt>
                <c:pt idx="219">
                  <c:v>525</c:v>
                </c:pt>
                <c:pt idx="220">
                  <c:v>525</c:v>
                </c:pt>
                <c:pt idx="221">
                  <c:v>530</c:v>
                </c:pt>
                <c:pt idx="222">
                  <c:v>530</c:v>
                </c:pt>
                <c:pt idx="223">
                  <c:v>535</c:v>
                </c:pt>
                <c:pt idx="224">
                  <c:v>545</c:v>
                </c:pt>
                <c:pt idx="225">
                  <c:v>545</c:v>
                </c:pt>
                <c:pt idx="226">
                  <c:v>545</c:v>
                </c:pt>
                <c:pt idx="227">
                  <c:v>545</c:v>
                </c:pt>
                <c:pt idx="228">
                  <c:v>550</c:v>
                </c:pt>
                <c:pt idx="229">
                  <c:v>550</c:v>
                </c:pt>
                <c:pt idx="230">
                  <c:v>555</c:v>
                </c:pt>
                <c:pt idx="231">
                  <c:v>555</c:v>
                </c:pt>
                <c:pt idx="232">
                  <c:v>560</c:v>
                </c:pt>
                <c:pt idx="233">
                  <c:v>565</c:v>
                </c:pt>
                <c:pt idx="234">
                  <c:v>565</c:v>
                </c:pt>
                <c:pt idx="235">
                  <c:v>575</c:v>
                </c:pt>
                <c:pt idx="236">
                  <c:v>575</c:v>
                </c:pt>
                <c:pt idx="237">
                  <c:v>580</c:v>
                </c:pt>
                <c:pt idx="238">
                  <c:v>590</c:v>
                </c:pt>
                <c:pt idx="239">
                  <c:v>600</c:v>
                </c:pt>
                <c:pt idx="240">
                  <c:v>600</c:v>
                </c:pt>
                <c:pt idx="241">
                  <c:v>620</c:v>
                </c:pt>
                <c:pt idx="242">
                  <c:v>635</c:v>
                </c:pt>
                <c:pt idx="243">
                  <c:v>645</c:v>
                </c:pt>
                <c:pt idx="244">
                  <c:v>650</c:v>
                </c:pt>
                <c:pt idx="245">
                  <c:v>660</c:v>
                </c:pt>
                <c:pt idx="246">
                  <c:v>690</c:v>
                </c:pt>
                <c:pt idx="247">
                  <c:v>695</c:v>
                </c:pt>
                <c:pt idx="248">
                  <c:v>715</c:v>
                </c:pt>
                <c:pt idx="249">
                  <c:v>750</c:v>
                </c:pt>
                <c:pt idx="250">
                  <c:v>805</c:v>
                </c:pt>
                <c:pt idx="251">
                  <c:v>805</c:v>
                </c:pt>
                <c:pt idx="252">
                  <c:v>850</c:v>
                </c:pt>
                <c:pt idx="253">
                  <c:v>945</c:v>
                </c:pt>
                <c:pt idx="254">
                  <c:v>980</c:v>
                </c:pt>
              </c:numCache>
            </c:numRef>
          </c:xVal>
          <c:yVal>
            <c:numRef>
              <c:f>mult_concentrations_time!$AC$2:$AC$256</c:f>
              <c:numCache>
                <c:formatCode>General</c:formatCode>
                <c:ptCount val="255"/>
                <c:pt idx="0">
                  <c:v>3.5980000000000001E-3</c:v>
                </c:pt>
                <c:pt idx="1">
                  <c:v>1.1537E-2</c:v>
                </c:pt>
                <c:pt idx="2">
                  <c:v>1.1537E-2</c:v>
                </c:pt>
                <c:pt idx="3">
                  <c:v>1.5332E-2</c:v>
                </c:pt>
                <c:pt idx="4">
                  <c:v>1.9709999999999998E-2</c:v>
                </c:pt>
                <c:pt idx="5">
                  <c:v>1.9709999999999998E-2</c:v>
                </c:pt>
                <c:pt idx="6">
                  <c:v>2.4667000000000001E-2</c:v>
                </c:pt>
                <c:pt idx="7">
                  <c:v>2.4667000000000001E-2</c:v>
                </c:pt>
                <c:pt idx="8">
                  <c:v>3.0193999999999999E-2</c:v>
                </c:pt>
                <c:pt idx="9">
                  <c:v>3.628E-2</c:v>
                </c:pt>
                <c:pt idx="10">
                  <c:v>4.2907000000000001E-2</c:v>
                </c:pt>
                <c:pt idx="11">
                  <c:v>4.2907000000000001E-2</c:v>
                </c:pt>
                <c:pt idx="12">
                  <c:v>4.2907000000000001E-2</c:v>
                </c:pt>
                <c:pt idx="13">
                  <c:v>6.5853999999999996E-2</c:v>
                </c:pt>
                <c:pt idx="14">
                  <c:v>6.5853999999999996E-2</c:v>
                </c:pt>
                <c:pt idx="15">
                  <c:v>7.4453000000000005E-2</c:v>
                </c:pt>
                <c:pt idx="16">
                  <c:v>7.4453000000000005E-2</c:v>
                </c:pt>
                <c:pt idx="17">
                  <c:v>8.3488000000000007E-2</c:v>
                </c:pt>
                <c:pt idx="18">
                  <c:v>8.3488000000000007E-2</c:v>
                </c:pt>
                <c:pt idx="19">
                  <c:v>8.3488000000000007E-2</c:v>
                </c:pt>
                <c:pt idx="20">
                  <c:v>9.2934000000000003E-2</c:v>
                </c:pt>
                <c:pt idx="21">
                  <c:v>9.2934000000000003E-2</c:v>
                </c:pt>
                <c:pt idx="22">
                  <c:v>9.2934000000000003E-2</c:v>
                </c:pt>
                <c:pt idx="23">
                  <c:v>9.2934000000000003E-2</c:v>
                </c:pt>
                <c:pt idx="24">
                  <c:v>9.2934000000000003E-2</c:v>
                </c:pt>
                <c:pt idx="25">
                  <c:v>0.102767</c:v>
                </c:pt>
                <c:pt idx="26">
                  <c:v>0.102767</c:v>
                </c:pt>
                <c:pt idx="27">
                  <c:v>0.102767</c:v>
                </c:pt>
                <c:pt idx="28">
                  <c:v>0.102767</c:v>
                </c:pt>
                <c:pt idx="29">
                  <c:v>0.102767</c:v>
                </c:pt>
                <c:pt idx="30">
                  <c:v>0.11296100000000001</c:v>
                </c:pt>
                <c:pt idx="31">
                  <c:v>0.11296100000000001</c:v>
                </c:pt>
                <c:pt idx="32">
                  <c:v>0.11296100000000001</c:v>
                </c:pt>
                <c:pt idx="33">
                  <c:v>0.11296100000000001</c:v>
                </c:pt>
                <c:pt idx="34">
                  <c:v>0.123492</c:v>
                </c:pt>
                <c:pt idx="35">
                  <c:v>0.123492</c:v>
                </c:pt>
                <c:pt idx="36">
                  <c:v>0.13433500000000001</c:v>
                </c:pt>
                <c:pt idx="37">
                  <c:v>0.14546400000000001</c:v>
                </c:pt>
                <c:pt idx="38">
                  <c:v>0.156856</c:v>
                </c:pt>
                <c:pt idx="39">
                  <c:v>0.156856</c:v>
                </c:pt>
                <c:pt idx="40">
                  <c:v>0.168486</c:v>
                </c:pt>
                <c:pt idx="41">
                  <c:v>0.168486</c:v>
                </c:pt>
                <c:pt idx="42">
                  <c:v>0.168486</c:v>
                </c:pt>
                <c:pt idx="43">
                  <c:v>0.168486</c:v>
                </c:pt>
                <c:pt idx="44">
                  <c:v>0.168486</c:v>
                </c:pt>
                <c:pt idx="45">
                  <c:v>0.168486</c:v>
                </c:pt>
                <c:pt idx="46">
                  <c:v>0.18033199999999999</c:v>
                </c:pt>
                <c:pt idx="47">
                  <c:v>0.18033199999999999</c:v>
                </c:pt>
                <c:pt idx="48">
                  <c:v>0.19237000000000001</c:v>
                </c:pt>
                <c:pt idx="49">
                  <c:v>0.19237000000000001</c:v>
                </c:pt>
                <c:pt idx="50">
                  <c:v>0.19237000000000001</c:v>
                </c:pt>
                <c:pt idx="51">
                  <c:v>0.19237000000000001</c:v>
                </c:pt>
                <c:pt idx="52">
                  <c:v>0.19237000000000001</c:v>
                </c:pt>
                <c:pt idx="53">
                  <c:v>0.20457800000000001</c:v>
                </c:pt>
                <c:pt idx="54">
                  <c:v>0.20457800000000001</c:v>
                </c:pt>
                <c:pt idx="55">
                  <c:v>0.20457800000000001</c:v>
                </c:pt>
                <c:pt idx="56">
                  <c:v>0.20457800000000001</c:v>
                </c:pt>
                <c:pt idx="57">
                  <c:v>0.21693499999999999</c:v>
                </c:pt>
                <c:pt idx="58">
                  <c:v>0.21693499999999999</c:v>
                </c:pt>
                <c:pt idx="59">
                  <c:v>0.22942000000000001</c:v>
                </c:pt>
                <c:pt idx="60">
                  <c:v>0.22942000000000001</c:v>
                </c:pt>
                <c:pt idx="61">
                  <c:v>0.24201300000000001</c:v>
                </c:pt>
                <c:pt idx="62">
                  <c:v>0.24201300000000001</c:v>
                </c:pt>
                <c:pt idx="63">
                  <c:v>0.25469399999999998</c:v>
                </c:pt>
                <c:pt idx="64">
                  <c:v>0.25469399999999998</c:v>
                </c:pt>
                <c:pt idx="65">
                  <c:v>0.25469399999999998</c:v>
                </c:pt>
                <c:pt idx="66">
                  <c:v>0.26744600000000002</c:v>
                </c:pt>
                <c:pt idx="67">
                  <c:v>0.26744600000000002</c:v>
                </c:pt>
                <c:pt idx="68">
                  <c:v>0.26744600000000002</c:v>
                </c:pt>
                <c:pt idx="69">
                  <c:v>0.28025</c:v>
                </c:pt>
                <c:pt idx="70">
                  <c:v>0.28025</c:v>
                </c:pt>
                <c:pt idx="71">
                  <c:v>0.28025</c:v>
                </c:pt>
                <c:pt idx="72">
                  <c:v>0.28025</c:v>
                </c:pt>
                <c:pt idx="73">
                  <c:v>0.28025</c:v>
                </c:pt>
                <c:pt idx="74">
                  <c:v>0.28025</c:v>
                </c:pt>
                <c:pt idx="75">
                  <c:v>0.29309000000000002</c:v>
                </c:pt>
                <c:pt idx="76">
                  <c:v>0.29309000000000002</c:v>
                </c:pt>
                <c:pt idx="77">
                  <c:v>0.29309000000000002</c:v>
                </c:pt>
                <c:pt idx="78">
                  <c:v>0.29309000000000002</c:v>
                </c:pt>
                <c:pt idx="79">
                  <c:v>0.29309000000000002</c:v>
                </c:pt>
                <c:pt idx="80">
                  <c:v>0.29309000000000002</c:v>
                </c:pt>
                <c:pt idx="81">
                  <c:v>0.29309000000000002</c:v>
                </c:pt>
                <c:pt idx="82">
                  <c:v>0.29309000000000002</c:v>
                </c:pt>
                <c:pt idx="83">
                  <c:v>0.29309000000000002</c:v>
                </c:pt>
                <c:pt idx="84">
                  <c:v>0.30594900000000003</c:v>
                </c:pt>
                <c:pt idx="85">
                  <c:v>0.30594900000000003</c:v>
                </c:pt>
                <c:pt idx="86">
                  <c:v>0.30594900000000003</c:v>
                </c:pt>
                <c:pt idx="87">
                  <c:v>0.30594900000000003</c:v>
                </c:pt>
                <c:pt idx="88">
                  <c:v>0.30594900000000003</c:v>
                </c:pt>
                <c:pt idx="89">
                  <c:v>0.30594900000000003</c:v>
                </c:pt>
                <c:pt idx="90">
                  <c:v>0.31881199999999998</c:v>
                </c:pt>
                <c:pt idx="91">
                  <c:v>0.31881199999999998</c:v>
                </c:pt>
                <c:pt idx="92">
                  <c:v>0.31881199999999998</c:v>
                </c:pt>
                <c:pt idx="93">
                  <c:v>0.33166499999999999</c:v>
                </c:pt>
                <c:pt idx="94">
                  <c:v>0.33166499999999999</c:v>
                </c:pt>
                <c:pt idx="95">
                  <c:v>0.33166499999999999</c:v>
                </c:pt>
                <c:pt idx="96">
                  <c:v>0.34449299999999999</c:v>
                </c:pt>
                <c:pt idx="97">
                  <c:v>0.34449299999999999</c:v>
                </c:pt>
                <c:pt idx="98">
                  <c:v>0.34449299999999999</c:v>
                </c:pt>
                <c:pt idx="99">
                  <c:v>0.34449299999999999</c:v>
                </c:pt>
                <c:pt idx="100">
                  <c:v>0.35728399999999999</c:v>
                </c:pt>
                <c:pt idx="101">
                  <c:v>0.35728399999999999</c:v>
                </c:pt>
                <c:pt idx="102">
                  <c:v>0.37002600000000002</c:v>
                </c:pt>
                <c:pt idx="103">
                  <c:v>0.37002600000000002</c:v>
                </c:pt>
                <c:pt idx="104">
                  <c:v>0.38270500000000002</c:v>
                </c:pt>
                <c:pt idx="105">
                  <c:v>0.39531300000000003</c:v>
                </c:pt>
                <c:pt idx="106">
                  <c:v>0.39531300000000003</c:v>
                </c:pt>
                <c:pt idx="107">
                  <c:v>0.40783799999999998</c:v>
                </c:pt>
                <c:pt idx="108">
                  <c:v>0.40783799999999998</c:v>
                </c:pt>
                <c:pt idx="109">
                  <c:v>0.40783799999999998</c:v>
                </c:pt>
                <c:pt idx="110">
                  <c:v>0.40783799999999998</c:v>
                </c:pt>
                <c:pt idx="111">
                  <c:v>0.40783799999999998</c:v>
                </c:pt>
                <c:pt idx="112">
                  <c:v>0.40783799999999998</c:v>
                </c:pt>
                <c:pt idx="113">
                  <c:v>0.43260399999999999</c:v>
                </c:pt>
                <c:pt idx="114">
                  <c:v>0.44482699999999997</c:v>
                </c:pt>
                <c:pt idx="115">
                  <c:v>0.44482699999999997</c:v>
                </c:pt>
                <c:pt idx="116">
                  <c:v>0.44482699999999997</c:v>
                </c:pt>
                <c:pt idx="117">
                  <c:v>0.44482699999999997</c:v>
                </c:pt>
                <c:pt idx="118">
                  <c:v>0.45693299999999998</c:v>
                </c:pt>
                <c:pt idx="119">
                  <c:v>0.45693299999999998</c:v>
                </c:pt>
                <c:pt idx="120">
                  <c:v>0.45693299999999998</c:v>
                </c:pt>
                <c:pt idx="121">
                  <c:v>0.45693299999999998</c:v>
                </c:pt>
                <c:pt idx="122">
                  <c:v>0.46891500000000003</c:v>
                </c:pt>
                <c:pt idx="123">
                  <c:v>0.46891500000000003</c:v>
                </c:pt>
                <c:pt idx="124">
                  <c:v>0.480767</c:v>
                </c:pt>
                <c:pt idx="125">
                  <c:v>0.480767</c:v>
                </c:pt>
                <c:pt idx="126">
                  <c:v>0.480767</c:v>
                </c:pt>
                <c:pt idx="127">
                  <c:v>0.480767</c:v>
                </c:pt>
                <c:pt idx="128">
                  <c:v>0.49248199999999998</c:v>
                </c:pt>
                <c:pt idx="129">
                  <c:v>0.49248199999999998</c:v>
                </c:pt>
                <c:pt idx="130">
                  <c:v>0.49248199999999998</c:v>
                </c:pt>
                <c:pt idx="131">
                  <c:v>0.50405500000000003</c:v>
                </c:pt>
                <c:pt idx="132">
                  <c:v>0.50405500000000003</c:v>
                </c:pt>
                <c:pt idx="133">
                  <c:v>0.51548099999999997</c:v>
                </c:pt>
                <c:pt idx="134">
                  <c:v>0.51548099999999997</c:v>
                </c:pt>
                <c:pt idx="135">
                  <c:v>0.51548099999999997</c:v>
                </c:pt>
                <c:pt idx="136">
                  <c:v>0.526756</c:v>
                </c:pt>
                <c:pt idx="137">
                  <c:v>0.526756</c:v>
                </c:pt>
                <c:pt idx="138">
                  <c:v>0.526756</c:v>
                </c:pt>
                <c:pt idx="139">
                  <c:v>0.53787499999999999</c:v>
                </c:pt>
                <c:pt idx="140">
                  <c:v>0.53787499999999999</c:v>
                </c:pt>
                <c:pt idx="141">
                  <c:v>0.53787499999999999</c:v>
                </c:pt>
                <c:pt idx="142">
                  <c:v>0.54883400000000004</c:v>
                </c:pt>
                <c:pt idx="143">
                  <c:v>0.54883400000000004</c:v>
                </c:pt>
                <c:pt idx="144">
                  <c:v>0.55963200000000002</c:v>
                </c:pt>
                <c:pt idx="145">
                  <c:v>0.57026399999999999</c:v>
                </c:pt>
                <c:pt idx="146">
                  <c:v>0.58072800000000002</c:v>
                </c:pt>
                <c:pt idx="147">
                  <c:v>0.59102299999999997</c:v>
                </c:pt>
                <c:pt idx="148">
                  <c:v>0.59102299999999997</c:v>
                </c:pt>
                <c:pt idx="149">
                  <c:v>0.59102299999999997</c:v>
                </c:pt>
                <c:pt idx="150">
                  <c:v>0.59102299999999997</c:v>
                </c:pt>
                <c:pt idx="151">
                  <c:v>0.60114599999999996</c:v>
                </c:pt>
                <c:pt idx="152">
                  <c:v>0.60114599999999996</c:v>
                </c:pt>
                <c:pt idx="153">
                  <c:v>0.60114599999999996</c:v>
                </c:pt>
                <c:pt idx="154">
                  <c:v>0.60114599999999996</c:v>
                </c:pt>
                <c:pt idx="155">
                  <c:v>0.62087300000000001</c:v>
                </c:pt>
                <c:pt idx="156">
                  <c:v>0.62087300000000001</c:v>
                </c:pt>
                <c:pt idx="157">
                  <c:v>0.62087300000000001</c:v>
                </c:pt>
                <c:pt idx="158">
                  <c:v>0.63047399999999998</c:v>
                </c:pt>
                <c:pt idx="159">
                  <c:v>0.63047399999999998</c:v>
                </c:pt>
                <c:pt idx="160">
                  <c:v>0.63990000000000002</c:v>
                </c:pt>
                <c:pt idx="161">
                  <c:v>0.63990000000000002</c:v>
                </c:pt>
                <c:pt idx="162">
                  <c:v>0.64915</c:v>
                </c:pt>
                <c:pt idx="163">
                  <c:v>0.64915</c:v>
                </c:pt>
                <c:pt idx="164">
                  <c:v>0.64915</c:v>
                </c:pt>
                <c:pt idx="165">
                  <c:v>0.64915</c:v>
                </c:pt>
                <c:pt idx="166">
                  <c:v>0.65822400000000003</c:v>
                </c:pt>
                <c:pt idx="167">
                  <c:v>0.66712300000000002</c:v>
                </c:pt>
                <c:pt idx="168">
                  <c:v>0.67584599999999995</c:v>
                </c:pt>
                <c:pt idx="169">
                  <c:v>0.67584599999999995</c:v>
                </c:pt>
                <c:pt idx="170">
                  <c:v>0.67584599999999995</c:v>
                </c:pt>
                <c:pt idx="171">
                  <c:v>0.68439499999999998</c:v>
                </c:pt>
                <c:pt idx="172">
                  <c:v>0.68439499999999998</c:v>
                </c:pt>
                <c:pt idx="173">
                  <c:v>0.68439499999999998</c:v>
                </c:pt>
                <c:pt idx="174">
                  <c:v>0.70097100000000001</c:v>
                </c:pt>
                <c:pt idx="175">
                  <c:v>0.70900099999999999</c:v>
                </c:pt>
                <c:pt idx="176">
                  <c:v>0.71686000000000005</c:v>
                </c:pt>
                <c:pt idx="177">
                  <c:v>0.71686000000000005</c:v>
                </c:pt>
                <c:pt idx="178">
                  <c:v>0.71686000000000005</c:v>
                </c:pt>
                <c:pt idx="179">
                  <c:v>0.71686000000000005</c:v>
                </c:pt>
                <c:pt idx="180">
                  <c:v>0.724549</c:v>
                </c:pt>
                <c:pt idx="181">
                  <c:v>0.724549</c:v>
                </c:pt>
                <c:pt idx="182">
                  <c:v>0.73942600000000003</c:v>
                </c:pt>
                <c:pt idx="183">
                  <c:v>0.74661599999999995</c:v>
                </c:pt>
                <c:pt idx="184">
                  <c:v>0.74661599999999995</c:v>
                </c:pt>
                <c:pt idx="185">
                  <c:v>0.76721899999999998</c:v>
                </c:pt>
                <c:pt idx="186">
                  <c:v>0.76721899999999998</c:v>
                </c:pt>
                <c:pt idx="187">
                  <c:v>0.78016700000000005</c:v>
                </c:pt>
                <c:pt idx="188">
                  <c:v>0.78641099999999997</c:v>
                </c:pt>
                <c:pt idx="189">
                  <c:v>0.78641099999999997</c:v>
                </c:pt>
                <c:pt idx="190">
                  <c:v>0.79250500000000001</c:v>
                </c:pt>
                <c:pt idx="191">
                  <c:v>0.79250500000000001</c:v>
                </c:pt>
                <c:pt idx="192">
                  <c:v>0.79845100000000002</c:v>
                </c:pt>
                <c:pt idx="193">
                  <c:v>0.80425100000000005</c:v>
                </c:pt>
                <c:pt idx="194">
                  <c:v>0.80425100000000005</c:v>
                </c:pt>
                <c:pt idx="195">
                  <c:v>0.80990799999999996</c:v>
                </c:pt>
                <c:pt idx="196">
                  <c:v>0.820801</c:v>
                </c:pt>
                <c:pt idx="197">
                  <c:v>0.82604200000000005</c:v>
                </c:pt>
                <c:pt idx="198">
                  <c:v>0.83115000000000006</c:v>
                </c:pt>
                <c:pt idx="199">
                  <c:v>0.83612600000000004</c:v>
                </c:pt>
                <c:pt idx="200">
                  <c:v>0.83612600000000004</c:v>
                </c:pt>
                <c:pt idx="201">
                  <c:v>0.83612600000000004</c:v>
                </c:pt>
                <c:pt idx="202">
                  <c:v>0.840974</c:v>
                </c:pt>
                <c:pt idx="203">
                  <c:v>0.840974</c:v>
                </c:pt>
                <c:pt idx="204">
                  <c:v>0.845696</c:v>
                </c:pt>
                <c:pt idx="205">
                  <c:v>0.845696</c:v>
                </c:pt>
                <c:pt idx="206">
                  <c:v>0.85029299999999997</c:v>
                </c:pt>
                <c:pt idx="207">
                  <c:v>0.85029299999999997</c:v>
                </c:pt>
                <c:pt idx="208">
                  <c:v>0.85912699999999997</c:v>
                </c:pt>
                <c:pt idx="209">
                  <c:v>0.85912699999999997</c:v>
                </c:pt>
                <c:pt idx="210">
                  <c:v>0.863367</c:v>
                </c:pt>
                <c:pt idx="211">
                  <c:v>0.863367</c:v>
                </c:pt>
                <c:pt idx="212">
                  <c:v>0.863367</c:v>
                </c:pt>
                <c:pt idx="213">
                  <c:v>0.863367</c:v>
                </c:pt>
                <c:pt idx="214">
                  <c:v>0.863367</c:v>
                </c:pt>
                <c:pt idx="215">
                  <c:v>0.86749399999999999</c:v>
                </c:pt>
                <c:pt idx="216">
                  <c:v>0.87150899999999998</c:v>
                </c:pt>
                <c:pt idx="217">
                  <c:v>0.87150899999999998</c:v>
                </c:pt>
                <c:pt idx="218">
                  <c:v>0.87541500000000005</c:v>
                </c:pt>
                <c:pt idx="219">
                  <c:v>0.87921400000000005</c:v>
                </c:pt>
                <c:pt idx="220">
                  <c:v>0.87921400000000005</c:v>
                </c:pt>
                <c:pt idx="221">
                  <c:v>0.88290800000000003</c:v>
                </c:pt>
                <c:pt idx="222">
                  <c:v>0.88290800000000003</c:v>
                </c:pt>
                <c:pt idx="223">
                  <c:v>0.88650099999999998</c:v>
                </c:pt>
                <c:pt idx="224">
                  <c:v>0.89338799999999996</c:v>
                </c:pt>
                <c:pt idx="225">
                  <c:v>0.89338799999999996</c:v>
                </c:pt>
                <c:pt idx="226">
                  <c:v>0.89338799999999996</c:v>
                </c:pt>
                <c:pt idx="227">
                  <c:v>0.89338799999999996</c:v>
                </c:pt>
                <c:pt idx="228">
                  <c:v>0.89668700000000001</c:v>
                </c:pt>
                <c:pt idx="229">
                  <c:v>0.89668700000000001</c:v>
                </c:pt>
                <c:pt idx="230">
                  <c:v>0.89989399999999997</c:v>
                </c:pt>
                <c:pt idx="231">
                  <c:v>0.89989399999999997</c:v>
                </c:pt>
                <c:pt idx="232">
                  <c:v>0.90300899999999995</c:v>
                </c:pt>
                <c:pt idx="233">
                  <c:v>0.90603599999999995</c:v>
                </c:pt>
                <c:pt idx="234">
                  <c:v>0.90603599999999995</c:v>
                </c:pt>
                <c:pt idx="235">
                  <c:v>0.91183199999999998</c:v>
                </c:pt>
                <c:pt idx="236">
                  <c:v>0.91183199999999998</c:v>
                </c:pt>
                <c:pt idx="237">
                  <c:v>0.914605</c:v>
                </c:pt>
                <c:pt idx="238">
                  <c:v>0.91991199999999995</c:v>
                </c:pt>
                <c:pt idx="239">
                  <c:v>0.92491400000000001</c:v>
                </c:pt>
                <c:pt idx="240">
                  <c:v>0.92491400000000001</c:v>
                </c:pt>
                <c:pt idx="241">
                  <c:v>0.93406100000000003</c:v>
                </c:pt>
                <c:pt idx="242">
                  <c:v>0.94023000000000001</c:v>
                </c:pt>
                <c:pt idx="243">
                  <c:v>0.94403800000000004</c:v>
                </c:pt>
                <c:pt idx="244">
                  <c:v>0.94585600000000003</c:v>
                </c:pt>
                <c:pt idx="245">
                  <c:v>0.94932700000000003</c:v>
                </c:pt>
                <c:pt idx="246">
                  <c:v>0.95852700000000002</c:v>
                </c:pt>
                <c:pt idx="247">
                  <c:v>0.95989800000000003</c:v>
                </c:pt>
                <c:pt idx="248">
                  <c:v>0.96496400000000004</c:v>
                </c:pt>
                <c:pt idx="249">
                  <c:v>0.97240199999999999</c:v>
                </c:pt>
                <c:pt idx="250">
                  <c:v>0.981132</c:v>
                </c:pt>
                <c:pt idx="251">
                  <c:v>0.981132</c:v>
                </c:pt>
                <c:pt idx="252">
                  <c:v>0.98623700000000003</c:v>
                </c:pt>
                <c:pt idx="253">
                  <c:v>0.99300999999999995</c:v>
                </c:pt>
                <c:pt idx="254">
                  <c:v>0.99457200000000001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9-43BC-92C8-8F20CDE6E597}"/>
            </c:ext>
          </c:extLst>
        </c:ser>
        <c:ser>
          <c:idx val="6"/>
          <c:order val="4"/>
          <c:tx>
            <c:strRef>
              <c:f>mult_concentrations_time!$K$4</c:f>
              <c:strCache>
                <c:ptCount val="1"/>
                <c:pt idx="0">
                  <c:v>Exp 10 μM Tub, N=224 MTs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mult_concentrations_time!$AF$2:$AF$225</c:f>
              <c:numCache>
                <c:formatCode>General</c:formatCode>
                <c:ptCount val="22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75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110</c:v>
                </c:pt>
                <c:pt idx="13">
                  <c:v>110</c:v>
                </c:pt>
                <c:pt idx="14">
                  <c:v>115</c:v>
                </c:pt>
                <c:pt idx="15">
                  <c:v>115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150</c:v>
                </c:pt>
                <c:pt idx="27">
                  <c:v>150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160</c:v>
                </c:pt>
                <c:pt idx="32">
                  <c:v>160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185</c:v>
                </c:pt>
                <c:pt idx="51">
                  <c:v>190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215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230</c:v>
                </c:pt>
                <c:pt idx="70">
                  <c:v>230</c:v>
                </c:pt>
                <c:pt idx="71">
                  <c:v>235</c:v>
                </c:pt>
                <c:pt idx="72">
                  <c:v>235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260</c:v>
                </c:pt>
                <c:pt idx="87">
                  <c:v>260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265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275</c:v>
                </c:pt>
                <c:pt idx="96">
                  <c:v>275</c:v>
                </c:pt>
                <c:pt idx="97">
                  <c:v>280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295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310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320</c:v>
                </c:pt>
                <c:pt idx="120">
                  <c:v>325</c:v>
                </c:pt>
                <c:pt idx="121">
                  <c:v>325</c:v>
                </c:pt>
                <c:pt idx="122">
                  <c:v>335</c:v>
                </c:pt>
                <c:pt idx="123">
                  <c:v>335</c:v>
                </c:pt>
                <c:pt idx="124">
                  <c:v>340</c:v>
                </c:pt>
                <c:pt idx="125">
                  <c:v>340</c:v>
                </c:pt>
                <c:pt idx="126">
                  <c:v>345</c:v>
                </c:pt>
                <c:pt idx="127">
                  <c:v>345</c:v>
                </c:pt>
                <c:pt idx="128">
                  <c:v>345</c:v>
                </c:pt>
                <c:pt idx="129">
                  <c:v>345</c:v>
                </c:pt>
                <c:pt idx="130">
                  <c:v>345</c:v>
                </c:pt>
                <c:pt idx="131">
                  <c:v>350</c:v>
                </c:pt>
                <c:pt idx="132">
                  <c:v>355</c:v>
                </c:pt>
                <c:pt idx="133">
                  <c:v>355</c:v>
                </c:pt>
                <c:pt idx="134">
                  <c:v>365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375</c:v>
                </c:pt>
                <c:pt idx="139">
                  <c:v>375</c:v>
                </c:pt>
                <c:pt idx="140">
                  <c:v>380</c:v>
                </c:pt>
                <c:pt idx="141">
                  <c:v>380</c:v>
                </c:pt>
                <c:pt idx="142">
                  <c:v>380</c:v>
                </c:pt>
                <c:pt idx="143">
                  <c:v>385</c:v>
                </c:pt>
                <c:pt idx="144">
                  <c:v>385</c:v>
                </c:pt>
                <c:pt idx="145">
                  <c:v>385</c:v>
                </c:pt>
                <c:pt idx="146">
                  <c:v>390</c:v>
                </c:pt>
                <c:pt idx="147">
                  <c:v>395</c:v>
                </c:pt>
                <c:pt idx="148">
                  <c:v>395</c:v>
                </c:pt>
                <c:pt idx="149">
                  <c:v>405</c:v>
                </c:pt>
                <c:pt idx="150">
                  <c:v>405</c:v>
                </c:pt>
                <c:pt idx="151">
                  <c:v>410</c:v>
                </c:pt>
                <c:pt idx="152">
                  <c:v>415</c:v>
                </c:pt>
                <c:pt idx="153">
                  <c:v>425</c:v>
                </c:pt>
                <c:pt idx="154">
                  <c:v>425</c:v>
                </c:pt>
                <c:pt idx="155">
                  <c:v>430</c:v>
                </c:pt>
                <c:pt idx="156">
                  <c:v>430</c:v>
                </c:pt>
                <c:pt idx="157">
                  <c:v>430</c:v>
                </c:pt>
                <c:pt idx="158">
                  <c:v>435</c:v>
                </c:pt>
                <c:pt idx="159">
                  <c:v>440</c:v>
                </c:pt>
                <c:pt idx="160">
                  <c:v>445</c:v>
                </c:pt>
                <c:pt idx="161">
                  <c:v>460</c:v>
                </c:pt>
                <c:pt idx="162">
                  <c:v>460</c:v>
                </c:pt>
                <c:pt idx="163">
                  <c:v>480</c:v>
                </c:pt>
                <c:pt idx="164">
                  <c:v>485</c:v>
                </c:pt>
                <c:pt idx="165">
                  <c:v>495</c:v>
                </c:pt>
                <c:pt idx="166">
                  <c:v>500</c:v>
                </c:pt>
                <c:pt idx="167">
                  <c:v>500</c:v>
                </c:pt>
                <c:pt idx="168">
                  <c:v>505</c:v>
                </c:pt>
                <c:pt idx="169">
                  <c:v>510</c:v>
                </c:pt>
                <c:pt idx="170">
                  <c:v>515</c:v>
                </c:pt>
                <c:pt idx="171">
                  <c:v>515</c:v>
                </c:pt>
                <c:pt idx="172">
                  <c:v>515</c:v>
                </c:pt>
                <c:pt idx="173">
                  <c:v>515</c:v>
                </c:pt>
                <c:pt idx="174">
                  <c:v>515</c:v>
                </c:pt>
                <c:pt idx="175">
                  <c:v>520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535</c:v>
                </c:pt>
                <c:pt idx="180">
                  <c:v>535</c:v>
                </c:pt>
                <c:pt idx="181">
                  <c:v>565</c:v>
                </c:pt>
                <c:pt idx="182">
                  <c:v>570</c:v>
                </c:pt>
                <c:pt idx="183">
                  <c:v>575</c:v>
                </c:pt>
                <c:pt idx="184">
                  <c:v>580</c:v>
                </c:pt>
                <c:pt idx="185">
                  <c:v>590</c:v>
                </c:pt>
                <c:pt idx="186">
                  <c:v>590</c:v>
                </c:pt>
                <c:pt idx="187">
                  <c:v>595</c:v>
                </c:pt>
                <c:pt idx="188">
                  <c:v>600</c:v>
                </c:pt>
                <c:pt idx="189">
                  <c:v>605</c:v>
                </c:pt>
                <c:pt idx="190">
                  <c:v>605</c:v>
                </c:pt>
                <c:pt idx="191">
                  <c:v>615</c:v>
                </c:pt>
                <c:pt idx="192">
                  <c:v>635</c:v>
                </c:pt>
                <c:pt idx="193">
                  <c:v>635</c:v>
                </c:pt>
                <c:pt idx="194">
                  <c:v>645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655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660</c:v>
                </c:pt>
                <c:pt idx="204">
                  <c:v>660</c:v>
                </c:pt>
                <c:pt idx="205">
                  <c:v>665</c:v>
                </c:pt>
                <c:pt idx="206">
                  <c:v>665</c:v>
                </c:pt>
                <c:pt idx="207">
                  <c:v>665</c:v>
                </c:pt>
                <c:pt idx="208">
                  <c:v>670</c:v>
                </c:pt>
                <c:pt idx="209">
                  <c:v>680</c:v>
                </c:pt>
                <c:pt idx="210">
                  <c:v>695</c:v>
                </c:pt>
                <c:pt idx="211">
                  <c:v>695</c:v>
                </c:pt>
                <c:pt idx="212">
                  <c:v>705</c:v>
                </c:pt>
                <c:pt idx="213">
                  <c:v>715</c:v>
                </c:pt>
                <c:pt idx="214">
                  <c:v>730</c:v>
                </c:pt>
                <c:pt idx="215">
                  <c:v>735</c:v>
                </c:pt>
                <c:pt idx="216">
                  <c:v>740</c:v>
                </c:pt>
                <c:pt idx="217">
                  <c:v>740</c:v>
                </c:pt>
                <c:pt idx="218">
                  <c:v>775</c:v>
                </c:pt>
                <c:pt idx="219">
                  <c:v>795</c:v>
                </c:pt>
                <c:pt idx="220">
                  <c:v>860</c:v>
                </c:pt>
                <c:pt idx="221">
                  <c:v>865</c:v>
                </c:pt>
                <c:pt idx="222">
                  <c:v>895</c:v>
                </c:pt>
                <c:pt idx="223">
                  <c:v>935</c:v>
                </c:pt>
              </c:numCache>
            </c:numRef>
          </c:xVal>
          <c:yVal>
            <c:numRef>
              <c:f>mult_concentrations_time!$AG$2:$AG$225</c:f>
              <c:numCache>
                <c:formatCode>General</c:formatCode>
                <c:ptCount val="224"/>
                <c:pt idx="0">
                  <c:v>4.4640000000000001E-3</c:v>
                </c:pt>
                <c:pt idx="1">
                  <c:v>8.9289999999999994E-3</c:v>
                </c:pt>
                <c:pt idx="2">
                  <c:v>1.3393E-2</c:v>
                </c:pt>
                <c:pt idx="3">
                  <c:v>1.7857000000000001E-2</c:v>
                </c:pt>
                <c:pt idx="4">
                  <c:v>2.2321000000000001E-2</c:v>
                </c:pt>
                <c:pt idx="5">
                  <c:v>2.6786000000000001E-2</c:v>
                </c:pt>
                <c:pt idx="6">
                  <c:v>3.125E-2</c:v>
                </c:pt>
                <c:pt idx="7">
                  <c:v>3.5714000000000003E-2</c:v>
                </c:pt>
                <c:pt idx="8">
                  <c:v>4.0178999999999999E-2</c:v>
                </c:pt>
                <c:pt idx="9">
                  <c:v>4.4643000000000002E-2</c:v>
                </c:pt>
                <c:pt idx="10">
                  <c:v>4.9106999999999998E-2</c:v>
                </c:pt>
                <c:pt idx="11">
                  <c:v>5.3571000000000001E-2</c:v>
                </c:pt>
                <c:pt idx="12">
                  <c:v>5.8035999999999997E-2</c:v>
                </c:pt>
                <c:pt idx="13">
                  <c:v>6.25E-2</c:v>
                </c:pt>
                <c:pt idx="14">
                  <c:v>6.6963999999999996E-2</c:v>
                </c:pt>
                <c:pt idx="15">
                  <c:v>7.1429000000000006E-2</c:v>
                </c:pt>
                <c:pt idx="16">
                  <c:v>7.5893000000000002E-2</c:v>
                </c:pt>
                <c:pt idx="17">
                  <c:v>8.0356999999999998E-2</c:v>
                </c:pt>
                <c:pt idx="18">
                  <c:v>8.4820999999999994E-2</c:v>
                </c:pt>
                <c:pt idx="19">
                  <c:v>8.9286000000000004E-2</c:v>
                </c:pt>
                <c:pt idx="20">
                  <c:v>9.375E-2</c:v>
                </c:pt>
                <c:pt idx="21">
                  <c:v>9.8213999999999996E-2</c:v>
                </c:pt>
                <c:pt idx="22">
                  <c:v>0.10267900000000001</c:v>
                </c:pt>
                <c:pt idx="23">
                  <c:v>0.107143</c:v>
                </c:pt>
                <c:pt idx="24">
                  <c:v>0.111607</c:v>
                </c:pt>
                <c:pt idx="25">
                  <c:v>0.11607099999999999</c:v>
                </c:pt>
                <c:pt idx="26">
                  <c:v>0.120536</c:v>
                </c:pt>
                <c:pt idx="27">
                  <c:v>0.125</c:v>
                </c:pt>
                <c:pt idx="28">
                  <c:v>0.129464</c:v>
                </c:pt>
                <c:pt idx="29">
                  <c:v>0.13392899999999999</c:v>
                </c:pt>
                <c:pt idx="30">
                  <c:v>0.13839299999999999</c:v>
                </c:pt>
                <c:pt idx="31">
                  <c:v>0.14285700000000001</c:v>
                </c:pt>
                <c:pt idx="32">
                  <c:v>0.14732100000000001</c:v>
                </c:pt>
                <c:pt idx="33">
                  <c:v>0.151786</c:v>
                </c:pt>
                <c:pt idx="34">
                  <c:v>0.15625</c:v>
                </c:pt>
                <c:pt idx="35">
                  <c:v>0.160714</c:v>
                </c:pt>
                <c:pt idx="36">
                  <c:v>0.16517899999999999</c:v>
                </c:pt>
                <c:pt idx="37">
                  <c:v>0.16964299999999999</c:v>
                </c:pt>
                <c:pt idx="38">
                  <c:v>0.17410700000000001</c:v>
                </c:pt>
                <c:pt idx="39">
                  <c:v>0.17857100000000001</c:v>
                </c:pt>
                <c:pt idx="40">
                  <c:v>0.183036</c:v>
                </c:pt>
                <c:pt idx="41">
                  <c:v>0.1875</c:v>
                </c:pt>
                <c:pt idx="42">
                  <c:v>0.191964</c:v>
                </c:pt>
                <c:pt idx="43">
                  <c:v>0.19642899999999999</c:v>
                </c:pt>
                <c:pt idx="44">
                  <c:v>0.20089299999999999</c:v>
                </c:pt>
                <c:pt idx="45">
                  <c:v>0.20535700000000001</c:v>
                </c:pt>
                <c:pt idx="46">
                  <c:v>0.20982100000000001</c:v>
                </c:pt>
                <c:pt idx="47">
                  <c:v>0.214286</c:v>
                </c:pt>
                <c:pt idx="48">
                  <c:v>0.21875</c:v>
                </c:pt>
                <c:pt idx="49">
                  <c:v>0.223214</c:v>
                </c:pt>
                <c:pt idx="50">
                  <c:v>0.22767899999999999</c:v>
                </c:pt>
                <c:pt idx="51">
                  <c:v>0.23214299999999999</c:v>
                </c:pt>
                <c:pt idx="52">
                  <c:v>0.23660700000000001</c:v>
                </c:pt>
                <c:pt idx="53">
                  <c:v>0.24107100000000001</c:v>
                </c:pt>
                <c:pt idx="54">
                  <c:v>0.245536</c:v>
                </c:pt>
                <c:pt idx="55">
                  <c:v>0.25</c:v>
                </c:pt>
                <c:pt idx="56">
                  <c:v>0.25446400000000002</c:v>
                </c:pt>
                <c:pt idx="57">
                  <c:v>0.25892900000000002</c:v>
                </c:pt>
                <c:pt idx="58">
                  <c:v>0.26339299999999999</c:v>
                </c:pt>
                <c:pt idx="59">
                  <c:v>0.26785700000000001</c:v>
                </c:pt>
                <c:pt idx="60">
                  <c:v>0.27232099999999998</c:v>
                </c:pt>
                <c:pt idx="61">
                  <c:v>0.27678599999999998</c:v>
                </c:pt>
                <c:pt idx="62">
                  <c:v>0.28125</c:v>
                </c:pt>
                <c:pt idx="63">
                  <c:v>0.28571400000000002</c:v>
                </c:pt>
                <c:pt idx="64">
                  <c:v>0.29017900000000002</c:v>
                </c:pt>
                <c:pt idx="65">
                  <c:v>0.29464299999999999</c:v>
                </c:pt>
                <c:pt idx="66">
                  <c:v>0.29910700000000001</c:v>
                </c:pt>
                <c:pt idx="67">
                  <c:v>0.30357099999999998</c:v>
                </c:pt>
                <c:pt idx="68">
                  <c:v>0.30803599999999998</c:v>
                </c:pt>
                <c:pt idx="69">
                  <c:v>0.3125</c:v>
                </c:pt>
                <c:pt idx="70">
                  <c:v>0.31696400000000002</c:v>
                </c:pt>
                <c:pt idx="71">
                  <c:v>0.32142900000000002</c:v>
                </c:pt>
                <c:pt idx="72">
                  <c:v>0.32589299999999999</c:v>
                </c:pt>
                <c:pt idx="73">
                  <c:v>0.33035700000000001</c:v>
                </c:pt>
                <c:pt idx="74">
                  <c:v>0.33482099999999998</c:v>
                </c:pt>
                <c:pt idx="75">
                  <c:v>0.33928599999999998</c:v>
                </c:pt>
                <c:pt idx="76">
                  <c:v>0.34375</c:v>
                </c:pt>
                <c:pt idx="77">
                  <c:v>0.34821400000000002</c:v>
                </c:pt>
                <c:pt idx="78">
                  <c:v>0.35267900000000002</c:v>
                </c:pt>
                <c:pt idx="79">
                  <c:v>0.35714299999999999</c:v>
                </c:pt>
                <c:pt idx="80">
                  <c:v>0.36160700000000001</c:v>
                </c:pt>
                <c:pt idx="81">
                  <c:v>0.36607099999999998</c:v>
                </c:pt>
                <c:pt idx="82">
                  <c:v>0.37053599999999998</c:v>
                </c:pt>
                <c:pt idx="83">
                  <c:v>0.375</c:v>
                </c:pt>
                <c:pt idx="84">
                  <c:v>0.37946400000000002</c:v>
                </c:pt>
                <c:pt idx="85">
                  <c:v>0.38392900000000002</c:v>
                </c:pt>
                <c:pt idx="86">
                  <c:v>0.38839299999999999</c:v>
                </c:pt>
                <c:pt idx="87">
                  <c:v>0.39285700000000001</c:v>
                </c:pt>
                <c:pt idx="88">
                  <c:v>0.39732099999999998</c:v>
                </c:pt>
                <c:pt idx="89">
                  <c:v>0.40178599999999998</c:v>
                </c:pt>
                <c:pt idx="90">
                  <c:v>0.40625</c:v>
                </c:pt>
                <c:pt idx="91">
                  <c:v>0.41071400000000002</c:v>
                </c:pt>
                <c:pt idx="92">
                  <c:v>0.41517900000000002</c:v>
                </c:pt>
                <c:pt idx="93">
                  <c:v>0.41964299999999999</c:v>
                </c:pt>
                <c:pt idx="94">
                  <c:v>0.42410700000000001</c:v>
                </c:pt>
                <c:pt idx="95">
                  <c:v>0.42857099999999998</c:v>
                </c:pt>
                <c:pt idx="96">
                  <c:v>0.43303599999999998</c:v>
                </c:pt>
                <c:pt idx="97">
                  <c:v>0.4375</c:v>
                </c:pt>
                <c:pt idx="98">
                  <c:v>0.44196400000000002</c:v>
                </c:pt>
                <c:pt idx="99">
                  <c:v>0.44642900000000002</c:v>
                </c:pt>
                <c:pt idx="100">
                  <c:v>0.45089299999999999</c:v>
                </c:pt>
                <c:pt idx="101">
                  <c:v>0.45535700000000001</c:v>
                </c:pt>
                <c:pt idx="102">
                  <c:v>0.45982099999999998</c:v>
                </c:pt>
                <c:pt idx="103">
                  <c:v>0.46428599999999998</c:v>
                </c:pt>
                <c:pt idx="104">
                  <c:v>0.46875</c:v>
                </c:pt>
                <c:pt idx="105">
                  <c:v>0.47321400000000002</c:v>
                </c:pt>
                <c:pt idx="106">
                  <c:v>0.47767900000000002</c:v>
                </c:pt>
                <c:pt idx="107">
                  <c:v>0.48214299999999999</c:v>
                </c:pt>
                <c:pt idx="108">
                  <c:v>0.48660700000000001</c:v>
                </c:pt>
                <c:pt idx="109">
                  <c:v>0.49107099999999998</c:v>
                </c:pt>
                <c:pt idx="110">
                  <c:v>0.49553599999999998</c:v>
                </c:pt>
                <c:pt idx="111">
                  <c:v>0.5</c:v>
                </c:pt>
                <c:pt idx="112">
                  <c:v>0.50446400000000002</c:v>
                </c:pt>
                <c:pt idx="113">
                  <c:v>0.50892899999999996</c:v>
                </c:pt>
                <c:pt idx="114">
                  <c:v>0.51339299999999999</c:v>
                </c:pt>
                <c:pt idx="115">
                  <c:v>0.51785700000000001</c:v>
                </c:pt>
                <c:pt idx="116">
                  <c:v>0.52232100000000004</c:v>
                </c:pt>
                <c:pt idx="117">
                  <c:v>0.52678599999999998</c:v>
                </c:pt>
                <c:pt idx="118">
                  <c:v>0.53125</c:v>
                </c:pt>
                <c:pt idx="119">
                  <c:v>0.53571400000000002</c:v>
                </c:pt>
                <c:pt idx="120">
                  <c:v>0.54017899999999996</c:v>
                </c:pt>
                <c:pt idx="121">
                  <c:v>0.54464299999999999</c:v>
                </c:pt>
                <c:pt idx="122">
                  <c:v>0.54910700000000001</c:v>
                </c:pt>
                <c:pt idx="123">
                  <c:v>0.55357100000000004</c:v>
                </c:pt>
                <c:pt idx="124">
                  <c:v>0.55803599999999998</c:v>
                </c:pt>
                <c:pt idx="125">
                  <c:v>0.5625</c:v>
                </c:pt>
                <c:pt idx="126">
                  <c:v>0.56696400000000002</c:v>
                </c:pt>
                <c:pt idx="127">
                  <c:v>0.57142899999999996</c:v>
                </c:pt>
                <c:pt idx="128">
                  <c:v>0.57589299999999999</c:v>
                </c:pt>
                <c:pt idx="129">
                  <c:v>0.58035700000000001</c:v>
                </c:pt>
                <c:pt idx="130">
                  <c:v>0.58482100000000004</c:v>
                </c:pt>
                <c:pt idx="131">
                  <c:v>0.58928599999999998</c:v>
                </c:pt>
                <c:pt idx="132">
                  <c:v>0.59375</c:v>
                </c:pt>
                <c:pt idx="133">
                  <c:v>0.59821400000000002</c:v>
                </c:pt>
                <c:pt idx="134">
                  <c:v>0.60267899999999996</c:v>
                </c:pt>
                <c:pt idx="135">
                  <c:v>0.60714299999999999</c:v>
                </c:pt>
                <c:pt idx="136">
                  <c:v>0.61160700000000001</c:v>
                </c:pt>
                <c:pt idx="137">
                  <c:v>0.61607100000000004</c:v>
                </c:pt>
                <c:pt idx="138">
                  <c:v>0.62053599999999998</c:v>
                </c:pt>
                <c:pt idx="139">
                  <c:v>0.625</c:v>
                </c:pt>
                <c:pt idx="140">
                  <c:v>0.62946400000000002</c:v>
                </c:pt>
                <c:pt idx="141">
                  <c:v>0.63392899999999996</c:v>
                </c:pt>
                <c:pt idx="142">
                  <c:v>0.63839299999999999</c:v>
                </c:pt>
                <c:pt idx="143">
                  <c:v>0.64285700000000001</c:v>
                </c:pt>
                <c:pt idx="144">
                  <c:v>0.64732100000000004</c:v>
                </c:pt>
                <c:pt idx="145">
                  <c:v>0.65178599999999998</c:v>
                </c:pt>
                <c:pt idx="146">
                  <c:v>0.65625</c:v>
                </c:pt>
                <c:pt idx="147">
                  <c:v>0.66071400000000002</c:v>
                </c:pt>
                <c:pt idx="148">
                  <c:v>0.66517899999999996</c:v>
                </c:pt>
                <c:pt idx="149">
                  <c:v>0.66964299999999999</c:v>
                </c:pt>
                <c:pt idx="150">
                  <c:v>0.67410700000000001</c:v>
                </c:pt>
                <c:pt idx="151">
                  <c:v>0.67857100000000004</c:v>
                </c:pt>
                <c:pt idx="152">
                  <c:v>0.68303599999999998</c:v>
                </c:pt>
                <c:pt idx="153">
                  <c:v>0.6875</c:v>
                </c:pt>
                <c:pt idx="154">
                  <c:v>0.69196400000000002</c:v>
                </c:pt>
                <c:pt idx="155">
                  <c:v>0.69642899999999996</c:v>
                </c:pt>
                <c:pt idx="156">
                  <c:v>0.70089299999999999</c:v>
                </c:pt>
                <c:pt idx="157">
                  <c:v>0.70535700000000001</c:v>
                </c:pt>
                <c:pt idx="158">
                  <c:v>0.70982100000000004</c:v>
                </c:pt>
                <c:pt idx="159">
                  <c:v>0.71428599999999998</c:v>
                </c:pt>
                <c:pt idx="160">
                  <c:v>0.71875</c:v>
                </c:pt>
                <c:pt idx="161">
                  <c:v>0.72321400000000002</c:v>
                </c:pt>
                <c:pt idx="162">
                  <c:v>0.72767899999999996</c:v>
                </c:pt>
                <c:pt idx="163">
                  <c:v>0.73214299999999999</c:v>
                </c:pt>
                <c:pt idx="164">
                  <c:v>0.73660700000000001</c:v>
                </c:pt>
                <c:pt idx="165">
                  <c:v>0.74107100000000004</c:v>
                </c:pt>
                <c:pt idx="166">
                  <c:v>0.74553599999999998</c:v>
                </c:pt>
                <c:pt idx="167">
                  <c:v>0.75</c:v>
                </c:pt>
                <c:pt idx="168">
                  <c:v>0.75446400000000002</c:v>
                </c:pt>
                <c:pt idx="169">
                  <c:v>0.75892899999999996</c:v>
                </c:pt>
                <c:pt idx="170">
                  <c:v>0.76339299999999999</c:v>
                </c:pt>
                <c:pt idx="171">
                  <c:v>0.76785700000000001</c:v>
                </c:pt>
                <c:pt idx="172">
                  <c:v>0.77232100000000004</c:v>
                </c:pt>
                <c:pt idx="173">
                  <c:v>0.77678599999999998</c:v>
                </c:pt>
                <c:pt idx="174">
                  <c:v>0.78125</c:v>
                </c:pt>
                <c:pt idx="175">
                  <c:v>0.78571400000000002</c:v>
                </c:pt>
                <c:pt idx="176">
                  <c:v>0.79017899999999996</c:v>
                </c:pt>
                <c:pt idx="177">
                  <c:v>0.79464299999999999</c:v>
                </c:pt>
                <c:pt idx="178">
                  <c:v>0.79910700000000001</c:v>
                </c:pt>
                <c:pt idx="179">
                  <c:v>0.80357100000000004</c:v>
                </c:pt>
                <c:pt idx="180">
                  <c:v>0.80803599999999998</c:v>
                </c:pt>
                <c:pt idx="181">
                  <c:v>0.8125</c:v>
                </c:pt>
                <c:pt idx="182">
                  <c:v>0.81696400000000002</c:v>
                </c:pt>
                <c:pt idx="183">
                  <c:v>0.82142899999999996</c:v>
                </c:pt>
                <c:pt idx="184">
                  <c:v>0.82589299999999999</c:v>
                </c:pt>
                <c:pt idx="185">
                  <c:v>0.83035700000000001</c:v>
                </c:pt>
                <c:pt idx="186">
                  <c:v>0.83482100000000004</c:v>
                </c:pt>
                <c:pt idx="187">
                  <c:v>0.83928599999999998</c:v>
                </c:pt>
                <c:pt idx="188">
                  <c:v>0.84375</c:v>
                </c:pt>
                <c:pt idx="189">
                  <c:v>0.84821400000000002</c:v>
                </c:pt>
                <c:pt idx="190">
                  <c:v>0.85267899999999996</c:v>
                </c:pt>
                <c:pt idx="191">
                  <c:v>0.85714299999999999</c:v>
                </c:pt>
                <c:pt idx="192">
                  <c:v>0.86160700000000001</c:v>
                </c:pt>
                <c:pt idx="193">
                  <c:v>0.86607100000000004</c:v>
                </c:pt>
                <c:pt idx="194">
                  <c:v>0.87053599999999998</c:v>
                </c:pt>
                <c:pt idx="195">
                  <c:v>0.875</c:v>
                </c:pt>
                <c:pt idx="196">
                  <c:v>0.87946400000000002</c:v>
                </c:pt>
                <c:pt idx="197">
                  <c:v>0.88392899999999996</c:v>
                </c:pt>
                <c:pt idx="198">
                  <c:v>0.88839299999999999</c:v>
                </c:pt>
                <c:pt idx="199">
                  <c:v>0.89285700000000001</c:v>
                </c:pt>
                <c:pt idx="200">
                  <c:v>0.89732100000000004</c:v>
                </c:pt>
                <c:pt idx="201">
                  <c:v>0.90178599999999998</c:v>
                </c:pt>
                <c:pt idx="202">
                  <c:v>0.90625</c:v>
                </c:pt>
                <c:pt idx="203">
                  <c:v>0.91071400000000002</c:v>
                </c:pt>
                <c:pt idx="204">
                  <c:v>0.91517899999999996</c:v>
                </c:pt>
                <c:pt idx="205">
                  <c:v>0.91964299999999999</c:v>
                </c:pt>
                <c:pt idx="206">
                  <c:v>0.92410700000000001</c:v>
                </c:pt>
                <c:pt idx="207">
                  <c:v>0.92857100000000004</c:v>
                </c:pt>
                <c:pt idx="208">
                  <c:v>0.93303599999999998</c:v>
                </c:pt>
                <c:pt idx="209">
                  <c:v>0.9375</c:v>
                </c:pt>
                <c:pt idx="210">
                  <c:v>0.94196400000000002</c:v>
                </c:pt>
                <c:pt idx="211">
                  <c:v>0.94642899999999996</c:v>
                </c:pt>
                <c:pt idx="212">
                  <c:v>0.95089299999999999</c:v>
                </c:pt>
                <c:pt idx="213">
                  <c:v>0.95535700000000001</c:v>
                </c:pt>
                <c:pt idx="214">
                  <c:v>0.95982100000000004</c:v>
                </c:pt>
                <c:pt idx="215">
                  <c:v>0.96428599999999998</c:v>
                </c:pt>
                <c:pt idx="216">
                  <c:v>0.96875</c:v>
                </c:pt>
                <c:pt idx="217">
                  <c:v>0.97321400000000002</c:v>
                </c:pt>
                <c:pt idx="218">
                  <c:v>0.97767899999999996</c:v>
                </c:pt>
                <c:pt idx="219">
                  <c:v>0.98214299999999999</c:v>
                </c:pt>
                <c:pt idx="220">
                  <c:v>0.98660700000000001</c:v>
                </c:pt>
                <c:pt idx="221">
                  <c:v>0.99107100000000004</c:v>
                </c:pt>
                <c:pt idx="222">
                  <c:v>0.99553599999999998</c:v>
                </c:pt>
                <c:pt idx="2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9-43BC-92C8-8F20CDE6E597}"/>
            </c:ext>
          </c:extLst>
        </c:ser>
        <c:ser>
          <c:idx val="7"/>
          <c:order val="5"/>
          <c:tx>
            <c:v>Gamma Fit 10 uM</c:v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mult_concentrations_time!$AI$2:$AI$225</c:f>
              <c:numCache>
                <c:formatCode>General</c:formatCode>
                <c:ptCount val="224"/>
                <c:pt idx="0">
                  <c:v>50</c:v>
                </c:pt>
                <c:pt idx="1">
                  <c:v>60</c:v>
                </c:pt>
                <c:pt idx="2">
                  <c:v>60</c:v>
                </c:pt>
                <c:pt idx="3">
                  <c:v>75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105</c:v>
                </c:pt>
                <c:pt idx="11">
                  <c:v>105</c:v>
                </c:pt>
                <c:pt idx="12">
                  <c:v>110</c:v>
                </c:pt>
                <c:pt idx="13">
                  <c:v>110</c:v>
                </c:pt>
                <c:pt idx="14">
                  <c:v>115</c:v>
                </c:pt>
                <c:pt idx="15">
                  <c:v>115</c:v>
                </c:pt>
                <c:pt idx="16">
                  <c:v>130</c:v>
                </c:pt>
                <c:pt idx="17">
                  <c:v>130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145</c:v>
                </c:pt>
                <c:pt idx="26">
                  <c:v>150</c:v>
                </c:pt>
                <c:pt idx="27">
                  <c:v>150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160</c:v>
                </c:pt>
                <c:pt idx="32">
                  <c:v>160</c:v>
                </c:pt>
                <c:pt idx="33">
                  <c:v>165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180</c:v>
                </c:pt>
                <c:pt idx="49">
                  <c:v>185</c:v>
                </c:pt>
                <c:pt idx="50">
                  <c:v>185</c:v>
                </c:pt>
                <c:pt idx="51">
                  <c:v>190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205</c:v>
                </c:pt>
                <c:pt idx="59">
                  <c:v>205</c:v>
                </c:pt>
                <c:pt idx="60">
                  <c:v>205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215</c:v>
                </c:pt>
                <c:pt idx="65">
                  <c:v>215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230</c:v>
                </c:pt>
                <c:pt idx="70">
                  <c:v>230</c:v>
                </c:pt>
                <c:pt idx="71">
                  <c:v>235</c:v>
                </c:pt>
                <c:pt idx="72">
                  <c:v>235</c:v>
                </c:pt>
                <c:pt idx="73">
                  <c:v>240</c:v>
                </c:pt>
                <c:pt idx="74">
                  <c:v>240</c:v>
                </c:pt>
                <c:pt idx="75">
                  <c:v>240</c:v>
                </c:pt>
                <c:pt idx="76">
                  <c:v>240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260</c:v>
                </c:pt>
                <c:pt idx="87">
                  <c:v>260</c:v>
                </c:pt>
                <c:pt idx="88">
                  <c:v>265</c:v>
                </c:pt>
                <c:pt idx="89">
                  <c:v>265</c:v>
                </c:pt>
                <c:pt idx="90">
                  <c:v>265</c:v>
                </c:pt>
                <c:pt idx="91">
                  <c:v>265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275</c:v>
                </c:pt>
                <c:pt idx="96">
                  <c:v>275</c:v>
                </c:pt>
                <c:pt idx="97">
                  <c:v>280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290</c:v>
                </c:pt>
                <c:pt idx="102">
                  <c:v>290</c:v>
                </c:pt>
                <c:pt idx="103">
                  <c:v>290</c:v>
                </c:pt>
                <c:pt idx="104">
                  <c:v>290</c:v>
                </c:pt>
                <c:pt idx="105">
                  <c:v>295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310</c:v>
                </c:pt>
                <c:pt idx="116">
                  <c:v>315</c:v>
                </c:pt>
                <c:pt idx="117">
                  <c:v>315</c:v>
                </c:pt>
                <c:pt idx="118">
                  <c:v>315</c:v>
                </c:pt>
                <c:pt idx="119">
                  <c:v>320</c:v>
                </c:pt>
                <c:pt idx="120">
                  <c:v>325</c:v>
                </c:pt>
                <c:pt idx="121">
                  <c:v>325</c:v>
                </c:pt>
                <c:pt idx="122">
                  <c:v>335</c:v>
                </c:pt>
                <c:pt idx="123">
                  <c:v>335</c:v>
                </c:pt>
                <c:pt idx="124">
                  <c:v>340</c:v>
                </c:pt>
                <c:pt idx="125">
                  <c:v>340</c:v>
                </c:pt>
                <c:pt idx="126">
                  <c:v>345</c:v>
                </c:pt>
                <c:pt idx="127">
                  <c:v>345</c:v>
                </c:pt>
                <c:pt idx="128">
                  <c:v>345</c:v>
                </c:pt>
                <c:pt idx="129">
                  <c:v>345</c:v>
                </c:pt>
                <c:pt idx="130">
                  <c:v>345</c:v>
                </c:pt>
                <c:pt idx="131">
                  <c:v>350</c:v>
                </c:pt>
                <c:pt idx="132">
                  <c:v>355</c:v>
                </c:pt>
                <c:pt idx="133">
                  <c:v>355</c:v>
                </c:pt>
                <c:pt idx="134">
                  <c:v>365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375</c:v>
                </c:pt>
                <c:pt idx="139">
                  <c:v>375</c:v>
                </c:pt>
                <c:pt idx="140">
                  <c:v>380</c:v>
                </c:pt>
                <c:pt idx="141">
                  <c:v>380</c:v>
                </c:pt>
                <c:pt idx="142">
                  <c:v>380</c:v>
                </c:pt>
                <c:pt idx="143">
                  <c:v>385</c:v>
                </c:pt>
                <c:pt idx="144">
                  <c:v>385</c:v>
                </c:pt>
                <c:pt idx="145">
                  <c:v>385</c:v>
                </c:pt>
                <c:pt idx="146">
                  <c:v>390</c:v>
                </c:pt>
                <c:pt idx="147">
                  <c:v>395</c:v>
                </c:pt>
                <c:pt idx="148">
                  <c:v>395</c:v>
                </c:pt>
                <c:pt idx="149">
                  <c:v>405</c:v>
                </c:pt>
                <c:pt idx="150">
                  <c:v>405</c:v>
                </c:pt>
                <c:pt idx="151">
                  <c:v>410</c:v>
                </c:pt>
                <c:pt idx="152">
                  <c:v>415</c:v>
                </c:pt>
                <c:pt idx="153">
                  <c:v>425</c:v>
                </c:pt>
                <c:pt idx="154">
                  <c:v>425</c:v>
                </c:pt>
                <c:pt idx="155">
                  <c:v>430</c:v>
                </c:pt>
                <c:pt idx="156">
                  <c:v>430</c:v>
                </c:pt>
                <c:pt idx="157">
                  <c:v>430</c:v>
                </c:pt>
                <c:pt idx="158">
                  <c:v>435</c:v>
                </c:pt>
                <c:pt idx="159">
                  <c:v>440</c:v>
                </c:pt>
                <c:pt idx="160">
                  <c:v>445</c:v>
                </c:pt>
                <c:pt idx="161">
                  <c:v>460</c:v>
                </c:pt>
                <c:pt idx="162">
                  <c:v>460</c:v>
                </c:pt>
                <c:pt idx="163">
                  <c:v>480</c:v>
                </c:pt>
                <c:pt idx="164">
                  <c:v>485</c:v>
                </c:pt>
                <c:pt idx="165">
                  <c:v>495</c:v>
                </c:pt>
                <c:pt idx="166">
                  <c:v>500</c:v>
                </c:pt>
                <c:pt idx="167">
                  <c:v>500</c:v>
                </c:pt>
                <c:pt idx="168">
                  <c:v>505</c:v>
                </c:pt>
                <c:pt idx="169">
                  <c:v>510</c:v>
                </c:pt>
                <c:pt idx="170">
                  <c:v>515</c:v>
                </c:pt>
                <c:pt idx="171">
                  <c:v>515</c:v>
                </c:pt>
                <c:pt idx="172">
                  <c:v>515</c:v>
                </c:pt>
                <c:pt idx="173">
                  <c:v>515</c:v>
                </c:pt>
                <c:pt idx="174">
                  <c:v>515</c:v>
                </c:pt>
                <c:pt idx="175">
                  <c:v>520</c:v>
                </c:pt>
                <c:pt idx="176">
                  <c:v>530</c:v>
                </c:pt>
                <c:pt idx="177">
                  <c:v>530</c:v>
                </c:pt>
                <c:pt idx="178">
                  <c:v>530</c:v>
                </c:pt>
                <c:pt idx="179">
                  <c:v>535</c:v>
                </c:pt>
                <c:pt idx="180">
                  <c:v>535</c:v>
                </c:pt>
                <c:pt idx="181">
                  <c:v>565</c:v>
                </c:pt>
                <c:pt idx="182">
                  <c:v>570</c:v>
                </c:pt>
                <c:pt idx="183">
                  <c:v>575</c:v>
                </c:pt>
                <c:pt idx="184">
                  <c:v>580</c:v>
                </c:pt>
                <c:pt idx="185">
                  <c:v>590</c:v>
                </c:pt>
                <c:pt idx="186">
                  <c:v>590</c:v>
                </c:pt>
                <c:pt idx="187">
                  <c:v>595</c:v>
                </c:pt>
                <c:pt idx="188">
                  <c:v>600</c:v>
                </c:pt>
                <c:pt idx="189">
                  <c:v>605</c:v>
                </c:pt>
                <c:pt idx="190">
                  <c:v>605</c:v>
                </c:pt>
                <c:pt idx="191">
                  <c:v>615</c:v>
                </c:pt>
                <c:pt idx="192">
                  <c:v>635</c:v>
                </c:pt>
                <c:pt idx="193">
                  <c:v>635</c:v>
                </c:pt>
                <c:pt idx="194">
                  <c:v>645</c:v>
                </c:pt>
                <c:pt idx="195">
                  <c:v>650</c:v>
                </c:pt>
                <c:pt idx="196">
                  <c:v>650</c:v>
                </c:pt>
                <c:pt idx="197">
                  <c:v>650</c:v>
                </c:pt>
                <c:pt idx="198">
                  <c:v>655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660</c:v>
                </c:pt>
                <c:pt idx="204">
                  <c:v>660</c:v>
                </c:pt>
                <c:pt idx="205">
                  <c:v>665</c:v>
                </c:pt>
                <c:pt idx="206">
                  <c:v>665</c:v>
                </c:pt>
                <c:pt idx="207">
                  <c:v>665</c:v>
                </c:pt>
                <c:pt idx="208">
                  <c:v>670</c:v>
                </c:pt>
                <c:pt idx="209">
                  <c:v>680</c:v>
                </c:pt>
                <c:pt idx="210">
                  <c:v>695</c:v>
                </c:pt>
                <c:pt idx="211">
                  <c:v>695</c:v>
                </c:pt>
                <c:pt idx="212">
                  <c:v>705</c:v>
                </c:pt>
                <c:pt idx="213">
                  <c:v>715</c:v>
                </c:pt>
                <c:pt idx="214">
                  <c:v>730</c:v>
                </c:pt>
                <c:pt idx="215">
                  <c:v>735</c:v>
                </c:pt>
                <c:pt idx="216">
                  <c:v>740</c:v>
                </c:pt>
                <c:pt idx="217">
                  <c:v>740</c:v>
                </c:pt>
                <c:pt idx="218">
                  <c:v>775</c:v>
                </c:pt>
                <c:pt idx="219">
                  <c:v>795</c:v>
                </c:pt>
                <c:pt idx="220">
                  <c:v>860</c:v>
                </c:pt>
                <c:pt idx="221">
                  <c:v>865</c:v>
                </c:pt>
                <c:pt idx="222">
                  <c:v>895</c:v>
                </c:pt>
                <c:pt idx="223">
                  <c:v>935</c:v>
                </c:pt>
              </c:numCache>
            </c:numRef>
          </c:xVal>
          <c:yVal>
            <c:numRef>
              <c:f>mult_concentrations_time!$AJ$2:$AJ$225</c:f>
              <c:numCache>
                <c:formatCode>General</c:formatCode>
                <c:ptCount val="224"/>
                <c:pt idx="0">
                  <c:v>7.0359999999999997E-3</c:v>
                </c:pt>
                <c:pt idx="1">
                  <c:v>1.1814E-2</c:v>
                </c:pt>
                <c:pt idx="2">
                  <c:v>1.1814E-2</c:v>
                </c:pt>
                <c:pt idx="3">
                  <c:v>2.1878000000000002E-2</c:v>
                </c:pt>
                <c:pt idx="4">
                  <c:v>2.1878000000000002E-2</c:v>
                </c:pt>
                <c:pt idx="5">
                  <c:v>3.0598E-2</c:v>
                </c:pt>
                <c:pt idx="6">
                  <c:v>3.5563999999999998E-2</c:v>
                </c:pt>
                <c:pt idx="7">
                  <c:v>3.5563999999999998E-2</c:v>
                </c:pt>
                <c:pt idx="8">
                  <c:v>4.6697000000000002E-2</c:v>
                </c:pt>
                <c:pt idx="9">
                  <c:v>5.2850000000000001E-2</c:v>
                </c:pt>
                <c:pt idx="10">
                  <c:v>5.2850000000000001E-2</c:v>
                </c:pt>
                <c:pt idx="11">
                  <c:v>5.2850000000000001E-2</c:v>
                </c:pt>
                <c:pt idx="12">
                  <c:v>5.9386000000000001E-2</c:v>
                </c:pt>
                <c:pt idx="13">
                  <c:v>5.9386000000000001E-2</c:v>
                </c:pt>
                <c:pt idx="14">
                  <c:v>6.6293000000000005E-2</c:v>
                </c:pt>
                <c:pt idx="15">
                  <c:v>6.6293000000000005E-2</c:v>
                </c:pt>
                <c:pt idx="16">
                  <c:v>8.9136000000000007E-2</c:v>
                </c:pt>
                <c:pt idx="17">
                  <c:v>8.9136000000000007E-2</c:v>
                </c:pt>
                <c:pt idx="18">
                  <c:v>9.7415000000000002E-2</c:v>
                </c:pt>
                <c:pt idx="19">
                  <c:v>9.7415000000000002E-2</c:v>
                </c:pt>
                <c:pt idx="20">
                  <c:v>9.7415000000000002E-2</c:v>
                </c:pt>
                <c:pt idx="21">
                  <c:v>0.114888</c:v>
                </c:pt>
                <c:pt idx="22">
                  <c:v>0.114888</c:v>
                </c:pt>
                <c:pt idx="23">
                  <c:v>0.114888</c:v>
                </c:pt>
                <c:pt idx="24">
                  <c:v>0.114888</c:v>
                </c:pt>
                <c:pt idx="25">
                  <c:v>0.114888</c:v>
                </c:pt>
                <c:pt idx="26">
                  <c:v>0.124053</c:v>
                </c:pt>
                <c:pt idx="27">
                  <c:v>0.124053</c:v>
                </c:pt>
                <c:pt idx="28">
                  <c:v>0.13348399999999999</c:v>
                </c:pt>
                <c:pt idx="29">
                  <c:v>0.13348399999999999</c:v>
                </c:pt>
                <c:pt idx="30">
                  <c:v>0.13348399999999999</c:v>
                </c:pt>
                <c:pt idx="31">
                  <c:v>0.14316400000000001</c:v>
                </c:pt>
                <c:pt idx="32">
                  <c:v>0.14316400000000001</c:v>
                </c:pt>
                <c:pt idx="33">
                  <c:v>0.15307999999999999</c:v>
                </c:pt>
                <c:pt idx="34">
                  <c:v>0.15307999999999999</c:v>
                </c:pt>
                <c:pt idx="35">
                  <c:v>0.15307999999999999</c:v>
                </c:pt>
                <c:pt idx="36">
                  <c:v>0.15307999999999999</c:v>
                </c:pt>
                <c:pt idx="37">
                  <c:v>0.163214</c:v>
                </c:pt>
                <c:pt idx="38">
                  <c:v>0.163214</c:v>
                </c:pt>
                <c:pt idx="39">
                  <c:v>0.163214</c:v>
                </c:pt>
                <c:pt idx="40">
                  <c:v>0.163214</c:v>
                </c:pt>
                <c:pt idx="41">
                  <c:v>0.163214</c:v>
                </c:pt>
                <c:pt idx="42">
                  <c:v>0.17355200000000001</c:v>
                </c:pt>
                <c:pt idx="43">
                  <c:v>0.17355200000000001</c:v>
                </c:pt>
                <c:pt idx="44">
                  <c:v>0.17355200000000001</c:v>
                </c:pt>
                <c:pt idx="45">
                  <c:v>0.18407799999999999</c:v>
                </c:pt>
                <c:pt idx="46">
                  <c:v>0.18407799999999999</c:v>
                </c:pt>
                <c:pt idx="47">
                  <c:v>0.18407799999999999</c:v>
                </c:pt>
                <c:pt idx="48">
                  <c:v>0.18407799999999999</c:v>
                </c:pt>
                <c:pt idx="49">
                  <c:v>0.194776</c:v>
                </c:pt>
                <c:pt idx="50">
                  <c:v>0.194776</c:v>
                </c:pt>
                <c:pt idx="51">
                  <c:v>0.20563200000000001</c:v>
                </c:pt>
                <c:pt idx="52">
                  <c:v>0.20563200000000001</c:v>
                </c:pt>
                <c:pt idx="53">
                  <c:v>0.21662999999999999</c:v>
                </c:pt>
                <c:pt idx="54">
                  <c:v>0.22775599999999999</c:v>
                </c:pt>
                <c:pt idx="55">
                  <c:v>0.22775599999999999</c:v>
                </c:pt>
                <c:pt idx="56">
                  <c:v>0.22775599999999999</c:v>
                </c:pt>
                <c:pt idx="57">
                  <c:v>0.22775599999999999</c:v>
                </c:pt>
                <c:pt idx="58">
                  <c:v>0.23899500000000001</c:v>
                </c:pt>
                <c:pt idx="59">
                  <c:v>0.23899500000000001</c:v>
                </c:pt>
                <c:pt idx="60">
                  <c:v>0.23899500000000001</c:v>
                </c:pt>
                <c:pt idx="61">
                  <c:v>0.250334</c:v>
                </c:pt>
                <c:pt idx="62">
                  <c:v>0.250334</c:v>
                </c:pt>
                <c:pt idx="63">
                  <c:v>0.250334</c:v>
                </c:pt>
                <c:pt idx="64">
                  <c:v>0.26175700000000002</c:v>
                </c:pt>
                <c:pt idx="65">
                  <c:v>0.26175700000000002</c:v>
                </c:pt>
                <c:pt idx="66">
                  <c:v>0.28480699999999998</c:v>
                </c:pt>
                <c:pt idx="67">
                  <c:v>0.28480699999999998</c:v>
                </c:pt>
                <c:pt idx="68">
                  <c:v>0.28480699999999998</c:v>
                </c:pt>
                <c:pt idx="69">
                  <c:v>0.29640699999999998</c:v>
                </c:pt>
                <c:pt idx="70">
                  <c:v>0.29640699999999998</c:v>
                </c:pt>
                <c:pt idx="71">
                  <c:v>0.30804199999999998</c:v>
                </c:pt>
                <c:pt idx="72">
                  <c:v>0.30804199999999998</c:v>
                </c:pt>
                <c:pt idx="73">
                  <c:v>0.31969799999999998</c:v>
                </c:pt>
                <c:pt idx="74">
                  <c:v>0.31969799999999998</c:v>
                </c:pt>
                <c:pt idx="75">
                  <c:v>0.31969799999999998</c:v>
                </c:pt>
                <c:pt idx="76">
                  <c:v>0.31969799999999998</c:v>
                </c:pt>
                <c:pt idx="77">
                  <c:v>0.33136500000000002</c:v>
                </c:pt>
                <c:pt idx="78">
                  <c:v>0.33136500000000002</c:v>
                </c:pt>
                <c:pt idx="79">
                  <c:v>0.33136500000000002</c:v>
                </c:pt>
                <c:pt idx="80">
                  <c:v>0.34303099999999997</c:v>
                </c:pt>
                <c:pt idx="81">
                  <c:v>0.34303099999999997</c:v>
                </c:pt>
                <c:pt idx="82">
                  <c:v>0.34303099999999997</c:v>
                </c:pt>
                <c:pt idx="83">
                  <c:v>0.35468699999999997</c:v>
                </c:pt>
                <c:pt idx="84">
                  <c:v>0.35468699999999997</c:v>
                </c:pt>
                <c:pt idx="85">
                  <c:v>0.35468699999999997</c:v>
                </c:pt>
                <c:pt idx="86">
                  <c:v>0.36632199999999998</c:v>
                </c:pt>
                <c:pt idx="87">
                  <c:v>0.36632199999999998</c:v>
                </c:pt>
                <c:pt idx="88">
                  <c:v>0.37792599999999998</c:v>
                </c:pt>
                <c:pt idx="89">
                  <c:v>0.37792599999999998</c:v>
                </c:pt>
                <c:pt idx="90">
                  <c:v>0.37792599999999998</c:v>
                </c:pt>
                <c:pt idx="91">
                  <c:v>0.37792599999999998</c:v>
                </c:pt>
                <c:pt idx="92">
                  <c:v>0.38949099999999998</c:v>
                </c:pt>
                <c:pt idx="93">
                  <c:v>0.38949099999999998</c:v>
                </c:pt>
                <c:pt idx="94">
                  <c:v>0.38949099999999998</c:v>
                </c:pt>
                <c:pt idx="95">
                  <c:v>0.401007</c:v>
                </c:pt>
                <c:pt idx="96">
                  <c:v>0.401007</c:v>
                </c:pt>
                <c:pt idx="97">
                  <c:v>0.412466</c:v>
                </c:pt>
                <c:pt idx="98">
                  <c:v>0.42386000000000001</c:v>
                </c:pt>
                <c:pt idx="99">
                  <c:v>0.42386000000000001</c:v>
                </c:pt>
                <c:pt idx="100">
                  <c:v>0.42386000000000001</c:v>
                </c:pt>
                <c:pt idx="101">
                  <c:v>0.43518200000000001</c:v>
                </c:pt>
                <c:pt idx="102">
                  <c:v>0.43518200000000001</c:v>
                </c:pt>
                <c:pt idx="103">
                  <c:v>0.43518200000000001</c:v>
                </c:pt>
                <c:pt idx="104">
                  <c:v>0.43518200000000001</c:v>
                </c:pt>
                <c:pt idx="105">
                  <c:v>0.44642500000000002</c:v>
                </c:pt>
                <c:pt idx="106">
                  <c:v>0.45758199999999999</c:v>
                </c:pt>
                <c:pt idx="107">
                  <c:v>0.45758199999999999</c:v>
                </c:pt>
                <c:pt idx="108">
                  <c:v>0.45758199999999999</c:v>
                </c:pt>
                <c:pt idx="109">
                  <c:v>0.45758199999999999</c:v>
                </c:pt>
                <c:pt idx="110">
                  <c:v>0.46864699999999998</c:v>
                </c:pt>
                <c:pt idx="111">
                  <c:v>0.46864699999999998</c:v>
                </c:pt>
                <c:pt idx="112">
                  <c:v>0.46864699999999998</c:v>
                </c:pt>
                <c:pt idx="113">
                  <c:v>0.46864699999999998</c:v>
                </c:pt>
                <c:pt idx="114">
                  <c:v>0.46864699999999998</c:v>
                </c:pt>
                <c:pt idx="115">
                  <c:v>0.47961300000000001</c:v>
                </c:pt>
                <c:pt idx="116">
                  <c:v>0.49047600000000002</c:v>
                </c:pt>
                <c:pt idx="117">
                  <c:v>0.49047600000000002</c:v>
                </c:pt>
                <c:pt idx="118">
                  <c:v>0.49047600000000002</c:v>
                </c:pt>
                <c:pt idx="119">
                  <c:v>0.50123099999999998</c:v>
                </c:pt>
                <c:pt idx="120">
                  <c:v>0.51187199999999999</c:v>
                </c:pt>
                <c:pt idx="121">
                  <c:v>0.51187199999999999</c:v>
                </c:pt>
                <c:pt idx="122">
                  <c:v>0.53279600000000005</c:v>
                </c:pt>
                <c:pt idx="123">
                  <c:v>0.53279600000000005</c:v>
                </c:pt>
                <c:pt idx="124">
                  <c:v>0.54307099999999997</c:v>
                </c:pt>
                <c:pt idx="125">
                  <c:v>0.54307099999999997</c:v>
                </c:pt>
                <c:pt idx="126">
                  <c:v>0.55321799999999999</c:v>
                </c:pt>
                <c:pt idx="127">
                  <c:v>0.55321799999999999</c:v>
                </c:pt>
                <c:pt idx="128">
                  <c:v>0.55321799999999999</c:v>
                </c:pt>
                <c:pt idx="129">
                  <c:v>0.55321799999999999</c:v>
                </c:pt>
                <c:pt idx="130">
                  <c:v>0.55321799999999999</c:v>
                </c:pt>
                <c:pt idx="131">
                  <c:v>0.56323199999999995</c:v>
                </c:pt>
                <c:pt idx="132">
                  <c:v>0.57311199999999995</c:v>
                </c:pt>
                <c:pt idx="133">
                  <c:v>0.57311199999999995</c:v>
                </c:pt>
                <c:pt idx="134">
                  <c:v>0.59245599999999998</c:v>
                </c:pt>
                <c:pt idx="135">
                  <c:v>0.60191700000000004</c:v>
                </c:pt>
                <c:pt idx="136">
                  <c:v>0.60191700000000004</c:v>
                </c:pt>
                <c:pt idx="137">
                  <c:v>0.60191700000000004</c:v>
                </c:pt>
                <c:pt idx="138">
                  <c:v>0.61123400000000006</c:v>
                </c:pt>
                <c:pt idx="139">
                  <c:v>0.61123400000000006</c:v>
                </c:pt>
                <c:pt idx="140">
                  <c:v>0.62040700000000004</c:v>
                </c:pt>
                <c:pt idx="141">
                  <c:v>0.62040700000000004</c:v>
                </c:pt>
                <c:pt idx="142">
                  <c:v>0.62040700000000004</c:v>
                </c:pt>
                <c:pt idx="143">
                  <c:v>0.62943300000000002</c:v>
                </c:pt>
                <c:pt idx="144">
                  <c:v>0.62943300000000002</c:v>
                </c:pt>
                <c:pt idx="145">
                  <c:v>0.62943300000000002</c:v>
                </c:pt>
                <c:pt idx="146">
                  <c:v>0.63831300000000002</c:v>
                </c:pt>
                <c:pt idx="147">
                  <c:v>0.64704399999999995</c:v>
                </c:pt>
                <c:pt idx="148">
                  <c:v>0.64704399999999995</c:v>
                </c:pt>
                <c:pt idx="149">
                  <c:v>0.66405999999999998</c:v>
                </c:pt>
                <c:pt idx="150">
                  <c:v>0.66405999999999998</c:v>
                </c:pt>
                <c:pt idx="151">
                  <c:v>0.67234499999999997</c:v>
                </c:pt>
                <c:pt idx="152">
                  <c:v>0.68047999999999997</c:v>
                </c:pt>
                <c:pt idx="153">
                  <c:v>0.69630300000000001</c:v>
                </c:pt>
                <c:pt idx="154">
                  <c:v>0.69630300000000001</c:v>
                </c:pt>
                <c:pt idx="155">
                  <c:v>0.70399100000000003</c:v>
                </c:pt>
                <c:pt idx="156">
                  <c:v>0.70399100000000003</c:v>
                </c:pt>
                <c:pt idx="157">
                  <c:v>0.70399100000000003</c:v>
                </c:pt>
                <c:pt idx="158">
                  <c:v>0.71153200000000005</c:v>
                </c:pt>
                <c:pt idx="159">
                  <c:v>0.71892500000000004</c:v>
                </c:pt>
                <c:pt idx="160">
                  <c:v>0.72617100000000001</c:v>
                </c:pt>
                <c:pt idx="161">
                  <c:v>0.74704099999999996</c:v>
                </c:pt>
                <c:pt idx="162">
                  <c:v>0.74704099999999996</c:v>
                </c:pt>
                <c:pt idx="163">
                  <c:v>0.77288100000000004</c:v>
                </c:pt>
                <c:pt idx="164">
                  <c:v>0.77899499999999999</c:v>
                </c:pt>
                <c:pt idx="165">
                  <c:v>0.79081999999999997</c:v>
                </c:pt>
                <c:pt idx="166">
                  <c:v>0.79653399999999996</c:v>
                </c:pt>
                <c:pt idx="167">
                  <c:v>0.79653399999999996</c:v>
                </c:pt>
                <c:pt idx="168">
                  <c:v>0.802118</c:v>
                </c:pt>
                <c:pt idx="169">
                  <c:v>0.80757299999999999</c:v>
                </c:pt>
                <c:pt idx="170">
                  <c:v>0.81290200000000001</c:v>
                </c:pt>
                <c:pt idx="171">
                  <c:v>0.81290200000000001</c:v>
                </c:pt>
                <c:pt idx="172">
                  <c:v>0.81290200000000001</c:v>
                </c:pt>
                <c:pt idx="173">
                  <c:v>0.81290200000000001</c:v>
                </c:pt>
                <c:pt idx="174">
                  <c:v>0.81290200000000001</c:v>
                </c:pt>
                <c:pt idx="175">
                  <c:v>0.818106</c:v>
                </c:pt>
                <c:pt idx="176">
                  <c:v>0.82814699999999997</c:v>
                </c:pt>
                <c:pt idx="177">
                  <c:v>0.82814699999999997</c:v>
                </c:pt>
                <c:pt idx="178">
                  <c:v>0.82814699999999997</c:v>
                </c:pt>
                <c:pt idx="179">
                  <c:v>0.83298899999999998</c:v>
                </c:pt>
                <c:pt idx="180">
                  <c:v>0.83298899999999998</c:v>
                </c:pt>
                <c:pt idx="181">
                  <c:v>0.85964499999999999</c:v>
                </c:pt>
                <c:pt idx="182">
                  <c:v>0.86370800000000003</c:v>
                </c:pt>
                <c:pt idx="183">
                  <c:v>0.86766699999999997</c:v>
                </c:pt>
                <c:pt idx="184">
                  <c:v>0.87152499999999999</c:v>
                </c:pt>
                <c:pt idx="185">
                  <c:v>0.87894600000000001</c:v>
                </c:pt>
                <c:pt idx="186">
                  <c:v>0.87894600000000001</c:v>
                </c:pt>
                <c:pt idx="187">
                  <c:v>0.88251100000000005</c:v>
                </c:pt>
                <c:pt idx="188">
                  <c:v>0.88598399999999999</c:v>
                </c:pt>
                <c:pt idx="189">
                  <c:v>0.88936499999999996</c:v>
                </c:pt>
                <c:pt idx="190">
                  <c:v>0.88936499999999996</c:v>
                </c:pt>
                <c:pt idx="191">
                  <c:v>0.89585899999999996</c:v>
                </c:pt>
                <c:pt idx="192">
                  <c:v>0.907833</c:v>
                </c:pt>
                <c:pt idx="193">
                  <c:v>0.907833</c:v>
                </c:pt>
                <c:pt idx="194">
                  <c:v>0.91334099999999996</c:v>
                </c:pt>
                <c:pt idx="195">
                  <c:v>0.91598199999999996</c:v>
                </c:pt>
                <c:pt idx="196">
                  <c:v>0.91598199999999996</c:v>
                </c:pt>
                <c:pt idx="197">
                  <c:v>0.91598199999999996</c:v>
                </c:pt>
                <c:pt idx="198">
                  <c:v>0.91854899999999995</c:v>
                </c:pt>
                <c:pt idx="199">
                  <c:v>0.91854899999999995</c:v>
                </c:pt>
                <c:pt idx="200">
                  <c:v>0.91854899999999995</c:v>
                </c:pt>
                <c:pt idx="201">
                  <c:v>0.91854899999999995</c:v>
                </c:pt>
                <c:pt idx="202">
                  <c:v>0.91854899999999995</c:v>
                </c:pt>
                <c:pt idx="203">
                  <c:v>0.921045</c:v>
                </c:pt>
                <c:pt idx="204">
                  <c:v>0.921045</c:v>
                </c:pt>
                <c:pt idx="205">
                  <c:v>0.92347100000000004</c:v>
                </c:pt>
                <c:pt idx="206">
                  <c:v>0.92347100000000004</c:v>
                </c:pt>
                <c:pt idx="207">
                  <c:v>0.92347100000000004</c:v>
                </c:pt>
                <c:pt idx="208">
                  <c:v>0.92582900000000001</c:v>
                </c:pt>
                <c:pt idx="209">
                  <c:v>0.93034600000000001</c:v>
                </c:pt>
                <c:pt idx="210">
                  <c:v>0.93664999999999998</c:v>
                </c:pt>
                <c:pt idx="211">
                  <c:v>0.93664999999999998</c:v>
                </c:pt>
                <c:pt idx="212">
                  <c:v>0.94055599999999995</c:v>
                </c:pt>
                <c:pt idx="213">
                  <c:v>0.94423900000000005</c:v>
                </c:pt>
                <c:pt idx="214">
                  <c:v>0.94936900000000002</c:v>
                </c:pt>
                <c:pt idx="215">
                  <c:v>0.95097799999999999</c:v>
                </c:pt>
                <c:pt idx="216">
                  <c:v>0.95254099999999997</c:v>
                </c:pt>
                <c:pt idx="217">
                  <c:v>0.95254099999999997</c:v>
                </c:pt>
                <c:pt idx="218">
                  <c:v>0.96224200000000004</c:v>
                </c:pt>
                <c:pt idx="219">
                  <c:v>0.966916</c:v>
                </c:pt>
                <c:pt idx="220">
                  <c:v>0.97861399999999998</c:v>
                </c:pt>
                <c:pt idx="221">
                  <c:v>0.97932799999999998</c:v>
                </c:pt>
                <c:pt idx="222">
                  <c:v>0.98315900000000001</c:v>
                </c:pt>
                <c:pt idx="223">
                  <c:v>0.98722299999999996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89-43BC-92C8-8F20CDE6E597}"/>
            </c:ext>
          </c:extLst>
        </c:ser>
        <c:ser>
          <c:idx val="0"/>
          <c:order val="6"/>
          <c:tx>
            <c:strRef>
              <c:f>mult_concentrations_time!$K$5</c:f>
              <c:strCache>
                <c:ptCount val="1"/>
                <c:pt idx="0">
                  <c:v>Exp 12 μM Tub, N=692 MTs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mult_concentrations_time!$B$2:$B$693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mult_concentrations_time!$C$2:$C$693</c:f>
              <c:numCache>
                <c:formatCode>General</c:formatCode>
                <c:ptCount val="692"/>
                <c:pt idx="0">
                  <c:v>1.4450000000000001E-3</c:v>
                </c:pt>
                <c:pt idx="1">
                  <c:v>2.8900000000000002E-3</c:v>
                </c:pt>
                <c:pt idx="2">
                  <c:v>4.3350000000000003E-3</c:v>
                </c:pt>
                <c:pt idx="3">
                  <c:v>5.7800000000000004E-3</c:v>
                </c:pt>
                <c:pt idx="4">
                  <c:v>7.2249999999999997E-3</c:v>
                </c:pt>
                <c:pt idx="5">
                  <c:v>8.6709999999999999E-3</c:v>
                </c:pt>
                <c:pt idx="6">
                  <c:v>1.0116E-2</c:v>
                </c:pt>
                <c:pt idx="7">
                  <c:v>1.1561E-2</c:v>
                </c:pt>
                <c:pt idx="8">
                  <c:v>1.3006E-2</c:v>
                </c:pt>
                <c:pt idx="9">
                  <c:v>1.4451E-2</c:v>
                </c:pt>
                <c:pt idx="10">
                  <c:v>1.5896E-2</c:v>
                </c:pt>
                <c:pt idx="11">
                  <c:v>1.7340999999999999E-2</c:v>
                </c:pt>
                <c:pt idx="12">
                  <c:v>1.8786000000000001E-2</c:v>
                </c:pt>
                <c:pt idx="13">
                  <c:v>2.0230999999999999E-2</c:v>
                </c:pt>
                <c:pt idx="14">
                  <c:v>2.1676000000000001E-2</c:v>
                </c:pt>
                <c:pt idx="15">
                  <c:v>2.3120999999999999E-2</c:v>
                </c:pt>
                <c:pt idx="16">
                  <c:v>2.4566000000000001E-2</c:v>
                </c:pt>
                <c:pt idx="17">
                  <c:v>2.6012E-2</c:v>
                </c:pt>
                <c:pt idx="18">
                  <c:v>2.7456999999999999E-2</c:v>
                </c:pt>
                <c:pt idx="19">
                  <c:v>2.8902000000000001E-2</c:v>
                </c:pt>
                <c:pt idx="20">
                  <c:v>3.0346999999999999E-2</c:v>
                </c:pt>
                <c:pt idx="21">
                  <c:v>3.1792000000000001E-2</c:v>
                </c:pt>
                <c:pt idx="22">
                  <c:v>3.3237000000000003E-2</c:v>
                </c:pt>
                <c:pt idx="23">
                  <c:v>3.4681999999999998E-2</c:v>
                </c:pt>
                <c:pt idx="24">
                  <c:v>3.6126999999999999E-2</c:v>
                </c:pt>
                <c:pt idx="25">
                  <c:v>3.7572000000000001E-2</c:v>
                </c:pt>
                <c:pt idx="26">
                  <c:v>3.9017000000000003E-2</c:v>
                </c:pt>
                <c:pt idx="27">
                  <c:v>4.0461999999999998E-2</c:v>
                </c:pt>
                <c:pt idx="28">
                  <c:v>4.1908000000000001E-2</c:v>
                </c:pt>
                <c:pt idx="29">
                  <c:v>4.3353000000000003E-2</c:v>
                </c:pt>
                <c:pt idx="30">
                  <c:v>4.4797999999999998E-2</c:v>
                </c:pt>
                <c:pt idx="31">
                  <c:v>4.6242999999999999E-2</c:v>
                </c:pt>
                <c:pt idx="32">
                  <c:v>4.7688000000000001E-2</c:v>
                </c:pt>
                <c:pt idx="33">
                  <c:v>4.9133000000000003E-2</c:v>
                </c:pt>
                <c:pt idx="34">
                  <c:v>5.0577999999999998E-2</c:v>
                </c:pt>
                <c:pt idx="35">
                  <c:v>5.2023E-2</c:v>
                </c:pt>
                <c:pt idx="36">
                  <c:v>5.3468000000000002E-2</c:v>
                </c:pt>
                <c:pt idx="37">
                  <c:v>5.4912999999999997E-2</c:v>
                </c:pt>
                <c:pt idx="38">
                  <c:v>5.6357999999999998E-2</c:v>
                </c:pt>
                <c:pt idx="39">
                  <c:v>5.7803E-2</c:v>
                </c:pt>
                <c:pt idx="40">
                  <c:v>5.9249000000000003E-2</c:v>
                </c:pt>
                <c:pt idx="41">
                  <c:v>6.0693999999999998E-2</c:v>
                </c:pt>
                <c:pt idx="42">
                  <c:v>6.2139E-2</c:v>
                </c:pt>
                <c:pt idx="43">
                  <c:v>6.3584000000000002E-2</c:v>
                </c:pt>
                <c:pt idx="44">
                  <c:v>6.5029000000000003E-2</c:v>
                </c:pt>
                <c:pt idx="45">
                  <c:v>6.6474000000000005E-2</c:v>
                </c:pt>
                <c:pt idx="46">
                  <c:v>6.7918999999999993E-2</c:v>
                </c:pt>
                <c:pt idx="47">
                  <c:v>6.9363999999999995E-2</c:v>
                </c:pt>
                <c:pt idx="48">
                  <c:v>7.0808999999999997E-2</c:v>
                </c:pt>
                <c:pt idx="49">
                  <c:v>7.2253999999999999E-2</c:v>
                </c:pt>
                <c:pt idx="50">
                  <c:v>7.3699000000000001E-2</c:v>
                </c:pt>
                <c:pt idx="51">
                  <c:v>7.5145000000000003E-2</c:v>
                </c:pt>
                <c:pt idx="52">
                  <c:v>7.6590000000000005E-2</c:v>
                </c:pt>
                <c:pt idx="53">
                  <c:v>7.8034999999999993E-2</c:v>
                </c:pt>
                <c:pt idx="54">
                  <c:v>7.9479999999999995E-2</c:v>
                </c:pt>
                <c:pt idx="55">
                  <c:v>8.0924999999999997E-2</c:v>
                </c:pt>
                <c:pt idx="56">
                  <c:v>8.2369999999999999E-2</c:v>
                </c:pt>
                <c:pt idx="57">
                  <c:v>8.3815000000000001E-2</c:v>
                </c:pt>
                <c:pt idx="58">
                  <c:v>8.5260000000000002E-2</c:v>
                </c:pt>
                <c:pt idx="59">
                  <c:v>8.6705000000000004E-2</c:v>
                </c:pt>
                <c:pt idx="60">
                  <c:v>8.8150000000000006E-2</c:v>
                </c:pt>
                <c:pt idx="61">
                  <c:v>8.9594999999999994E-2</c:v>
                </c:pt>
                <c:pt idx="62">
                  <c:v>9.1039999999999996E-2</c:v>
                </c:pt>
                <c:pt idx="63">
                  <c:v>9.2485999999999999E-2</c:v>
                </c:pt>
                <c:pt idx="64">
                  <c:v>9.3931000000000001E-2</c:v>
                </c:pt>
                <c:pt idx="65">
                  <c:v>9.5376000000000002E-2</c:v>
                </c:pt>
                <c:pt idx="66">
                  <c:v>9.6821000000000004E-2</c:v>
                </c:pt>
                <c:pt idx="67">
                  <c:v>9.8266000000000006E-2</c:v>
                </c:pt>
                <c:pt idx="68">
                  <c:v>9.9710999999999994E-2</c:v>
                </c:pt>
                <c:pt idx="69">
                  <c:v>0.101156</c:v>
                </c:pt>
                <c:pt idx="70">
                  <c:v>0.102601</c:v>
                </c:pt>
                <c:pt idx="71">
                  <c:v>0.104046</c:v>
                </c:pt>
                <c:pt idx="72">
                  <c:v>0.105491</c:v>
                </c:pt>
                <c:pt idx="73">
                  <c:v>0.106936</c:v>
                </c:pt>
                <c:pt idx="74">
                  <c:v>0.10838200000000001</c:v>
                </c:pt>
                <c:pt idx="75">
                  <c:v>0.10982699999999999</c:v>
                </c:pt>
                <c:pt idx="76">
                  <c:v>0.111272</c:v>
                </c:pt>
                <c:pt idx="77">
                  <c:v>0.112717</c:v>
                </c:pt>
                <c:pt idx="78">
                  <c:v>0.114162</c:v>
                </c:pt>
                <c:pt idx="79">
                  <c:v>0.115607</c:v>
                </c:pt>
                <c:pt idx="80">
                  <c:v>0.117052</c:v>
                </c:pt>
                <c:pt idx="81">
                  <c:v>0.11849700000000001</c:v>
                </c:pt>
                <c:pt idx="82">
                  <c:v>0.11994199999999999</c:v>
                </c:pt>
                <c:pt idx="83">
                  <c:v>0.12138699999999999</c:v>
                </c:pt>
                <c:pt idx="84">
                  <c:v>0.122832</c:v>
                </c:pt>
                <c:pt idx="85">
                  <c:v>0.124277</c:v>
                </c:pt>
                <c:pt idx="86">
                  <c:v>0.125723</c:v>
                </c:pt>
                <c:pt idx="87">
                  <c:v>0.127168</c:v>
                </c:pt>
                <c:pt idx="88">
                  <c:v>0.12861300000000001</c:v>
                </c:pt>
                <c:pt idx="89">
                  <c:v>0.13005800000000001</c:v>
                </c:pt>
                <c:pt idx="90">
                  <c:v>0.13150300000000001</c:v>
                </c:pt>
                <c:pt idx="91">
                  <c:v>0.13294800000000001</c:v>
                </c:pt>
                <c:pt idx="92">
                  <c:v>0.13439300000000001</c:v>
                </c:pt>
                <c:pt idx="93">
                  <c:v>0.13583799999999999</c:v>
                </c:pt>
                <c:pt idx="94">
                  <c:v>0.13728299999999999</c:v>
                </c:pt>
                <c:pt idx="95">
                  <c:v>0.13872799999999999</c:v>
                </c:pt>
                <c:pt idx="96">
                  <c:v>0.14017299999999999</c:v>
                </c:pt>
                <c:pt idx="97">
                  <c:v>0.14161799999999999</c:v>
                </c:pt>
                <c:pt idx="98">
                  <c:v>0.143064</c:v>
                </c:pt>
                <c:pt idx="99">
                  <c:v>0.144509</c:v>
                </c:pt>
                <c:pt idx="100">
                  <c:v>0.145954</c:v>
                </c:pt>
                <c:pt idx="101">
                  <c:v>0.147399</c:v>
                </c:pt>
                <c:pt idx="102">
                  <c:v>0.148844</c:v>
                </c:pt>
                <c:pt idx="103">
                  <c:v>0.15028900000000001</c:v>
                </c:pt>
                <c:pt idx="104">
                  <c:v>0.15173400000000001</c:v>
                </c:pt>
                <c:pt idx="105">
                  <c:v>0.15317900000000001</c:v>
                </c:pt>
                <c:pt idx="106">
                  <c:v>0.15462400000000001</c:v>
                </c:pt>
                <c:pt idx="107">
                  <c:v>0.15606900000000001</c:v>
                </c:pt>
                <c:pt idx="108">
                  <c:v>0.15751399999999999</c:v>
                </c:pt>
                <c:pt idx="109">
                  <c:v>0.15895999999999999</c:v>
                </c:pt>
                <c:pt idx="110">
                  <c:v>0.16040499999999999</c:v>
                </c:pt>
                <c:pt idx="111">
                  <c:v>0.16184999999999999</c:v>
                </c:pt>
                <c:pt idx="112">
                  <c:v>0.163295</c:v>
                </c:pt>
                <c:pt idx="113">
                  <c:v>0.16474</c:v>
                </c:pt>
                <c:pt idx="114">
                  <c:v>0.166185</c:v>
                </c:pt>
                <c:pt idx="115">
                  <c:v>0.16763</c:v>
                </c:pt>
                <c:pt idx="116">
                  <c:v>0.169075</c:v>
                </c:pt>
                <c:pt idx="117">
                  <c:v>0.17052</c:v>
                </c:pt>
                <c:pt idx="118">
                  <c:v>0.17196500000000001</c:v>
                </c:pt>
                <c:pt idx="119">
                  <c:v>0.17341000000000001</c:v>
                </c:pt>
                <c:pt idx="120">
                  <c:v>0.17485500000000001</c:v>
                </c:pt>
                <c:pt idx="121">
                  <c:v>0.17630100000000001</c:v>
                </c:pt>
                <c:pt idx="122">
                  <c:v>0.17774599999999999</c:v>
                </c:pt>
                <c:pt idx="123">
                  <c:v>0.17919099999999999</c:v>
                </c:pt>
                <c:pt idx="124">
                  <c:v>0.18063599999999999</c:v>
                </c:pt>
                <c:pt idx="125">
                  <c:v>0.18208099999999999</c:v>
                </c:pt>
                <c:pt idx="126">
                  <c:v>0.18352599999999999</c:v>
                </c:pt>
                <c:pt idx="127">
                  <c:v>0.184971</c:v>
                </c:pt>
                <c:pt idx="128">
                  <c:v>0.186416</c:v>
                </c:pt>
                <c:pt idx="129">
                  <c:v>0.187861</c:v>
                </c:pt>
                <c:pt idx="130">
                  <c:v>0.189306</c:v>
                </c:pt>
                <c:pt idx="131">
                  <c:v>0.190751</c:v>
                </c:pt>
                <c:pt idx="132">
                  <c:v>0.19219700000000001</c:v>
                </c:pt>
                <c:pt idx="133">
                  <c:v>0.19364200000000001</c:v>
                </c:pt>
                <c:pt idx="134">
                  <c:v>0.19508700000000001</c:v>
                </c:pt>
                <c:pt idx="135">
                  <c:v>0.19653200000000001</c:v>
                </c:pt>
                <c:pt idx="136">
                  <c:v>0.19797699999999999</c:v>
                </c:pt>
                <c:pt idx="137">
                  <c:v>0.19942199999999999</c:v>
                </c:pt>
                <c:pt idx="138">
                  <c:v>0.20086699999999999</c:v>
                </c:pt>
                <c:pt idx="139">
                  <c:v>0.20231199999999999</c:v>
                </c:pt>
                <c:pt idx="140">
                  <c:v>0.20375699999999999</c:v>
                </c:pt>
                <c:pt idx="141">
                  <c:v>0.205202</c:v>
                </c:pt>
                <c:pt idx="142">
                  <c:v>0.206647</c:v>
                </c:pt>
                <c:pt idx="143">
                  <c:v>0.208092</c:v>
                </c:pt>
                <c:pt idx="144">
                  <c:v>0.209538</c:v>
                </c:pt>
                <c:pt idx="145">
                  <c:v>0.210983</c:v>
                </c:pt>
                <c:pt idx="146">
                  <c:v>0.21242800000000001</c:v>
                </c:pt>
                <c:pt idx="147">
                  <c:v>0.21387300000000001</c:v>
                </c:pt>
                <c:pt idx="148">
                  <c:v>0.21531800000000001</c:v>
                </c:pt>
                <c:pt idx="149">
                  <c:v>0.21676300000000001</c:v>
                </c:pt>
                <c:pt idx="150">
                  <c:v>0.21820800000000001</c:v>
                </c:pt>
                <c:pt idx="151">
                  <c:v>0.21965299999999999</c:v>
                </c:pt>
                <c:pt idx="152">
                  <c:v>0.22109799999999999</c:v>
                </c:pt>
                <c:pt idx="153">
                  <c:v>0.22254299999999999</c:v>
                </c:pt>
                <c:pt idx="154">
                  <c:v>0.22398799999999999</c:v>
                </c:pt>
                <c:pt idx="155">
                  <c:v>0.225434</c:v>
                </c:pt>
                <c:pt idx="156">
                  <c:v>0.226879</c:v>
                </c:pt>
                <c:pt idx="157">
                  <c:v>0.228324</c:v>
                </c:pt>
                <c:pt idx="158">
                  <c:v>0.229769</c:v>
                </c:pt>
                <c:pt idx="159">
                  <c:v>0.231214</c:v>
                </c:pt>
                <c:pt idx="160">
                  <c:v>0.232659</c:v>
                </c:pt>
                <c:pt idx="161">
                  <c:v>0.23410400000000001</c:v>
                </c:pt>
                <c:pt idx="162">
                  <c:v>0.23554900000000001</c:v>
                </c:pt>
                <c:pt idx="163">
                  <c:v>0.23699400000000001</c:v>
                </c:pt>
                <c:pt idx="164">
                  <c:v>0.23843900000000001</c:v>
                </c:pt>
                <c:pt idx="165">
                  <c:v>0.23988399999999999</c:v>
                </c:pt>
                <c:pt idx="166">
                  <c:v>0.24132899999999999</c:v>
                </c:pt>
                <c:pt idx="167">
                  <c:v>0.24277499999999999</c:v>
                </c:pt>
                <c:pt idx="168">
                  <c:v>0.24421999999999999</c:v>
                </c:pt>
                <c:pt idx="169">
                  <c:v>0.24566499999999999</c:v>
                </c:pt>
                <c:pt idx="170">
                  <c:v>0.24711</c:v>
                </c:pt>
                <c:pt idx="171">
                  <c:v>0.248555</c:v>
                </c:pt>
                <c:pt idx="172">
                  <c:v>0.25</c:v>
                </c:pt>
                <c:pt idx="173">
                  <c:v>0.25144499999999997</c:v>
                </c:pt>
                <c:pt idx="174">
                  <c:v>0.25289</c:v>
                </c:pt>
                <c:pt idx="175">
                  <c:v>0.25433499999999998</c:v>
                </c:pt>
                <c:pt idx="176">
                  <c:v>0.25578000000000001</c:v>
                </c:pt>
                <c:pt idx="177">
                  <c:v>0.25722499999999998</c:v>
                </c:pt>
                <c:pt idx="178">
                  <c:v>0.25867099999999998</c:v>
                </c:pt>
                <c:pt idx="179">
                  <c:v>0.26011600000000001</c:v>
                </c:pt>
                <c:pt idx="180">
                  <c:v>0.26156099999999999</c:v>
                </c:pt>
                <c:pt idx="181">
                  <c:v>0.26300600000000002</c:v>
                </c:pt>
                <c:pt idx="182">
                  <c:v>0.26445099999999999</c:v>
                </c:pt>
                <c:pt idx="183">
                  <c:v>0.26589600000000002</c:v>
                </c:pt>
                <c:pt idx="184">
                  <c:v>0.267341</c:v>
                </c:pt>
                <c:pt idx="185">
                  <c:v>0.26878600000000002</c:v>
                </c:pt>
                <c:pt idx="186">
                  <c:v>0.270231</c:v>
                </c:pt>
                <c:pt idx="187">
                  <c:v>0.27167599999999997</c:v>
                </c:pt>
                <c:pt idx="188">
                  <c:v>0.273121</c:v>
                </c:pt>
                <c:pt idx="189">
                  <c:v>0.27456599999999998</c:v>
                </c:pt>
                <c:pt idx="190">
                  <c:v>0.27601199999999998</c:v>
                </c:pt>
                <c:pt idx="191">
                  <c:v>0.27745700000000001</c:v>
                </c:pt>
                <c:pt idx="192">
                  <c:v>0.27890199999999998</c:v>
                </c:pt>
                <c:pt idx="193">
                  <c:v>0.28034700000000001</c:v>
                </c:pt>
                <c:pt idx="194">
                  <c:v>0.28179199999999999</c:v>
                </c:pt>
                <c:pt idx="195">
                  <c:v>0.28323700000000002</c:v>
                </c:pt>
                <c:pt idx="196">
                  <c:v>0.28468199999999999</c:v>
                </c:pt>
                <c:pt idx="197">
                  <c:v>0.28612700000000002</c:v>
                </c:pt>
                <c:pt idx="198">
                  <c:v>0.28757199999999999</c:v>
                </c:pt>
                <c:pt idx="199">
                  <c:v>0.28901700000000002</c:v>
                </c:pt>
                <c:pt idx="200">
                  <c:v>0.290462</c:v>
                </c:pt>
                <c:pt idx="201">
                  <c:v>0.291908</c:v>
                </c:pt>
                <c:pt idx="202">
                  <c:v>0.29335299999999997</c:v>
                </c:pt>
                <c:pt idx="203">
                  <c:v>0.294798</c:v>
                </c:pt>
                <c:pt idx="204">
                  <c:v>0.29624299999999998</c:v>
                </c:pt>
                <c:pt idx="205">
                  <c:v>0.29768800000000001</c:v>
                </c:pt>
                <c:pt idx="206">
                  <c:v>0.29913299999999998</c:v>
                </c:pt>
                <c:pt idx="207">
                  <c:v>0.30057800000000001</c:v>
                </c:pt>
                <c:pt idx="208">
                  <c:v>0.30202299999999999</c:v>
                </c:pt>
                <c:pt idx="209">
                  <c:v>0.30346800000000002</c:v>
                </c:pt>
                <c:pt idx="210">
                  <c:v>0.30491299999999999</c:v>
                </c:pt>
                <c:pt idx="211">
                  <c:v>0.30635800000000002</c:v>
                </c:pt>
                <c:pt idx="212">
                  <c:v>0.30780299999999999</c:v>
                </c:pt>
                <c:pt idx="213">
                  <c:v>0.309249</c:v>
                </c:pt>
                <c:pt idx="214">
                  <c:v>0.31069400000000003</c:v>
                </c:pt>
                <c:pt idx="215">
                  <c:v>0.312139</c:v>
                </c:pt>
                <c:pt idx="216">
                  <c:v>0.31358399999999997</c:v>
                </c:pt>
                <c:pt idx="217">
                  <c:v>0.315029</c:v>
                </c:pt>
                <c:pt idx="218">
                  <c:v>0.31647399999999998</c:v>
                </c:pt>
                <c:pt idx="219">
                  <c:v>0.31791900000000001</c:v>
                </c:pt>
                <c:pt idx="220">
                  <c:v>0.31936399999999998</c:v>
                </c:pt>
                <c:pt idx="221">
                  <c:v>0.32080900000000001</c:v>
                </c:pt>
                <c:pt idx="222">
                  <c:v>0.32225399999999998</c:v>
                </c:pt>
                <c:pt idx="223">
                  <c:v>0.32369900000000001</c:v>
                </c:pt>
                <c:pt idx="224">
                  <c:v>0.32514500000000002</c:v>
                </c:pt>
                <c:pt idx="225">
                  <c:v>0.32658999999999999</c:v>
                </c:pt>
                <c:pt idx="226">
                  <c:v>0.32803500000000002</c:v>
                </c:pt>
                <c:pt idx="227">
                  <c:v>0.32948</c:v>
                </c:pt>
                <c:pt idx="228">
                  <c:v>0.33092500000000002</c:v>
                </c:pt>
                <c:pt idx="229">
                  <c:v>0.33237</c:v>
                </c:pt>
                <c:pt idx="230">
                  <c:v>0.33381499999999997</c:v>
                </c:pt>
                <c:pt idx="231">
                  <c:v>0.33526</c:v>
                </c:pt>
                <c:pt idx="232">
                  <c:v>0.33670499999999998</c:v>
                </c:pt>
                <c:pt idx="233">
                  <c:v>0.33815000000000001</c:v>
                </c:pt>
                <c:pt idx="234">
                  <c:v>0.33959499999999998</c:v>
                </c:pt>
                <c:pt idx="235">
                  <c:v>0.34104000000000001</c:v>
                </c:pt>
                <c:pt idx="236">
                  <c:v>0.34248600000000001</c:v>
                </c:pt>
                <c:pt idx="237">
                  <c:v>0.34393099999999999</c:v>
                </c:pt>
                <c:pt idx="238">
                  <c:v>0.34537600000000002</c:v>
                </c:pt>
                <c:pt idx="239">
                  <c:v>0.34682099999999999</c:v>
                </c:pt>
                <c:pt idx="240">
                  <c:v>0.34826600000000002</c:v>
                </c:pt>
                <c:pt idx="241">
                  <c:v>0.34971099999999999</c:v>
                </c:pt>
                <c:pt idx="242">
                  <c:v>0.35115600000000002</c:v>
                </c:pt>
                <c:pt idx="243">
                  <c:v>0.352601</c:v>
                </c:pt>
                <c:pt idx="244">
                  <c:v>0.35404600000000003</c:v>
                </c:pt>
                <c:pt idx="245">
                  <c:v>0.355491</c:v>
                </c:pt>
                <c:pt idx="246">
                  <c:v>0.35693599999999998</c:v>
                </c:pt>
                <c:pt idx="247">
                  <c:v>0.35838199999999998</c:v>
                </c:pt>
                <c:pt idx="248">
                  <c:v>0.35982700000000001</c:v>
                </c:pt>
                <c:pt idx="249">
                  <c:v>0.36127199999999998</c:v>
                </c:pt>
                <c:pt idx="250">
                  <c:v>0.36271700000000001</c:v>
                </c:pt>
                <c:pt idx="251">
                  <c:v>0.36416199999999999</c:v>
                </c:pt>
                <c:pt idx="252">
                  <c:v>0.36560700000000002</c:v>
                </c:pt>
                <c:pt idx="253">
                  <c:v>0.36705199999999999</c:v>
                </c:pt>
                <c:pt idx="254">
                  <c:v>0.36849700000000002</c:v>
                </c:pt>
                <c:pt idx="255">
                  <c:v>0.36994199999999999</c:v>
                </c:pt>
                <c:pt idx="256">
                  <c:v>0.37138700000000002</c:v>
                </c:pt>
                <c:pt idx="257">
                  <c:v>0.372832</c:v>
                </c:pt>
                <c:pt idx="258">
                  <c:v>0.37427700000000003</c:v>
                </c:pt>
                <c:pt idx="259">
                  <c:v>0.37572299999999997</c:v>
                </c:pt>
                <c:pt idx="260">
                  <c:v>0.377168</c:v>
                </c:pt>
                <c:pt idx="261">
                  <c:v>0.37861299999999998</c:v>
                </c:pt>
                <c:pt idx="262">
                  <c:v>0.38005800000000001</c:v>
                </c:pt>
                <c:pt idx="263">
                  <c:v>0.38150299999999998</c:v>
                </c:pt>
                <c:pt idx="264">
                  <c:v>0.38294800000000001</c:v>
                </c:pt>
                <c:pt idx="265">
                  <c:v>0.38439299999999998</c:v>
                </c:pt>
                <c:pt idx="266">
                  <c:v>0.38583800000000001</c:v>
                </c:pt>
                <c:pt idx="267">
                  <c:v>0.38728299999999999</c:v>
                </c:pt>
                <c:pt idx="268">
                  <c:v>0.38872800000000002</c:v>
                </c:pt>
                <c:pt idx="269">
                  <c:v>0.39017299999999999</c:v>
                </c:pt>
                <c:pt idx="270">
                  <c:v>0.39161800000000002</c:v>
                </c:pt>
                <c:pt idx="271">
                  <c:v>0.39306400000000002</c:v>
                </c:pt>
                <c:pt idx="272">
                  <c:v>0.394509</c:v>
                </c:pt>
                <c:pt idx="273">
                  <c:v>0.39595399999999997</c:v>
                </c:pt>
                <c:pt idx="274">
                  <c:v>0.397399</c:v>
                </c:pt>
                <c:pt idx="275">
                  <c:v>0.39884399999999998</c:v>
                </c:pt>
                <c:pt idx="276">
                  <c:v>0.40028900000000001</c:v>
                </c:pt>
                <c:pt idx="277">
                  <c:v>0.40173399999999998</c:v>
                </c:pt>
                <c:pt idx="278">
                  <c:v>0.40317900000000001</c:v>
                </c:pt>
                <c:pt idx="279">
                  <c:v>0.40462399999999998</c:v>
                </c:pt>
                <c:pt idx="280">
                  <c:v>0.40606900000000001</c:v>
                </c:pt>
                <c:pt idx="281">
                  <c:v>0.40751399999999999</c:v>
                </c:pt>
                <c:pt idx="282">
                  <c:v>0.40895999999999999</c:v>
                </c:pt>
                <c:pt idx="283">
                  <c:v>0.41040500000000002</c:v>
                </c:pt>
                <c:pt idx="284">
                  <c:v>0.41184999999999999</c:v>
                </c:pt>
                <c:pt idx="285">
                  <c:v>0.41329500000000002</c:v>
                </c:pt>
                <c:pt idx="286">
                  <c:v>0.41474</c:v>
                </c:pt>
                <c:pt idx="287">
                  <c:v>0.41618500000000003</c:v>
                </c:pt>
                <c:pt idx="288">
                  <c:v>0.41763</c:v>
                </c:pt>
                <c:pt idx="289">
                  <c:v>0.41907499999999998</c:v>
                </c:pt>
                <c:pt idx="290">
                  <c:v>0.42052</c:v>
                </c:pt>
                <c:pt idx="291">
                  <c:v>0.42196499999999998</c:v>
                </c:pt>
                <c:pt idx="292">
                  <c:v>0.42341000000000001</c:v>
                </c:pt>
                <c:pt idx="293">
                  <c:v>0.42485499999999998</c:v>
                </c:pt>
                <c:pt idx="294">
                  <c:v>0.42630099999999999</c:v>
                </c:pt>
                <c:pt idx="295">
                  <c:v>0.42774600000000002</c:v>
                </c:pt>
                <c:pt idx="296">
                  <c:v>0.42919099999999999</c:v>
                </c:pt>
                <c:pt idx="297">
                  <c:v>0.43063600000000002</c:v>
                </c:pt>
                <c:pt idx="298">
                  <c:v>0.43208099999999999</c:v>
                </c:pt>
                <c:pt idx="299">
                  <c:v>0.43352600000000002</c:v>
                </c:pt>
                <c:pt idx="300">
                  <c:v>0.434971</c:v>
                </c:pt>
                <c:pt idx="301">
                  <c:v>0.43641600000000003</c:v>
                </c:pt>
                <c:pt idx="302">
                  <c:v>0.437861</c:v>
                </c:pt>
                <c:pt idx="303">
                  <c:v>0.43930599999999997</c:v>
                </c:pt>
                <c:pt idx="304">
                  <c:v>0.440751</c:v>
                </c:pt>
                <c:pt idx="305">
                  <c:v>0.44219700000000001</c:v>
                </c:pt>
                <c:pt idx="306">
                  <c:v>0.44364199999999998</c:v>
                </c:pt>
                <c:pt idx="307">
                  <c:v>0.44508700000000001</c:v>
                </c:pt>
                <c:pt idx="308">
                  <c:v>0.44653199999999998</c:v>
                </c:pt>
                <c:pt idx="309">
                  <c:v>0.44797700000000001</c:v>
                </c:pt>
                <c:pt idx="310">
                  <c:v>0.44942199999999999</c:v>
                </c:pt>
                <c:pt idx="311">
                  <c:v>0.45086700000000002</c:v>
                </c:pt>
                <c:pt idx="312">
                  <c:v>0.45231199999999999</c:v>
                </c:pt>
                <c:pt idx="313">
                  <c:v>0.45375700000000002</c:v>
                </c:pt>
                <c:pt idx="314">
                  <c:v>0.455202</c:v>
                </c:pt>
                <c:pt idx="315">
                  <c:v>0.45664700000000003</c:v>
                </c:pt>
                <c:pt idx="316">
                  <c:v>0.458092</c:v>
                </c:pt>
                <c:pt idx="317">
                  <c:v>0.459538</c:v>
                </c:pt>
                <c:pt idx="318">
                  <c:v>0.46098299999999998</c:v>
                </c:pt>
                <c:pt idx="319">
                  <c:v>0.46242800000000001</c:v>
                </c:pt>
                <c:pt idx="320">
                  <c:v>0.46387299999999998</c:v>
                </c:pt>
                <c:pt idx="321">
                  <c:v>0.46531800000000001</c:v>
                </c:pt>
                <c:pt idx="322">
                  <c:v>0.46676299999999998</c:v>
                </c:pt>
                <c:pt idx="323">
                  <c:v>0.46820800000000001</c:v>
                </c:pt>
                <c:pt idx="324">
                  <c:v>0.46965299999999999</c:v>
                </c:pt>
                <c:pt idx="325">
                  <c:v>0.47109800000000002</c:v>
                </c:pt>
                <c:pt idx="326">
                  <c:v>0.47254299999999999</c:v>
                </c:pt>
                <c:pt idx="327">
                  <c:v>0.47398800000000002</c:v>
                </c:pt>
                <c:pt idx="328">
                  <c:v>0.47543400000000002</c:v>
                </c:pt>
                <c:pt idx="329">
                  <c:v>0.476879</c:v>
                </c:pt>
                <c:pt idx="330">
                  <c:v>0.47832400000000003</c:v>
                </c:pt>
                <c:pt idx="331">
                  <c:v>0.479769</c:v>
                </c:pt>
                <c:pt idx="332">
                  <c:v>0.48121399999999998</c:v>
                </c:pt>
                <c:pt idx="333">
                  <c:v>0.482659</c:v>
                </c:pt>
                <c:pt idx="334">
                  <c:v>0.48410399999999998</c:v>
                </c:pt>
                <c:pt idx="335">
                  <c:v>0.48554900000000001</c:v>
                </c:pt>
                <c:pt idx="336">
                  <c:v>0.48699399999999998</c:v>
                </c:pt>
                <c:pt idx="337">
                  <c:v>0.48843900000000001</c:v>
                </c:pt>
                <c:pt idx="338">
                  <c:v>0.48988399999999999</c:v>
                </c:pt>
                <c:pt idx="339">
                  <c:v>0.49132900000000002</c:v>
                </c:pt>
                <c:pt idx="340">
                  <c:v>0.49277500000000002</c:v>
                </c:pt>
                <c:pt idx="341">
                  <c:v>0.49421999999999999</c:v>
                </c:pt>
                <c:pt idx="342">
                  <c:v>0.49566500000000002</c:v>
                </c:pt>
                <c:pt idx="343">
                  <c:v>0.49711</c:v>
                </c:pt>
                <c:pt idx="344">
                  <c:v>0.49855500000000003</c:v>
                </c:pt>
                <c:pt idx="345">
                  <c:v>0.5</c:v>
                </c:pt>
                <c:pt idx="346">
                  <c:v>0.50144500000000003</c:v>
                </c:pt>
                <c:pt idx="347">
                  <c:v>0.50288999999999995</c:v>
                </c:pt>
                <c:pt idx="348">
                  <c:v>0.50433499999999998</c:v>
                </c:pt>
                <c:pt idx="349">
                  <c:v>0.50578000000000001</c:v>
                </c:pt>
                <c:pt idx="350">
                  <c:v>0.50722500000000004</c:v>
                </c:pt>
                <c:pt idx="351">
                  <c:v>0.50867099999999998</c:v>
                </c:pt>
                <c:pt idx="352">
                  <c:v>0.51011600000000001</c:v>
                </c:pt>
                <c:pt idx="353">
                  <c:v>0.51156100000000004</c:v>
                </c:pt>
                <c:pt idx="354">
                  <c:v>0.51300599999999996</c:v>
                </c:pt>
                <c:pt idx="355">
                  <c:v>0.51445099999999999</c:v>
                </c:pt>
                <c:pt idx="356">
                  <c:v>0.51589600000000002</c:v>
                </c:pt>
                <c:pt idx="357">
                  <c:v>0.51734100000000005</c:v>
                </c:pt>
                <c:pt idx="358">
                  <c:v>0.51878599999999997</c:v>
                </c:pt>
                <c:pt idx="359">
                  <c:v>0.520231</c:v>
                </c:pt>
                <c:pt idx="360">
                  <c:v>0.52167600000000003</c:v>
                </c:pt>
                <c:pt idx="361">
                  <c:v>0.52312099999999995</c:v>
                </c:pt>
                <c:pt idx="362">
                  <c:v>0.52456599999999998</c:v>
                </c:pt>
                <c:pt idx="363">
                  <c:v>0.52601200000000004</c:v>
                </c:pt>
                <c:pt idx="364">
                  <c:v>0.52745699999999995</c:v>
                </c:pt>
                <c:pt idx="365">
                  <c:v>0.52890199999999998</c:v>
                </c:pt>
                <c:pt idx="366">
                  <c:v>0.53034700000000001</c:v>
                </c:pt>
                <c:pt idx="367">
                  <c:v>0.53179200000000004</c:v>
                </c:pt>
                <c:pt idx="368">
                  <c:v>0.53323699999999996</c:v>
                </c:pt>
                <c:pt idx="369">
                  <c:v>0.53468199999999999</c:v>
                </c:pt>
                <c:pt idx="370">
                  <c:v>0.53612700000000002</c:v>
                </c:pt>
                <c:pt idx="371">
                  <c:v>0.53757200000000005</c:v>
                </c:pt>
                <c:pt idx="372">
                  <c:v>0.53901699999999997</c:v>
                </c:pt>
                <c:pt idx="373">
                  <c:v>0.540462</c:v>
                </c:pt>
                <c:pt idx="374">
                  <c:v>0.54190799999999995</c:v>
                </c:pt>
                <c:pt idx="375">
                  <c:v>0.54335299999999997</c:v>
                </c:pt>
                <c:pt idx="376">
                  <c:v>0.544798</c:v>
                </c:pt>
                <c:pt idx="377">
                  <c:v>0.54624300000000003</c:v>
                </c:pt>
                <c:pt idx="378">
                  <c:v>0.54768799999999995</c:v>
                </c:pt>
                <c:pt idx="379">
                  <c:v>0.54913299999999998</c:v>
                </c:pt>
                <c:pt idx="380">
                  <c:v>0.55057800000000001</c:v>
                </c:pt>
                <c:pt idx="381">
                  <c:v>0.55202300000000004</c:v>
                </c:pt>
                <c:pt idx="382">
                  <c:v>0.55346799999999996</c:v>
                </c:pt>
                <c:pt idx="383">
                  <c:v>0.55491299999999999</c:v>
                </c:pt>
                <c:pt idx="384">
                  <c:v>0.55635800000000002</c:v>
                </c:pt>
                <c:pt idx="385">
                  <c:v>0.55780300000000005</c:v>
                </c:pt>
                <c:pt idx="386">
                  <c:v>0.559249</c:v>
                </c:pt>
                <c:pt idx="387">
                  <c:v>0.56069400000000003</c:v>
                </c:pt>
                <c:pt idx="388">
                  <c:v>0.56213900000000006</c:v>
                </c:pt>
                <c:pt idx="389">
                  <c:v>0.56358399999999997</c:v>
                </c:pt>
                <c:pt idx="390">
                  <c:v>0.565029</c:v>
                </c:pt>
                <c:pt idx="391">
                  <c:v>0.56647400000000003</c:v>
                </c:pt>
                <c:pt idx="392">
                  <c:v>0.56791899999999995</c:v>
                </c:pt>
                <c:pt idx="393">
                  <c:v>0.56936399999999998</c:v>
                </c:pt>
                <c:pt idx="394">
                  <c:v>0.57080900000000001</c:v>
                </c:pt>
                <c:pt idx="395">
                  <c:v>0.57225400000000004</c:v>
                </c:pt>
                <c:pt idx="396">
                  <c:v>0.57369899999999996</c:v>
                </c:pt>
                <c:pt idx="397">
                  <c:v>0.57514500000000002</c:v>
                </c:pt>
                <c:pt idx="398">
                  <c:v>0.57659000000000005</c:v>
                </c:pt>
                <c:pt idx="399">
                  <c:v>0.57803499999999997</c:v>
                </c:pt>
                <c:pt idx="400">
                  <c:v>0.57948</c:v>
                </c:pt>
                <c:pt idx="401">
                  <c:v>0.58092500000000002</c:v>
                </c:pt>
                <c:pt idx="402">
                  <c:v>0.58237000000000005</c:v>
                </c:pt>
                <c:pt idx="403">
                  <c:v>0.58381499999999997</c:v>
                </c:pt>
                <c:pt idx="404">
                  <c:v>0.58526</c:v>
                </c:pt>
                <c:pt idx="405">
                  <c:v>0.58670500000000003</c:v>
                </c:pt>
                <c:pt idx="406">
                  <c:v>0.58814999999999995</c:v>
                </c:pt>
                <c:pt idx="407">
                  <c:v>0.58959499999999998</c:v>
                </c:pt>
                <c:pt idx="408">
                  <c:v>0.59104000000000001</c:v>
                </c:pt>
                <c:pt idx="409">
                  <c:v>0.59248599999999996</c:v>
                </c:pt>
                <c:pt idx="410">
                  <c:v>0.59393099999999999</c:v>
                </c:pt>
                <c:pt idx="411">
                  <c:v>0.59537600000000002</c:v>
                </c:pt>
                <c:pt idx="412">
                  <c:v>0.59682100000000005</c:v>
                </c:pt>
                <c:pt idx="413">
                  <c:v>0.59826599999999996</c:v>
                </c:pt>
                <c:pt idx="414">
                  <c:v>0.59971099999999999</c:v>
                </c:pt>
                <c:pt idx="415">
                  <c:v>0.60115600000000002</c:v>
                </c:pt>
                <c:pt idx="416">
                  <c:v>0.60260100000000005</c:v>
                </c:pt>
                <c:pt idx="417">
                  <c:v>0.60404599999999997</c:v>
                </c:pt>
                <c:pt idx="418">
                  <c:v>0.605491</c:v>
                </c:pt>
                <c:pt idx="419">
                  <c:v>0.60693600000000003</c:v>
                </c:pt>
                <c:pt idx="420">
                  <c:v>0.60838199999999998</c:v>
                </c:pt>
                <c:pt idx="421">
                  <c:v>0.60982700000000001</c:v>
                </c:pt>
                <c:pt idx="422">
                  <c:v>0.61127200000000004</c:v>
                </c:pt>
                <c:pt idx="423">
                  <c:v>0.61271699999999996</c:v>
                </c:pt>
                <c:pt idx="424">
                  <c:v>0.61416199999999999</c:v>
                </c:pt>
                <c:pt idx="425">
                  <c:v>0.61560700000000002</c:v>
                </c:pt>
                <c:pt idx="426">
                  <c:v>0.61705200000000004</c:v>
                </c:pt>
                <c:pt idx="427">
                  <c:v>0.61849699999999996</c:v>
                </c:pt>
                <c:pt idx="428">
                  <c:v>0.61994199999999999</c:v>
                </c:pt>
                <c:pt idx="429">
                  <c:v>0.62138700000000002</c:v>
                </c:pt>
                <c:pt idx="430">
                  <c:v>0.62283200000000005</c:v>
                </c:pt>
                <c:pt idx="431">
                  <c:v>0.62427699999999997</c:v>
                </c:pt>
                <c:pt idx="432">
                  <c:v>0.62572300000000003</c:v>
                </c:pt>
                <c:pt idx="433">
                  <c:v>0.62716799999999995</c:v>
                </c:pt>
                <c:pt idx="434">
                  <c:v>0.62861299999999998</c:v>
                </c:pt>
                <c:pt idx="435">
                  <c:v>0.63005800000000001</c:v>
                </c:pt>
                <c:pt idx="436">
                  <c:v>0.63150300000000004</c:v>
                </c:pt>
                <c:pt idx="437">
                  <c:v>0.63294799999999996</c:v>
                </c:pt>
                <c:pt idx="438">
                  <c:v>0.63439299999999998</c:v>
                </c:pt>
                <c:pt idx="439">
                  <c:v>0.63583800000000001</c:v>
                </c:pt>
                <c:pt idx="440">
                  <c:v>0.63728300000000004</c:v>
                </c:pt>
                <c:pt idx="441">
                  <c:v>0.63872799999999996</c:v>
                </c:pt>
                <c:pt idx="442">
                  <c:v>0.64017299999999999</c:v>
                </c:pt>
                <c:pt idx="443">
                  <c:v>0.64161800000000002</c:v>
                </c:pt>
                <c:pt idx="444">
                  <c:v>0.64306399999999997</c:v>
                </c:pt>
                <c:pt idx="445">
                  <c:v>0.644509</c:v>
                </c:pt>
                <c:pt idx="446">
                  <c:v>0.64595400000000003</c:v>
                </c:pt>
                <c:pt idx="447">
                  <c:v>0.64739899999999995</c:v>
                </c:pt>
                <c:pt idx="448">
                  <c:v>0.64884399999999998</c:v>
                </c:pt>
                <c:pt idx="449">
                  <c:v>0.65028900000000001</c:v>
                </c:pt>
                <c:pt idx="450">
                  <c:v>0.65173400000000004</c:v>
                </c:pt>
                <c:pt idx="451">
                  <c:v>0.65317899999999995</c:v>
                </c:pt>
                <c:pt idx="452">
                  <c:v>0.65462399999999998</c:v>
                </c:pt>
                <c:pt idx="453">
                  <c:v>0.65606900000000001</c:v>
                </c:pt>
                <c:pt idx="454">
                  <c:v>0.65751400000000004</c:v>
                </c:pt>
                <c:pt idx="455">
                  <c:v>0.65895999999999999</c:v>
                </c:pt>
                <c:pt idx="456">
                  <c:v>0.66040500000000002</c:v>
                </c:pt>
                <c:pt idx="457">
                  <c:v>0.66185000000000005</c:v>
                </c:pt>
                <c:pt idx="458">
                  <c:v>0.66329499999999997</c:v>
                </c:pt>
                <c:pt idx="459">
                  <c:v>0.66474</c:v>
                </c:pt>
                <c:pt idx="460">
                  <c:v>0.66618500000000003</c:v>
                </c:pt>
                <c:pt idx="461">
                  <c:v>0.66762999999999995</c:v>
                </c:pt>
                <c:pt idx="462">
                  <c:v>0.66907499999999998</c:v>
                </c:pt>
                <c:pt idx="463">
                  <c:v>0.67052</c:v>
                </c:pt>
                <c:pt idx="464">
                  <c:v>0.67196500000000003</c:v>
                </c:pt>
                <c:pt idx="465">
                  <c:v>0.67340999999999995</c:v>
                </c:pt>
                <c:pt idx="466">
                  <c:v>0.67485499999999998</c:v>
                </c:pt>
                <c:pt idx="467">
                  <c:v>0.67630100000000004</c:v>
                </c:pt>
                <c:pt idx="468">
                  <c:v>0.67774599999999996</c:v>
                </c:pt>
                <c:pt idx="469">
                  <c:v>0.67919099999999999</c:v>
                </c:pt>
                <c:pt idx="470">
                  <c:v>0.68063600000000002</c:v>
                </c:pt>
                <c:pt idx="471">
                  <c:v>0.68208100000000005</c:v>
                </c:pt>
                <c:pt idx="472">
                  <c:v>0.68352599999999997</c:v>
                </c:pt>
                <c:pt idx="473">
                  <c:v>0.684971</c:v>
                </c:pt>
                <c:pt idx="474">
                  <c:v>0.68641600000000003</c:v>
                </c:pt>
                <c:pt idx="475">
                  <c:v>0.68786099999999994</c:v>
                </c:pt>
                <c:pt idx="476">
                  <c:v>0.68930599999999997</c:v>
                </c:pt>
                <c:pt idx="477">
                  <c:v>0.690751</c:v>
                </c:pt>
                <c:pt idx="478">
                  <c:v>0.69219699999999995</c:v>
                </c:pt>
                <c:pt idx="479">
                  <c:v>0.69364199999999998</c:v>
                </c:pt>
                <c:pt idx="480">
                  <c:v>0.69508700000000001</c:v>
                </c:pt>
                <c:pt idx="481">
                  <c:v>0.69653200000000004</c:v>
                </c:pt>
                <c:pt idx="482">
                  <c:v>0.69797699999999996</c:v>
                </c:pt>
                <c:pt idx="483">
                  <c:v>0.69942199999999999</c:v>
                </c:pt>
                <c:pt idx="484">
                  <c:v>0.70086700000000002</c:v>
                </c:pt>
                <c:pt idx="485">
                  <c:v>0.70231200000000005</c:v>
                </c:pt>
                <c:pt idx="486">
                  <c:v>0.70375699999999997</c:v>
                </c:pt>
                <c:pt idx="487">
                  <c:v>0.705202</c:v>
                </c:pt>
                <c:pt idx="488">
                  <c:v>0.70664700000000003</c:v>
                </c:pt>
                <c:pt idx="489">
                  <c:v>0.70809200000000005</c:v>
                </c:pt>
                <c:pt idx="490">
                  <c:v>0.709538</c:v>
                </c:pt>
                <c:pt idx="491">
                  <c:v>0.71098300000000003</c:v>
                </c:pt>
                <c:pt idx="492">
                  <c:v>0.71242799999999995</c:v>
                </c:pt>
                <c:pt idx="493">
                  <c:v>0.71387299999999998</c:v>
                </c:pt>
                <c:pt idx="494">
                  <c:v>0.71531800000000001</c:v>
                </c:pt>
                <c:pt idx="495">
                  <c:v>0.71676300000000004</c:v>
                </c:pt>
                <c:pt idx="496">
                  <c:v>0.71820799999999996</c:v>
                </c:pt>
                <c:pt idx="497">
                  <c:v>0.71965299999999999</c:v>
                </c:pt>
                <c:pt idx="498">
                  <c:v>0.72109800000000002</c:v>
                </c:pt>
                <c:pt idx="499">
                  <c:v>0.72254300000000005</c:v>
                </c:pt>
                <c:pt idx="500">
                  <c:v>0.72398799999999996</c:v>
                </c:pt>
                <c:pt idx="501">
                  <c:v>0.72543400000000002</c:v>
                </c:pt>
                <c:pt idx="502">
                  <c:v>0.72687900000000005</c:v>
                </c:pt>
                <c:pt idx="503">
                  <c:v>0.72832399999999997</c:v>
                </c:pt>
                <c:pt idx="504">
                  <c:v>0.729769</c:v>
                </c:pt>
                <c:pt idx="505">
                  <c:v>0.73121400000000003</c:v>
                </c:pt>
                <c:pt idx="506">
                  <c:v>0.73265899999999995</c:v>
                </c:pt>
                <c:pt idx="507">
                  <c:v>0.73410399999999998</c:v>
                </c:pt>
                <c:pt idx="508">
                  <c:v>0.73554900000000001</c:v>
                </c:pt>
                <c:pt idx="509">
                  <c:v>0.73699400000000004</c:v>
                </c:pt>
                <c:pt idx="510">
                  <c:v>0.73843899999999996</c:v>
                </c:pt>
                <c:pt idx="511">
                  <c:v>0.73988399999999999</c:v>
                </c:pt>
                <c:pt idx="512">
                  <c:v>0.74132900000000002</c:v>
                </c:pt>
                <c:pt idx="513">
                  <c:v>0.74277499999999996</c:v>
                </c:pt>
                <c:pt idx="514">
                  <c:v>0.74421999999999999</c:v>
                </c:pt>
                <c:pt idx="515">
                  <c:v>0.74566500000000002</c:v>
                </c:pt>
                <c:pt idx="516">
                  <c:v>0.74711000000000005</c:v>
                </c:pt>
                <c:pt idx="517">
                  <c:v>0.74855499999999997</c:v>
                </c:pt>
                <c:pt idx="518">
                  <c:v>0.75</c:v>
                </c:pt>
                <c:pt idx="519">
                  <c:v>0.75144500000000003</c:v>
                </c:pt>
                <c:pt idx="520">
                  <c:v>0.75288999999999995</c:v>
                </c:pt>
                <c:pt idx="521">
                  <c:v>0.75433499999999998</c:v>
                </c:pt>
                <c:pt idx="522">
                  <c:v>0.75578000000000001</c:v>
                </c:pt>
                <c:pt idx="523">
                  <c:v>0.75722500000000004</c:v>
                </c:pt>
                <c:pt idx="524">
                  <c:v>0.75867099999999998</c:v>
                </c:pt>
                <c:pt idx="525">
                  <c:v>0.76011600000000001</c:v>
                </c:pt>
                <c:pt idx="526">
                  <c:v>0.76156100000000004</c:v>
                </c:pt>
                <c:pt idx="527">
                  <c:v>0.76300599999999996</c:v>
                </c:pt>
                <c:pt idx="528">
                  <c:v>0.76445099999999999</c:v>
                </c:pt>
                <c:pt idx="529">
                  <c:v>0.76589600000000002</c:v>
                </c:pt>
                <c:pt idx="530">
                  <c:v>0.76734100000000005</c:v>
                </c:pt>
                <c:pt idx="531">
                  <c:v>0.76878599999999997</c:v>
                </c:pt>
                <c:pt idx="532">
                  <c:v>0.770231</c:v>
                </c:pt>
                <c:pt idx="533">
                  <c:v>0.77167600000000003</c:v>
                </c:pt>
                <c:pt idx="534">
                  <c:v>0.77312099999999995</c:v>
                </c:pt>
                <c:pt idx="535">
                  <c:v>0.77456599999999998</c:v>
                </c:pt>
                <c:pt idx="536">
                  <c:v>0.77601200000000004</c:v>
                </c:pt>
                <c:pt idx="537">
                  <c:v>0.77745699999999995</c:v>
                </c:pt>
                <c:pt idx="538">
                  <c:v>0.77890199999999998</c:v>
                </c:pt>
                <c:pt idx="539">
                  <c:v>0.78034700000000001</c:v>
                </c:pt>
                <c:pt idx="540">
                  <c:v>0.78179200000000004</c:v>
                </c:pt>
                <c:pt idx="541">
                  <c:v>0.78323699999999996</c:v>
                </c:pt>
                <c:pt idx="542">
                  <c:v>0.78468199999999999</c:v>
                </c:pt>
                <c:pt idx="543">
                  <c:v>0.78612700000000002</c:v>
                </c:pt>
                <c:pt idx="544">
                  <c:v>0.78757200000000005</c:v>
                </c:pt>
                <c:pt idx="545">
                  <c:v>0.78901699999999997</c:v>
                </c:pt>
                <c:pt idx="546">
                  <c:v>0.790462</c:v>
                </c:pt>
                <c:pt idx="547">
                  <c:v>0.79190799999999995</c:v>
                </c:pt>
                <c:pt idx="548">
                  <c:v>0.79335299999999997</c:v>
                </c:pt>
                <c:pt idx="549">
                  <c:v>0.794798</c:v>
                </c:pt>
                <c:pt idx="550">
                  <c:v>0.79624300000000003</c:v>
                </c:pt>
                <c:pt idx="551">
                  <c:v>0.79768799999999995</c:v>
                </c:pt>
                <c:pt idx="552">
                  <c:v>0.79913299999999998</c:v>
                </c:pt>
                <c:pt idx="553">
                  <c:v>0.80057800000000001</c:v>
                </c:pt>
                <c:pt idx="554">
                  <c:v>0.80202300000000004</c:v>
                </c:pt>
                <c:pt idx="555">
                  <c:v>0.80346799999999996</c:v>
                </c:pt>
                <c:pt idx="556">
                  <c:v>0.80491299999999999</c:v>
                </c:pt>
                <c:pt idx="557">
                  <c:v>0.80635800000000002</c:v>
                </c:pt>
                <c:pt idx="558">
                  <c:v>0.80780300000000005</c:v>
                </c:pt>
                <c:pt idx="559">
                  <c:v>0.809249</c:v>
                </c:pt>
                <c:pt idx="560">
                  <c:v>0.81069400000000003</c:v>
                </c:pt>
                <c:pt idx="561">
                  <c:v>0.81213900000000006</c:v>
                </c:pt>
                <c:pt idx="562">
                  <c:v>0.81358399999999997</c:v>
                </c:pt>
                <c:pt idx="563">
                  <c:v>0.815029</c:v>
                </c:pt>
                <c:pt idx="564">
                  <c:v>0.81647400000000003</c:v>
                </c:pt>
                <c:pt idx="565">
                  <c:v>0.81791899999999995</c:v>
                </c:pt>
                <c:pt idx="566">
                  <c:v>0.81936399999999998</c:v>
                </c:pt>
                <c:pt idx="567">
                  <c:v>0.82080900000000001</c:v>
                </c:pt>
                <c:pt idx="568">
                  <c:v>0.82225400000000004</c:v>
                </c:pt>
                <c:pt idx="569">
                  <c:v>0.82369899999999996</c:v>
                </c:pt>
                <c:pt idx="570">
                  <c:v>0.82514500000000002</c:v>
                </c:pt>
                <c:pt idx="571">
                  <c:v>0.82659000000000005</c:v>
                </c:pt>
                <c:pt idx="572">
                  <c:v>0.82803499999999997</c:v>
                </c:pt>
                <c:pt idx="573">
                  <c:v>0.82948</c:v>
                </c:pt>
                <c:pt idx="574">
                  <c:v>0.83092500000000002</c:v>
                </c:pt>
                <c:pt idx="575">
                  <c:v>0.83237000000000005</c:v>
                </c:pt>
                <c:pt idx="576">
                  <c:v>0.83381499999999997</c:v>
                </c:pt>
                <c:pt idx="577">
                  <c:v>0.83526</c:v>
                </c:pt>
                <c:pt idx="578">
                  <c:v>0.83670500000000003</c:v>
                </c:pt>
                <c:pt idx="579">
                  <c:v>0.83814999999999995</c:v>
                </c:pt>
                <c:pt idx="580">
                  <c:v>0.83959499999999998</c:v>
                </c:pt>
                <c:pt idx="581">
                  <c:v>0.84104000000000001</c:v>
                </c:pt>
                <c:pt idx="582">
                  <c:v>0.84248599999999996</c:v>
                </c:pt>
                <c:pt idx="583">
                  <c:v>0.84393099999999999</c:v>
                </c:pt>
                <c:pt idx="584">
                  <c:v>0.84537600000000002</c:v>
                </c:pt>
                <c:pt idx="585">
                  <c:v>0.84682100000000005</c:v>
                </c:pt>
                <c:pt idx="586">
                  <c:v>0.84826599999999996</c:v>
                </c:pt>
                <c:pt idx="587">
                  <c:v>0.84971099999999999</c:v>
                </c:pt>
                <c:pt idx="588">
                  <c:v>0.85115600000000002</c:v>
                </c:pt>
                <c:pt idx="589">
                  <c:v>0.85260100000000005</c:v>
                </c:pt>
                <c:pt idx="590">
                  <c:v>0.85404599999999997</c:v>
                </c:pt>
                <c:pt idx="591">
                  <c:v>0.855491</c:v>
                </c:pt>
                <c:pt idx="592">
                  <c:v>0.85693600000000003</c:v>
                </c:pt>
                <c:pt idx="593">
                  <c:v>0.85838199999999998</c:v>
                </c:pt>
                <c:pt idx="594">
                  <c:v>0.85982700000000001</c:v>
                </c:pt>
                <c:pt idx="595">
                  <c:v>0.86127200000000004</c:v>
                </c:pt>
                <c:pt idx="596">
                  <c:v>0.86271699999999996</c:v>
                </c:pt>
                <c:pt idx="597">
                  <c:v>0.86416199999999999</c:v>
                </c:pt>
                <c:pt idx="598">
                  <c:v>0.86560700000000002</c:v>
                </c:pt>
                <c:pt idx="599">
                  <c:v>0.86705200000000004</c:v>
                </c:pt>
                <c:pt idx="600">
                  <c:v>0.86849699999999996</c:v>
                </c:pt>
                <c:pt idx="601">
                  <c:v>0.86994199999999999</c:v>
                </c:pt>
                <c:pt idx="602">
                  <c:v>0.87138700000000002</c:v>
                </c:pt>
                <c:pt idx="603">
                  <c:v>0.87283200000000005</c:v>
                </c:pt>
                <c:pt idx="604">
                  <c:v>0.87427699999999997</c:v>
                </c:pt>
                <c:pt idx="605">
                  <c:v>0.87572300000000003</c:v>
                </c:pt>
                <c:pt idx="606">
                  <c:v>0.87716799999999995</c:v>
                </c:pt>
                <c:pt idx="607">
                  <c:v>0.87861299999999998</c:v>
                </c:pt>
                <c:pt idx="608">
                  <c:v>0.88005800000000001</c:v>
                </c:pt>
                <c:pt idx="609">
                  <c:v>0.88150300000000004</c:v>
                </c:pt>
                <c:pt idx="610">
                  <c:v>0.88294799999999996</c:v>
                </c:pt>
                <c:pt idx="611">
                  <c:v>0.88439299999999998</c:v>
                </c:pt>
                <c:pt idx="612">
                  <c:v>0.88583800000000001</c:v>
                </c:pt>
                <c:pt idx="613">
                  <c:v>0.88728300000000004</c:v>
                </c:pt>
                <c:pt idx="614">
                  <c:v>0.88872799999999996</c:v>
                </c:pt>
                <c:pt idx="615">
                  <c:v>0.89017299999999999</c:v>
                </c:pt>
                <c:pt idx="616">
                  <c:v>0.89161800000000002</c:v>
                </c:pt>
                <c:pt idx="617">
                  <c:v>0.89306399999999997</c:v>
                </c:pt>
                <c:pt idx="618">
                  <c:v>0.894509</c:v>
                </c:pt>
                <c:pt idx="619">
                  <c:v>0.89595400000000003</c:v>
                </c:pt>
                <c:pt idx="620">
                  <c:v>0.89739899999999995</c:v>
                </c:pt>
                <c:pt idx="621">
                  <c:v>0.89884399999999998</c:v>
                </c:pt>
                <c:pt idx="622">
                  <c:v>0.90028900000000001</c:v>
                </c:pt>
                <c:pt idx="623">
                  <c:v>0.90173400000000004</c:v>
                </c:pt>
                <c:pt idx="624">
                  <c:v>0.90317899999999995</c:v>
                </c:pt>
                <c:pt idx="625">
                  <c:v>0.90462399999999998</c:v>
                </c:pt>
                <c:pt idx="626">
                  <c:v>0.90606900000000001</c:v>
                </c:pt>
                <c:pt idx="627">
                  <c:v>0.90751400000000004</c:v>
                </c:pt>
                <c:pt idx="628">
                  <c:v>0.90895999999999999</c:v>
                </c:pt>
                <c:pt idx="629">
                  <c:v>0.91040500000000002</c:v>
                </c:pt>
                <c:pt idx="630">
                  <c:v>0.91185000000000005</c:v>
                </c:pt>
                <c:pt idx="631">
                  <c:v>0.91329499999999997</c:v>
                </c:pt>
                <c:pt idx="632">
                  <c:v>0.91474</c:v>
                </c:pt>
                <c:pt idx="633">
                  <c:v>0.91618500000000003</c:v>
                </c:pt>
                <c:pt idx="634">
                  <c:v>0.91762999999999995</c:v>
                </c:pt>
                <c:pt idx="635">
                  <c:v>0.91907499999999998</c:v>
                </c:pt>
                <c:pt idx="636">
                  <c:v>0.92052</c:v>
                </c:pt>
                <c:pt idx="637">
                  <c:v>0.92196500000000003</c:v>
                </c:pt>
                <c:pt idx="638">
                  <c:v>0.92340999999999995</c:v>
                </c:pt>
                <c:pt idx="639">
                  <c:v>0.92485499999999998</c:v>
                </c:pt>
                <c:pt idx="640">
                  <c:v>0.92630100000000004</c:v>
                </c:pt>
                <c:pt idx="641">
                  <c:v>0.92774599999999996</c:v>
                </c:pt>
                <c:pt idx="642">
                  <c:v>0.92919099999999999</c:v>
                </c:pt>
                <c:pt idx="643">
                  <c:v>0.93063600000000002</c:v>
                </c:pt>
                <c:pt idx="644">
                  <c:v>0.93208100000000005</c:v>
                </c:pt>
                <c:pt idx="645">
                  <c:v>0.93352599999999997</c:v>
                </c:pt>
                <c:pt idx="646">
                  <c:v>0.934971</c:v>
                </c:pt>
                <c:pt idx="647">
                  <c:v>0.93641600000000003</c:v>
                </c:pt>
                <c:pt idx="648">
                  <c:v>0.93786099999999994</c:v>
                </c:pt>
                <c:pt idx="649">
                  <c:v>0.93930599999999997</c:v>
                </c:pt>
                <c:pt idx="650">
                  <c:v>0.940751</c:v>
                </c:pt>
                <c:pt idx="651">
                  <c:v>0.94219699999999995</c:v>
                </c:pt>
                <c:pt idx="652">
                  <c:v>0.94364199999999998</c:v>
                </c:pt>
                <c:pt idx="653">
                  <c:v>0.94508700000000001</c:v>
                </c:pt>
                <c:pt idx="654">
                  <c:v>0.94653200000000004</c:v>
                </c:pt>
                <c:pt idx="655">
                  <c:v>0.94797699999999996</c:v>
                </c:pt>
                <c:pt idx="656">
                  <c:v>0.94942199999999999</c:v>
                </c:pt>
                <c:pt idx="657">
                  <c:v>0.95086700000000002</c:v>
                </c:pt>
                <c:pt idx="658">
                  <c:v>0.95231200000000005</c:v>
                </c:pt>
                <c:pt idx="659">
                  <c:v>0.95375699999999997</c:v>
                </c:pt>
                <c:pt idx="660">
                  <c:v>0.955202</c:v>
                </c:pt>
                <c:pt idx="661">
                  <c:v>0.95664700000000003</c:v>
                </c:pt>
                <c:pt idx="662">
                  <c:v>0.95809200000000005</c:v>
                </c:pt>
                <c:pt idx="663">
                  <c:v>0.959538</c:v>
                </c:pt>
                <c:pt idx="664">
                  <c:v>0.96098300000000003</c:v>
                </c:pt>
                <c:pt idx="665">
                  <c:v>0.96242799999999995</c:v>
                </c:pt>
                <c:pt idx="666">
                  <c:v>0.96387299999999998</c:v>
                </c:pt>
                <c:pt idx="667">
                  <c:v>0.96531800000000001</c:v>
                </c:pt>
                <c:pt idx="668">
                  <c:v>0.96676300000000004</c:v>
                </c:pt>
                <c:pt idx="669">
                  <c:v>0.96820799999999996</c:v>
                </c:pt>
                <c:pt idx="670">
                  <c:v>0.96965299999999999</c:v>
                </c:pt>
                <c:pt idx="671">
                  <c:v>0.97109800000000002</c:v>
                </c:pt>
                <c:pt idx="672">
                  <c:v>0.97254300000000005</c:v>
                </c:pt>
                <c:pt idx="673">
                  <c:v>0.97398799999999996</c:v>
                </c:pt>
                <c:pt idx="674">
                  <c:v>0.97543400000000002</c:v>
                </c:pt>
                <c:pt idx="675">
                  <c:v>0.97687900000000005</c:v>
                </c:pt>
                <c:pt idx="676">
                  <c:v>0.97832399999999997</c:v>
                </c:pt>
                <c:pt idx="677">
                  <c:v>0.979769</c:v>
                </c:pt>
                <c:pt idx="678">
                  <c:v>0.98121400000000003</c:v>
                </c:pt>
                <c:pt idx="679">
                  <c:v>0.98265899999999995</c:v>
                </c:pt>
                <c:pt idx="680">
                  <c:v>0.98410399999999998</c:v>
                </c:pt>
                <c:pt idx="681">
                  <c:v>0.98554900000000001</c:v>
                </c:pt>
                <c:pt idx="682">
                  <c:v>0.98699400000000004</c:v>
                </c:pt>
                <c:pt idx="683">
                  <c:v>0.98843899999999996</c:v>
                </c:pt>
                <c:pt idx="684">
                  <c:v>0.98988399999999999</c:v>
                </c:pt>
                <c:pt idx="685">
                  <c:v>0.99132900000000002</c:v>
                </c:pt>
                <c:pt idx="686">
                  <c:v>0.99277499999999996</c:v>
                </c:pt>
                <c:pt idx="687">
                  <c:v>0.99421999999999999</c:v>
                </c:pt>
                <c:pt idx="688">
                  <c:v>0.99566500000000002</c:v>
                </c:pt>
                <c:pt idx="689">
                  <c:v>0.99711000000000005</c:v>
                </c:pt>
                <c:pt idx="690">
                  <c:v>0.99855499999999997</c:v>
                </c:pt>
                <c:pt idx="6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89-43BC-92C8-8F20CDE6E597}"/>
            </c:ext>
          </c:extLst>
        </c:ser>
        <c:ser>
          <c:idx val="1"/>
          <c:order val="7"/>
          <c:tx>
            <c:v>Gamma Fit 12 uM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mult_concentrations_time!$E$2:$E$693</c:f>
              <c:numCache>
                <c:formatCode>General</c:formatCode>
                <c:ptCount val="692"/>
                <c:pt idx="0">
                  <c:v>25</c:v>
                </c:pt>
                <c:pt idx="1">
                  <c:v>40</c:v>
                </c:pt>
                <c:pt idx="2">
                  <c:v>40</c:v>
                </c:pt>
                <c:pt idx="3">
                  <c:v>45.429000000000002</c:v>
                </c:pt>
                <c:pt idx="4">
                  <c:v>50</c:v>
                </c:pt>
                <c:pt idx="5">
                  <c:v>55</c:v>
                </c:pt>
                <c:pt idx="6">
                  <c:v>56.386000000000003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64.075000000000003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70</c:v>
                </c:pt>
                <c:pt idx="17">
                  <c:v>71.763999999999996</c:v>
                </c:pt>
                <c:pt idx="18">
                  <c:v>75</c:v>
                </c:pt>
                <c:pt idx="19">
                  <c:v>75</c:v>
                </c:pt>
                <c:pt idx="20">
                  <c:v>78.903000000000006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92.268000000000001</c:v>
                </c:pt>
                <c:pt idx="33">
                  <c:v>94.831000000000003</c:v>
                </c:pt>
                <c:pt idx="34">
                  <c:v>95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105</c:v>
                </c:pt>
                <c:pt idx="39">
                  <c:v>105</c:v>
                </c:pt>
                <c:pt idx="40">
                  <c:v>110</c:v>
                </c:pt>
                <c:pt idx="41">
                  <c:v>110</c:v>
                </c:pt>
                <c:pt idx="42">
                  <c:v>112.77200000000001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115</c:v>
                </c:pt>
                <c:pt idx="47">
                  <c:v>117.15900000000001</c:v>
                </c:pt>
                <c:pt idx="48">
                  <c:v>117.15900000000001</c:v>
                </c:pt>
                <c:pt idx="49">
                  <c:v>117.898</c:v>
                </c:pt>
                <c:pt idx="50">
                  <c:v>120</c:v>
                </c:pt>
                <c:pt idx="51">
                  <c:v>120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125.587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131.505</c:v>
                </c:pt>
                <c:pt idx="68">
                  <c:v>133.27600000000001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138.40199999999999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140.965</c:v>
                </c:pt>
                <c:pt idx="80">
                  <c:v>143.52799999999999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145.851</c:v>
                </c:pt>
                <c:pt idx="86">
                  <c:v>150</c:v>
                </c:pt>
                <c:pt idx="87">
                  <c:v>150.63300000000001</c:v>
                </c:pt>
                <c:pt idx="88">
                  <c:v>153.78</c:v>
                </c:pt>
                <c:pt idx="89">
                  <c:v>155</c:v>
                </c:pt>
                <c:pt idx="90">
                  <c:v>155</c:v>
                </c:pt>
                <c:pt idx="91">
                  <c:v>155.41499999999999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164.97900000000001</c:v>
                </c:pt>
                <c:pt idx="99">
                  <c:v>164.97900000000001</c:v>
                </c:pt>
                <c:pt idx="100">
                  <c:v>165</c:v>
                </c:pt>
                <c:pt idx="101">
                  <c:v>165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165</c:v>
                </c:pt>
                <c:pt idx="106">
                  <c:v>166.595</c:v>
                </c:pt>
                <c:pt idx="107">
                  <c:v>170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170</c:v>
                </c:pt>
                <c:pt idx="114">
                  <c:v>174.28399999999999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176.84700000000001</c:v>
                </c:pt>
                <c:pt idx="123">
                  <c:v>179.32499999999999</c:v>
                </c:pt>
                <c:pt idx="124">
                  <c:v>180</c:v>
                </c:pt>
                <c:pt idx="125">
                  <c:v>180</c:v>
                </c:pt>
                <c:pt idx="126">
                  <c:v>180</c:v>
                </c:pt>
                <c:pt idx="127">
                  <c:v>181.71600000000001</c:v>
                </c:pt>
                <c:pt idx="128">
                  <c:v>181.97300000000001</c:v>
                </c:pt>
                <c:pt idx="129">
                  <c:v>181.97300000000001</c:v>
                </c:pt>
                <c:pt idx="130">
                  <c:v>181.97300000000001</c:v>
                </c:pt>
                <c:pt idx="131">
                  <c:v>184.536</c:v>
                </c:pt>
                <c:pt idx="132">
                  <c:v>184.536</c:v>
                </c:pt>
                <c:pt idx="133">
                  <c:v>185</c:v>
                </c:pt>
                <c:pt idx="134">
                  <c:v>185</c:v>
                </c:pt>
                <c:pt idx="135">
                  <c:v>186.49799999999999</c:v>
                </c:pt>
                <c:pt idx="136">
                  <c:v>189.66200000000001</c:v>
                </c:pt>
                <c:pt idx="137">
                  <c:v>189.66200000000001</c:v>
                </c:pt>
                <c:pt idx="138">
                  <c:v>190</c:v>
                </c:pt>
                <c:pt idx="139">
                  <c:v>190</c:v>
                </c:pt>
                <c:pt idx="140">
                  <c:v>190</c:v>
                </c:pt>
                <c:pt idx="141">
                  <c:v>190</c:v>
                </c:pt>
                <c:pt idx="142">
                  <c:v>190</c:v>
                </c:pt>
                <c:pt idx="143">
                  <c:v>190</c:v>
                </c:pt>
                <c:pt idx="144">
                  <c:v>192.22499999999999</c:v>
                </c:pt>
                <c:pt idx="145">
                  <c:v>194.78800000000001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197.351</c:v>
                </c:pt>
                <c:pt idx="153">
                  <c:v>197.351</c:v>
                </c:pt>
                <c:pt idx="154">
                  <c:v>199.91399999999999</c:v>
                </c:pt>
                <c:pt idx="155">
                  <c:v>199.91399999999999</c:v>
                </c:pt>
                <c:pt idx="156">
                  <c:v>199.91399999999999</c:v>
                </c:pt>
                <c:pt idx="157">
                  <c:v>200</c:v>
                </c:pt>
                <c:pt idx="158">
                  <c:v>200</c:v>
                </c:pt>
                <c:pt idx="159">
                  <c:v>200.84399999999999</c:v>
                </c:pt>
                <c:pt idx="160">
                  <c:v>205</c:v>
                </c:pt>
                <c:pt idx="161">
                  <c:v>205</c:v>
                </c:pt>
                <c:pt idx="162">
                  <c:v>205</c:v>
                </c:pt>
                <c:pt idx="163">
                  <c:v>205</c:v>
                </c:pt>
                <c:pt idx="164">
                  <c:v>205.04</c:v>
                </c:pt>
                <c:pt idx="165">
                  <c:v>207.60300000000001</c:v>
                </c:pt>
                <c:pt idx="166">
                  <c:v>210</c:v>
                </c:pt>
                <c:pt idx="167">
                  <c:v>212.72900000000001</c:v>
                </c:pt>
                <c:pt idx="168">
                  <c:v>212.72900000000001</c:v>
                </c:pt>
                <c:pt idx="169">
                  <c:v>215</c:v>
                </c:pt>
                <c:pt idx="170">
                  <c:v>215</c:v>
                </c:pt>
                <c:pt idx="171">
                  <c:v>215.292</c:v>
                </c:pt>
                <c:pt idx="172">
                  <c:v>217.58099999999999</c:v>
                </c:pt>
                <c:pt idx="173">
                  <c:v>220</c:v>
                </c:pt>
                <c:pt idx="174">
                  <c:v>220</c:v>
                </c:pt>
                <c:pt idx="175">
                  <c:v>220</c:v>
                </c:pt>
                <c:pt idx="176">
                  <c:v>220</c:v>
                </c:pt>
                <c:pt idx="177">
                  <c:v>220.41800000000001</c:v>
                </c:pt>
                <c:pt idx="178">
                  <c:v>220.41800000000001</c:v>
                </c:pt>
                <c:pt idx="179">
                  <c:v>220.41800000000001</c:v>
                </c:pt>
                <c:pt idx="180">
                  <c:v>222.98099999999999</c:v>
                </c:pt>
                <c:pt idx="181">
                  <c:v>225</c:v>
                </c:pt>
                <c:pt idx="182">
                  <c:v>225.54400000000001</c:v>
                </c:pt>
                <c:pt idx="183">
                  <c:v>229.536</c:v>
                </c:pt>
                <c:pt idx="184">
                  <c:v>230</c:v>
                </c:pt>
                <c:pt idx="185">
                  <c:v>233.233</c:v>
                </c:pt>
                <c:pt idx="186">
                  <c:v>233.233</c:v>
                </c:pt>
                <c:pt idx="187">
                  <c:v>233.233</c:v>
                </c:pt>
                <c:pt idx="188">
                  <c:v>234.31800000000001</c:v>
                </c:pt>
                <c:pt idx="189">
                  <c:v>235</c:v>
                </c:pt>
                <c:pt idx="190">
                  <c:v>235.79599999999999</c:v>
                </c:pt>
                <c:pt idx="191">
                  <c:v>238.35900000000001</c:v>
                </c:pt>
                <c:pt idx="192">
                  <c:v>238.35900000000001</c:v>
                </c:pt>
                <c:pt idx="193">
                  <c:v>239.1</c:v>
                </c:pt>
                <c:pt idx="194">
                  <c:v>240</c:v>
                </c:pt>
                <c:pt idx="195">
                  <c:v>240</c:v>
                </c:pt>
                <c:pt idx="196">
                  <c:v>240</c:v>
                </c:pt>
                <c:pt idx="197">
                  <c:v>245</c:v>
                </c:pt>
                <c:pt idx="198">
                  <c:v>245</c:v>
                </c:pt>
                <c:pt idx="199">
                  <c:v>245</c:v>
                </c:pt>
                <c:pt idx="200">
                  <c:v>245</c:v>
                </c:pt>
                <c:pt idx="201">
                  <c:v>245</c:v>
                </c:pt>
                <c:pt idx="202">
                  <c:v>246.048</c:v>
                </c:pt>
                <c:pt idx="203">
                  <c:v>250</c:v>
                </c:pt>
                <c:pt idx="204">
                  <c:v>251.17400000000001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256.3</c:v>
                </c:pt>
                <c:pt idx="211">
                  <c:v>256.3</c:v>
                </c:pt>
                <c:pt idx="212">
                  <c:v>258.22800000000001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260</c:v>
                </c:pt>
                <c:pt idx="217">
                  <c:v>260</c:v>
                </c:pt>
                <c:pt idx="218">
                  <c:v>261.42599999999999</c:v>
                </c:pt>
                <c:pt idx="219">
                  <c:v>261.42599999999999</c:v>
                </c:pt>
                <c:pt idx="220">
                  <c:v>261.42599999999999</c:v>
                </c:pt>
                <c:pt idx="221">
                  <c:v>265</c:v>
                </c:pt>
                <c:pt idx="222">
                  <c:v>265</c:v>
                </c:pt>
                <c:pt idx="223">
                  <c:v>265</c:v>
                </c:pt>
                <c:pt idx="224">
                  <c:v>265</c:v>
                </c:pt>
                <c:pt idx="225">
                  <c:v>265</c:v>
                </c:pt>
                <c:pt idx="226">
                  <c:v>266.55200000000002</c:v>
                </c:pt>
                <c:pt idx="227">
                  <c:v>266.55200000000002</c:v>
                </c:pt>
                <c:pt idx="228">
                  <c:v>269.11500000000001</c:v>
                </c:pt>
                <c:pt idx="229">
                  <c:v>269.11500000000001</c:v>
                </c:pt>
                <c:pt idx="230">
                  <c:v>270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270</c:v>
                </c:pt>
                <c:pt idx="237">
                  <c:v>271.678</c:v>
                </c:pt>
                <c:pt idx="238">
                  <c:v>274.24099999999999</c:v>
                </c:pt>
                <c:pt idx="239">
                  <c:v>275</c:v>
                </c:pt>
                <c:pt idx="240">
                  <c:v>275</c:v>
                </c:pt>
                <c:pt idx="241">
                  <c:v>275</c:v>
                </c:pt>
                <c:pt idx="242">
                  <c:v>275</c:v>
                </c:pt>
                <c:pt idx="243">
                  <c:v>275</c:v>
                </c:pt>
                <c:pt idx="244">
                  <c:v>276.80399999999997</c:v>
                </c:pt>
                <c:pt idx="245">
                  <c:v>279.36700000000002</c:v>
                </c:pt>
                <c:pt idx="246">
                  <c:v>280</c:v>
                </c:pt>
                <c:pt idx="247">
                  <c:v>280</c:v>
                </c:pt>
                <c:pt idx="248">
                  <c:v>280</c:v>
                </c:pt>
                <c:pt idx="249">
                  <c:v>280</c:v>
                </c:pt>
                <c:pt idx="250">
                  <c:v>280</c:v>
                </c:pt>
                <c:pt idx="251">
                  <c:v>280</c:v>
                </c:pt>
                <c:pt idx="252">
                  <c:v>280</c:v>
                </c:pt>
                <c:pt idx="253">
                  <c:v>280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287.05599999999998</c:v>
                </c:pt>
                <c:pt idx="259">
                  <c:v>289.61900000000003</c:v>
                </c:pt>
                <c:pt idx="260">
                  <c:v>290</c:v>
                </c:pt>
                <c:pt idx="261">
                  <c:v>292.18200000000002</c:v>
                </c:pt>
                <c:pt idx="262">
                  <c:v>292.18200000000002</c:v>
                </c:pt>
                <c:pt idx="263">
                  <c:v>292.18200000000002</c:v>
                </c:pt>
                <c:pt idx="264">
                  <c:v>292.18200000000002</c:v>
                </c:pt>
                <c:pt idx="265">
                  <c:v>294.745</c:v>
                </c:pt>
                <c:pt idx="266">
                  <c:v>295</c:v>
                </c:pt>
                <c:pt idx="267">
                  <c:v>299.87099999999998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302.43400000000003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307.56</c:v>
                </c:pt>
                <c:pt idx="281">
                  <c:v>310</c:v>
                </c:pt>
                <c:pt idx="282">
                  <c:v>310</c:v>
                </c:pt>
                <c:pt idx="283">
                  <c:v>310</c:v>
                </c:pt>
                <c:pt idx="284">
                  <c:v>310</c:v>
                </c:pt>
                <c:pt idx="285">
                  <c:v>310</c:v>
                </c:pt>
                <c:pt idx="286">
                  <c:v>310</c:v>
                </c:pt>
                <c:pt idx="287">
                  <c:v>312.68599999999998</c:v>
                </c:pt>
                <c:pt idx="288">
                  <c:v>315</c:v>
                </c:pt>
                <c:pt idx="289">
                  <c:v>315</c:v>
                </c:pt>
                <c:pt idx="290">
                  <c:v>315.24900000000002</c:v>
                </c:pt>
                <c:pt idx="291">
                  <c:v>315.24900000000002</c:v>
                </c:pt>
                <c:pt idx="292">
                  <c:v>315.24900000000002</c:v>
                </c:pt>
                <c:pt idx="293">
                  <c:v>315.24900000000002</c:v>
                </c:pt>
                <c:pt idx="294">
                  <c:v>317.81200000000001</c:v>
                </c:pt>
                <c:pt idx="295">
                  <c:v>318.00299999999999</c:v>
                </c:pt>
                <c:pt idx="296">
                  <c:v>320</c:v>
                </c:pt>
                <c:pt idx="297">
                  <c:v>320</c:v>
                </c:pt>
                <c:pt idx="298">
                  <c:v>320</c:v>
                </c:pt>
                <c:pt idx="299">
                  <c:v>320</c:v>
                </c:pt>
                <c:pt idx="300">
                  <c:v>320</c:v>
                </c:pt>
                <c:pt idx="301">
                  <c:v>320</c:v>
                </c:pt>
                <c:pt idx="302">
                  <c:v>320</c:v>
                </c:pt>
                <c:pt idx="303">
                  <c:v>320</c:v>
                </c:pt>
                <c:pt idx="304">
                  <c:v>320</c:v>
                </c:pt>
                <c:pt idx="305">
                  <c:v>320</c:v>
                </c:pt>
                <c:pt idx="306">
                  <c:v>320.375</c:v>
                </c:pt>
                <c:pt idx="307">
                  <c:v>320.39400000000001</c:v>
                </c:pt>
                <c:pt idx="308">
                  <c:v>322.93799999999999</c:v>
                </c:pt>
                <c:pt idx="309">
                  <c:v>329.95800000000003</c:v>
                </c:pt>
                <c:pt idx="310">
                  <c:v>330</c:v>
                </c:pt>
                <c:pt idx="311">
                  <c:v>330</c:v>
                </c:pt>
                <c:pt idx="312">
                  <c:v>330</c:v>
                </c:pt>
                <c:pt idx="313">
                  <c:v>330</c:v>
                </c:pt>
                <c:pt idx="314">
                  <c:v>330</c:v>
                </c:pt>
                <c:pt idx="315">
                  <c:v>330</c:v>
                </c:pt>
                <c:pt idx="316">
                  <c:v>330</c:v>
                </c:pt>
                <c:pt idx="317">
                  <c:v>332.34899999999999</c:v>
                </c:pt>
                <c:pt idx="318">
                  <c:v>333.19</c:v>
                </c:pt>
                <c:pt idx="319">
                  <c:v>333.19</c:v>
                </c:pt>
                <c:pt idx="320">
                  <c:v>335</c:v>
                </c:pt>
                <c:pt idx="321">
                  <c:v>335</c:v>
                </c:pt>
                <c:pt idx="322">
                  <c:v>335</c:v>
                </c:pt>
                <c:pt idx="323">
                  <c:v>335</c:v>
                </c:pt>
                <c:pt idx="324">
                  <c:v>335.75299999999999</c:v>
                </c:pt>
                <c:pt idx="325">
                  <c:v>338.31599999999997</c:v>
                </c:pt>
                <c:pt idx="326">
                  <c:v>338.31599999999997</c:v>
                </c:pt>
                <c:pt idx="327">
                  <c:v>340</c:v>
                </c:pt>
                <c:pt idx="328">
                  <c:v>340</c:v>
                </c:pt>
                <c:pt idx="329">
                  <c:v>340</c:v>
                </c:pt>
                <c:pt idx="330">
                  <c:v>340</c:v>
                </c:pt>
                <c:pt idx="331">
                  <c:v>340</c:v>
                </c:pt>
                <c:pt idx="332">
                  <c:v>340.87900000000002</c:v>
                </c:pt>
                <c:pt idx="333">
                  <c:v>340.87900000000002</c:v>
                </c:pt>
                <c:pt idx="334">
                  <c:v>345</c:v>
                </c:pt>
                <c:pt idx="335">
                  <c:v>345</c:v>
                </c:pt>
                <c:pt idx="336">
                  <c:v>345</c:v>
                </c:pt>
                <c:pt idx="337">
                  <c:v>345</c:v>
                </c:pt>
                <c:pt idx="338">
                  <c:v>345</c:v>
                </c:pt>
                <c:pt idx="339">
                  <c:v>345</c:v>
                </c:pt>
                <c:pt idx="340">
                  <c:v>345</c:v>
                </c:pt>
                <c:pt idx="341">
                  <c:v>345</c:v>
                </c:pt>
                <c:pt idx="342">
                  <c:v>346.005</c:v>
                </c:pt>
                <c:pt idx="343">
                  <c:v>348.56799999999998</c:v>
                </c:pt>
                <c:pt idx="344">
                  <c:v>348.56799999999998</c:v>
                </c:pt>
                <c:pt idx="345">
                  <c:v>348.56799999999998</c:v>
                </c:pt>
                <c:pt idx="346">
                  <c:v>348.56799999999998</c:v>
                </c:pt>
                <c:pt idx="347">
                  <c:v>349.08600000000001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351.13099999999997</c:v>
                </c:pt>
                <c:pt idx="353">
                  <c:v>351.13099999999997</c:v>
                </c:pt>
                <c:pt idx="354">
                  <c:v>351.13099999999997</c:v>
                </c:pt>
                <c:pt idx="355">
                  <c:v>353.69400000000002</c:v>
                </c:pt>
                <c:pt idx="356">
                  <c:v>355</c:v>
                </c:pt>
                <c:pt idx="357">
                  <c:v>355</c:v>
                </c:pt>
                <c:pt idx="358">
                  <c:v>355</c:v>
                </c:pt>
                <c:pt idx="359">
                  <c:v>355</c:v>
                </c:pt>
                <c:pt idx="360">
                  <c:v>355</c:v>
                </c:pt>
                <c:pt idx="361">
                  <c:v>355</c:v>
                </c:pt>
                <c:pt idx="362">
                  <c:v>355</c:v>
                </c:pt>
                <c:pt idx="363">
                  <c:v>355</c:v>
                </c:pt>
                <c:pt idx="364">
                  <c:v>356.25900000000001</c:v>
                </c:pt>
                <c:pt idx="365">
                  <c:v>358.65</c:v>
                </c:pt>
                <c:pt idx="366">
                  <c:v>358.82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363.43200000000002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365.82299999999998</c:v>
                </c:pt>
                <c:pt idx="383">
                  <c:v>366.50900000000001</c:v>
                </c:pt>
                <c:pt idx="384">
                  <c:v>366.50900000000001</c:v>
                </c:pt>
                <c:pt idx="385">
                  <c:v>369.072</c:v>
                </c:pt>
                <c:pt idx="386">
                  <c:v>369.072</c:v>
                </c:pt>
                <c:pt idx="387">
                  <c:v>370</c:v>
                </c:pt>
                <c:pt idx="388">
                  <c:v>370</c:v>
                </c:pt>
                <c:pt idx="389">
                  <c:v>370</c:v>
                </c:pt>
                <c:pt idx="390">
                  <c:v>370</c:v>
                </c:pt>
                <c:pt idx="391">
                  <c:v>370</c:v>
                </c:pt>
                <c:pt idx="392">
                  <c:v>370.60500000000002</c:v>
                </c:pt>
                <c:pt idx="393">
                  <c:v>370.60500000000002</c:v>
                </c:pt>
                <c:pt idx="394">
                  <c:v>371.63499999999999</c:v>
                </c:pt>
                <c:pt idx="395">
                  <c:v>374.19799999999998</c:v>
                </c:pt>
                <c:pt idx="396">
                  <c:v>375</c:v>
                </c:pt>
                <c:pt idx="397">
                  <c:v>375</c:v>
                </c:pt>
                <c:pt idx="398">
                  <c:v>375</c:v>
                </c:pt>
                <c:pt idx="399">
                  <c:v>375</c:v>
                </c:pt>
                <c:pt idx="400">
                  <c:v>376.76100000000002</c:v>
                </c:pt>
                <c:pt idx="401">
                  <c:v>376.76100000000002</c:v>
                </c:pt>
                <c:pt idx="402">
                  <c:v>377.77800000000002</c:v>
                </c:pt>
                <c:pt idx="403">
                  <c:v>380</c:v>
                </c:pt>
                <c:pt idx="404">
                  <c:v>380</c:v>
                </c:pt>
                <c:pt idx="405">
                  <c:v>380</c:v>
                </c:pt>
                <c:pt idx="406">
                  <c:v>380</c:v>
                </c:pt>
                <c:pt idx="407">
                  <c:v>380.16899999999998</c:v>
                </c:pt>
                <c:pt idx="408">
                  <c:v>381.887</c:v>
                </c:pt>
                <c:pt idx="409">
                  <c:v>384.45</c:v>
                </c:pt>
                <c:pt idx="410">
                  <c:v>384.45</c:v>
                </c:pt>
                <c:pt idx="411">
                  <c:v>385</c:v>
                </c:pt>
                <c:pt idx="412">
                  <c:v>385</c:v>
                </c:pt>
                <c:pt idx="413">
                  <c:v>385</c:v>
                </c:pt>
                <c:pt idx="414">
                  <c:v>385</c:v>
                </c:pt>
                <c:pt idx="415">
                  <c:v>390</c:v>
                </c:pt>
                <c:pt idx="416">
                  <c:v>390</c:v>
                </c:pt>
                <c:pt idx="417">
                  <c:v>390</c:v>
                </c:pt>
                <c:pt idx="418">
                  <c:v>390</c:v>
                </c:pt>
                <c:pt idx="419">
                  <c:v>390</c:v>
                </c:pt>
                <c:pt idx="420">
                  <c:v>392.12400000000002</c:v>
                </c:pt>
                <c:pt idx="421">
                  <c:v>395</c:v>
                </c:pt>
                <c:pt idx="422">
                  <c:v>395</c:v>
                </c:pt>
                <c:pt idx="423">
                  <c:v>395</c:v>
                </c:pt>
                <c:pt idx="424">
                  <c:v>395</c:v>
                </c:pt>
                <c:pt idx="425">
                  <c:v>399.82799999999997</c:v>
                </c:pt>
                <c:pt idx="426">
                  <c:v>399.82799999999997</c:v>
                </c:pt>
                <c:pt idx="427">
                  <c:v>399.82799999999997</c:v>
                </c:pt>
                <c:pt idx="428">
                  <c:v>400</c:v>
                </c:pt>
                <c:pt idx="429">
                  <c:v>402.39100000000002</c:v>
                </c:pt>
                <c:pt idx="430">
                  <c:v>405</c:v>
                </c:pt>
                <c:pt idx="431">
                  <c:v>405</c:v>
                </c:pt>
                <c:pt idx="432">
                  <c:v>405</c:v>
                </c:pt>
                <c:pt idx="433">
                  <c:v>406.47</c:v>
                </c:pt>
                <c:pt idx="434">
                  <c:v>406.47</c:v>
                </c:pt>
                <c:pt idx="435">
                  <c:v>410</c:v>
                </c:pt>
                <c:pt idx="436">
                  <c:v>410</c:v>
                </c:pt>
                <c:pt idx="437">
                  <c:v>410</c:v>
                </c:pt>
                <c:pt idx="438">
                  <c:v>410</c:v>
                </c:pt>
                <c:pt idx="439">
                  <c:v>410</c:v>
                </c:pt>
                <c:pt idx="440">
                  <c:v>410</c:v>
                </c:pt>
                <c:pt idx="441">
                  <c:v>412.64299999999997</c:v>
                </c:pt>
                <c:pt idx="442">
                  <c:v>415</c:v>
                </c:pt>
                <c:pt idx="443">
                  <c:v>415.20600000000002</c:v>
                </c:pt>
                <c:pt idx="444">
                  <c:v>415.20600000000002</c:v>
                </c:pt>
                <c:pt idx="445">
                  <c:v>415.20600000000002</c:v>
                </c:pt>
                <c:pt idx="446">
                  <c:v>415.20600000000002</c:v>
                </c:pt>
                <c:pt idx="447">
                  <c:v>416.03399999999999</c:v>
                </c:pt>
                <c:pt idx="448">
                  <c:v>417.76900000000001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420.33199999999999</c:v>
                </c:pt>
                <c:pt idx="453">
                  <c:v>420.33199999999999</c:v>
                </c:pt>
                <c:pt idx="454">
                  <c:v>422.89499999999998</c:v>
                </c:pt>
                <c:pt idx="455">
                  <c:v>425</c:v>
                </c:pt>
                <c:pt idx="456">
                  <c:v>425.45800000000003</c:v>
                </c:pt>
                <c:pt idx="457">
                  <c:v>425.45800000000003</c:v>
                </c:pt>
                <c:pt idx="458">
                  <c:v>428.02100000000002</c:v>
                </c:pt>
                <c:pt idx="459">
                  <c:v>428.02100000000002</c:v>
                </c:pt>
                <c:pt idx="460">
                  <c:v>428.02100000000002</c:v>
                </c:pt>
                <c:pt idx="461">
                  <c:v>430</c:v>
                </c:pt>
                <c:pt idx="462">
                  <c:v>430</c:v>
                </c:pt>
                <c:pt idx="463">
                  <c:v>430</c:v>
                </c:pt>
                <c:pt idx="464">
                  <c:v>433.14699999999999</c:v>
                </c:pt>
                <c:pt idx="465">
                  <c:v>435</c:v>
                </c:pt>
                <c:pt idx="466">
                  <c:v>435</c:v>
                </c:pt>
                <c:pt idx="467">
                  <c:v>435</c:v>
                </c:pt>
                <c:pt idx="468">
                  <c:v>435</c:v>
                </c:pt>
                <c:pt idx="469">
                  <c:v>438.27300000000002</c:v>
                </c:pt>
                <c:pt idx="470">
                  <c:v>440</c:v>
                </c:pt>
                <c:pt idx="471">
                  <c:v>440</c:v>
                </c:pt>
                <c:pt idx="472">
                  <c:v>440</c:v>
                </c:pt>
                <c:pt idx="473">
                  <c:v>440</c:v>
                </c:pt>
                <c:pt idx="474">
                  <c:v>440</c:v>
                </c:pt>
                <c:pt idx="475">
                  <c:v>440</c:v>
                </c:pt>
                <c:pt idx="476">
                  <c:v>440</c:v>
                </c:pt>
                <c:pt idx="477">
                  <c:v>440</c:v>
                </c:pt>
                <c:pt idx="478">
                  <c:v>440.83600000000001</c:v>
                </c:pt>
                <c:pt idx="479">
                  <c:v>440.83600000000001</c:v>
                </c:pt>
                <c:pt idx="480">
                  <c:v>443.399</c:v>
                </c:pt>
                <c:pt idx="481">
                  <c:v>445</c:v>
                </c:pt>
                <c:pt idx="482">
                  <c:v>445</c:v>
                </c:pt>
                <c:pt idx="483">
                  <c:v>445</c:v>
                </c:pt>
                <c:pt idx="484">
                  <c:v>448.52499999999998</c:v>
                </c:pt>
                <c:pt idx="485">
                  <c:v>448.52499999999998</c:v>
                </c:pt>
                <c:pt idx="486">
                  <c:v>449.50799999999998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451.08800000000002</c:v>
                </c:pt>
                <c:pt idx="491">
                  <c:v>451.08800000000002</c:v>
                </c:pt>
                <c:pt idx="492">
                  <c:v>453.65100000000001</c:v>
                </c:pt>
                <c:pt idx="493">
                  <c:v>453.65100000000001</c:v>
                </c:pt>
                <c:pt idx="494">
                  <c:v>455</c:v>
                </c:pt>
                <c:pt idx="495">
                  <c:v>456.214</c:v>
                </c:pt>
                <c:pt idx="496">
                  <c:v>456.214</c:v>
                </c:pt>
                <c:pt idx="497">
                  <c:v>460</c:v>
                </c:pt>
                <c:pt idx="498">
                  <c:v>460</c:v>
                </c:pt>
                <c:pt idx="499">
                  <c:v>461.46300000000002</c:v>
                </c:pt>
                <c:pt idx="500">
                  <c:v>463.85399999999998</c:v>
                </c:pt>
                <c:pt idx="501">
                  <c:v>463.85399999999998</c:v>
                </c:pt>
                <c:pt idx="502">
                  <c:v>463.90300000000002</c:v>
                </c:pt>
                <c:pt idx="503">
                  <c:v>465</c:v>
                </c:pt>
                <c:pt idx="504">
                  <c:v>465</c:v>
                </c:pt>
                <c:pt idx="505">
                  <c:v>466.46600000000001</c:v>
                </c:pt>
                <c:pt idx="506">
                  <c:v>469.029</c:v>
                </c:pt>
                <c:pt idx="507">
                  <c:v>470</c:v>
                </c:pt>
                <c:pt idx="508">
                  <c:v>471.59199999999998</c:v>
                </c:pt>
                <c:pt idx="509">
                  <c:v>471.59199999999998</c:v>
                </c:pt>
                <c:pt idx="510">
                  <c:v>475</c:v>
                </c:pt>
                <c:pt idx="511">
                  <c:v>478.2</c:v>
                </c:pt>
                <c:pt idx="512">
                  <c:v>479.28100000000001</c:v>
                </c:pt>
                <c:pt idx="513">
                  <c:v>480</c:v>
                </c:pt>
                <c:pt idx="514">
                  <c:v>480</c:v>
                </c:pt>
                <c:pt idx="515">
                  <c:v>480</c:v>
                </c:pt>
                <c:pt idx="516">
                  <c:v>480</c:v>
                </c:pt>
                <c:pt idx="517">
                  <c:v>481.84399999999999</c:v>
                </c:pt>
                <c:pt idx="518">
                  <c:v>482.98200000000003</c:v>
                </c:pt>
                <c:pt idx="519">
                  <c:v>485</c:v>
                </c:pt>
                <c:pt idx="520">
                  <c:v>485</c:v>
                </c:pt>
                <c:pt idx="521">
                  <c:v>486.97</c:v>
                </c:pt>
                <c:pt idx="522">
                  <c:v>486.97</c:v>
                </c:pt>
                <c:pt idx="523">
                  <c:v>486.97</c:v>
                </c:pt>
                <c:pt idx="524">
                  <c:v>490</c:v>
                </c:pt>
                <c:pt idx="525">
                  <c:v>490.15499999999997</c:v>
                </c:pt>
                <c:pt idx="526">
                  <c:v>494.65899999999999</c:v>
                </c:pt>
                <c:pt idx="527">
                  <c:v>494.65899999999999</c:v>
                </c:pt>
                <c:pt idx="528">
                  <c:v>495</c:v>
                </c:pt>
                <c:pt idx="529">
                  <c:v>497.22199999999998</c:v>
                </c:pt>
                <c:pt idx="530">
                  <c:v>497.22199999999998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504.911</c:v>
                </c:pt>
                <c:pt idx="535">
                  <c:v>504.911</c:v>
                </c:pt>
                <c:pt idx="536">
                  <c:v>505</c:v>
                </c:pt>
                <c:pt idx="537">
                  <c:v>505</c:v>
                </c:pt>
                <c:pt idx="538">
                  <c:v>505</c:v>
                </c:pt>
                <c:pt idx="539">
                  <c:v>505</c:v>
                </c:pt>
                <c:pt idx="540">
                  <c:v>506.892</c:v>
                </c:pt>
                <c:pt idx="541">
                  <c:v>507.47399999999999</c:v>
                </c:pt>
                <c:pt idx="542">
                  <c:v>510</c:v>
                </c:pt>
                <c:pt idx="543">
                  <c:v>510</c:v>
                </c:pt>
                <c:pt idx="544">
                  <c:v>511.67399999999998</c:v>
                </c:pt>
                <c:pt idx="545">
                  <c:v>512.6</c:v>
                </c:pt>
                <c:pt idx="546">
                  <c:v>515</c:v>
                </c:pt>
                <c:pt idx="547">
                  <c:v>515</c:v>
                </c:pt>
                <c:pt idx="548">
                  <c:v>515.16300000000001</c:v>
                </c:pt>
                <c:pt idx="549">
                  <c:v>515.16300000000001</c:v>
                </c:pt>
                <c:pt idx="550">
                  <c:v>515.16300000000001</c:v>
                </c:pt>
                <c:pt idx="551">
                  <c:v>517.726</c:v>
                </c:pt>
                <c:pt idx="552">
                  <c:v>520</c:v>
                </c:pt>
                <c:pt idx="553">
                  <c:v>520</c:v>
                </c:pt>
                <c:pt idx="554">
                  <c:v>520</c:v>
                </c:pt>
                <c:pt idx="555">
                  <c:v>525.41499999999996</c:v>
                </c:pt>
                <c:pt idx="556">
                  <c:v>530</c:v>
                </c:pt>
                <c:pt idx="557">
                  <c:v>530</c:v>
                </c:pt>
                <c:pt idx="558">
                  <c:v>530</c:v>
                </c:pt>
                <c:pt idx="559">
                  <c:v>530</c:v>
                </c:pt>
                <c:pt idx="560">
                  <c:v>530</c:v>
                </c:pt>
                <c:pt idx="561">
                  <c:v>533.10400000000004</c:v>
                </c:pt>
                <c:pt idx="562">
                  <c:v>535</c:v>
                </c:pt>
                <c:pt idx="563">
                  <c:v>535</c:v>
                </c:pt>
                <c:pt idx="564">
                  <c:v>535.66700000000003</c:v>
                </c:pt>
                <c:pt idx="565">
                  <c:v>538.23</c:v>
                </c:pt>
                <c:pt idx="566">
                  <c:v>543.35599999999999</c:v>
                </c:pt>
                <c:pt idx="567">
                  <c:v>543.35599999999999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548.48199999999997</c:v>
                </c:pt>
                <c:pt idx="573">
                  <c:v>550</c:v>
                </c:pt>
                <c:pt idx="574">
                  <c:v>550</c:v>
                </c:pt>
                <c:pt idx="575">
                  <c:v>555</c:v>
                </c:pt>
                <c:pt idx="576">
                  <c:v>555</c:v>
                </c:pt>
                <c:pt idx="577">
                  <c:v>555</c:v>
                </c:pt>
                <c:pt idx="578">
                  <c:v>555</c:v>
                </c:pt>
                <c:pt idx="579">
                  <c:v>556.17100000000005</c:v>
                </c:pt>
                <c:pt idx="580">
                  <c:v>556.17100000000005</c:v>
                </c:pt>
                <c:pt idx="581">
                  <c:v>556.17100000000005</c:v>
                </c:pt>
                <c:pt idx="582">
                  <c:v>558.73400000000004</c:v>
                </c:pt>
                <c:pt idx="583">
                  <c:v>560</c:v>
                </c:pt>
                <c:pt idx="584">
                  <c:v>560</c:v>
                </c:pt>
                <c:pt idx="585">
                  <c:v>560</c:v>
                </c:pt>
                <c:pt idx="586">
                  <c:v>565</c:v>
                </c:pt>
                <c:pt idx="587">
                  <c:v>565</c:v>
                </c:pt>
                <c:pt idx="588">
                  <c:v>565</c:v>
                </c:pt>
                <c:pt idx="589">
                  <c:v>565</c:v>
                </c:pt>
                <c:pt idx="590">
                  <c:v>566.423</c:v>
                </c:pt>
                <c:pt idx="591">
                  <c:v>570</c:v>
                </c:pt>
                <c:pt idx="592">
                  <c:v>571.54899999999998</c:v>
                </c:pt>
                <c:pt idx="593">
                  <c:v>574.11199999999997</c:v>
                </c:pt>
                <c:pt idx="594">
                  <c:v>574.11199999999997</c:v>
                </c:pt>
                <c:pt idx="595">
                  <c:v>574.11199999999997</c:v>
                </c:pt>
                <c:pt idx="596">
                  <c:v>575</c:v>
                </c:pt>
                <c:pt idx="597">
                  <c:v>575</c:v>
                </c:pt>
                <c:pt idx="598">
                  <c:v>580</c:v>
                </c:pt>
                <c:pt idx="599">
                  <c:v>585</c:v>
                </c:pt>
                <c:pt idx="600">
                  <c:v>588.18600000000004</c:v>
                </c:pt>
                <c:pt idx="601">
                  <c:v>589.49</c:v>
                </c:pt>
                <c:pt idx="602">
                  <c:v>590</c:v>
                </c:pt>
                <c:pt idx="603">
                  <c:v>594.61599999999999</c:v>
                </c:pt>
                <c:pt idx="604">
                  <c:v>595</c:v>
                </c:pt>
                <c:pt idx="605">
                  <c:v>600</c:v>
                </c:pt>
                <c:pt idx="606">
                  <c:v>602.53200000000004</c:v>
                </c:pt>
                <c:pt idx="607">
                  <c:v>605</c:v>
                </c:pt>
                <c:pt idx="608">
                  <c:v>605</c:v>
                </c:pt>
                <c:pt idx="609">
                  <c:v>605</c:v>
                </c:pt>
                <c:pt idx="610">
                  <c:v>610</c:v>
                </c:pt>
                <c:pt idx="611">
                  <c:v>610</c:v>
                </c:pt>
                <c:pt idx="612">
                  <c:v>615</c:v>
                </c:pt>
                <c:pt idx="613">
                  <c:v>615</c:v>
                </c:pt>
                <c:pt idx="614">
                  <c:v>615.12</c:v>
                </c:pt>
                <c:pt idx="615">
                  <c:v>620</c:v>
                </c:pt>
                <c:pt idx="616">
                  <c:v>620</c:v>
                </c:pt>
                <c:pt idx="617">
                  <c:v>625.37199999999996</c:v>
                </c:pt>
                <c:pt idx="618">
                  <c:v>628.83299999999997</c:v>
                </c:pt>
                <c:pt idx="619">
                  <c:v>630.49800000000005</c:v>
                </c:pt>
                <c:pt idx="620">
                  <c:v>633.06100000000004</c:v>
                </c:pt>
                <c:pt idx="621">
                  <c:v>635</c:v>
                </c:pt>
                <c:pt idx="622">
                  <c:v>635.62400000000002</c:v>
                </c:pt>
                <c:pt idx="623">
                  <c:v>640</c:v>
                </c:pt>
                <c:pt idx="624">
                  <c:v>640</c:v>
                </c:pt>
                <c:pt idx="625">
                  <c:v>643.31299999999999</c:v>
                </c:pt>
                <c:pt idx="626">
                  <c:v>648.43899999999996</c:v>
                </c:pt>
                <c:pt idx="627">
                  <c:v>650</c:v>
                </c:pt>
                <c:pt idx="628">
                  <c:v>650.35199999999998</c:v>
                </c:pt>
                <c:pt idx="629">
                  <c:v>660</c:v>
                </c:pt>
                <c:pt idx="630">
                  <c:v>665</c:v>
                </c:pt>
                <c:pt idx="631">
                  <c:v>670</c:v>
                </c:pt>
                <c:pt idx="632">
                  <c:v>674.06899999999996</c:v>
                </c:pt>
                <c:pt idx="633">
                  <c:v>675</c:v>
                </c:pt>
                <c:pt idx="634">
                  <c:v>675</c:v>
                </c:pt>
                <c:pt idx="635">
                  <c:v>684.32100000000003</c:v>
                </c:pt>
                <c:pt idx="636">
                  <c:v>685</c:v>
                </c:pt>
                <c:pt idx="637">
                  <c:v>685</c:v>
                </c:pt>
                <c:pt idx="638">
                  <c:v>690</c:v>
                </c:pt>
                <c:pt idx="639">
                  <c:v>692.01</c:v>
                </c:pt>
                <c:pt idx="640">
                  <c:v>699.69899999999996</c:v>
                </c:pt>
                <c:pt idx="641">
                  <c:v>700</c:v>
                </c:pt>
                <c:pt idx="642">
                  <c:v>705</c:v>
                </c:pt>
                <c:pt idx="643">
                  <c:v>712.51400000000001</c:v>
                </c:pt>
                <c:pt idx="644">
                  <c:v>725.32899999999995</c:v>
                </c:pt>
                <c:pt idx="645">
                  <c:v>730</c:v>
                </c:pt>
                <c:pt idx="646">
                  <c:v>730.45500000000004</c:v>
                </c:pt>
                <c:pt idx="647">
                  <c:v>730.45500000000004</c:v>
                </c:pt>
                <c:pt idx="648">
                  <c:v>745</c:v>
                </c:pt>
                <c:pt idx="649">
                  <c:v>765</c:v>
                </c:pt>
                <c:pt idx="650">
                  <c:v>766.33699999999999</c:v>
                </c:pt>
                <c:pt idx="651">
                  <c:v>770</c:v>
                </c:pt>
                <c:pt idx="652">
                  <c:v>780</c:v>
                </c:pt>
                <c:pt idx="653">
                  <c:v>780</c:v>
                </c:pt>
                <c:pt idx="654">
                  <c:v>785</c:v>
                </c:pt>
                <c:pt idx="655">
                  <c:v>785</c:v>
                </c:pt>
                <c:pt idx="656">
                  <c:v>805</c:v>
                </c:pt>
                <c:pt idx="657">
                  <c:v>805</c:v>
                </c:pt>
                <c:pt idx="658">
                  <c:v>810</c:v>
                </c:pt>
                <c:pt idx="659">
                  <c:v>820</c:v>
                </c:pt>
                <c:pt idx="660">
                  <c:v>835</c:v>
                </c:pt>
                <c:pt idx="661">
                  <c:v>855</c:v>
                </c:pt>
                <c:pt idx="662">
                  <c:v>865</c:v>
                </c:pt>
                <c:pt idx="663">
                  <c:v>875</c:v>
                </c:pt>
                <c:pt idx="664">
                  <c:v>875</c:v>
                </c:pt>
                <c:pt idx="665">
                  <c:v>885</c:v>
                </c:pt>
                <c:pt idx="666">
                  <c:v>885</c:v>
                </c:pt>
                <c:pt idx="667">
                  <c:v>910</c:v>
                </c:pt>
                <c:pt idx="668">
                  <c:v>940</c:v>
                </c:pt>
                <c:pt idx="669">
                  <c:v>945</c:v>
                </c:pt>
                <c:pt idx="670">
                  <c:v>950</c:v>
                </c:pt>
                <c:pt idx="671">
                  <c:v>950</c:v>
                </c:pt>
                <c:pt idx="672">
                  <c:v>950</c:v>
                </c:pt>
                <c:pt idx="673">
                  <c:v>955</c:v>
                </c:pt>
                <c:pt idx="674">
                  <c:v>960</c:v>
                </c:pt>
                <c:pt idx="675">
                  <c:v>960</c:v>
                </c:pt>
                <c:pt idx="676">
                  <c:v>965</c:v>
                </c:pt>
                <c:pt idx="677">
                  <c:v>965</c:v>
                </c:pt>
                <c:pt idx="678">
                  <c:v>980</c:v>
                </c:pt>
                <c:pt idx="679">
                  <c:v>1002.133</c:v>
                </c:pt>
                <c:pt idx="680">
                  <c:v>1055</c:v>
                </c:pt>
                <c:pt idx="681">
                  <c:v>1095</c:v>
                </c:pt>
                <c:pt idx="682">
                  <c:v>1165</c:v>
                </c:pt>
                <c:pt idx="683">
                  <c:v>1230</c:v>
                </c:pt>
                <c:pt idx="684">
                  <c:v>1240</c:v>
                </c:pt>
                <c:pt idx="685">
                  <c:v>1285</c:v>
                </c:pt>
                <c:pt idx="686">
                  <c:v>1320</c:v>
                </c:pt>
                <c:pt idx="687">
                  <c:v>1335</c:v>
                </c:pt>
                <c:pt idx="688">
                  <c:v>1485</c:v>
                </c:pt>
                <c:pt idx="689">
                  <c:v>1505</c:v>
                </c:pt>
                <c:pt idx="690">
                  <c:v>1520</c:v>
                </c:pt>
                <c:pt idx="691">
                  <c:v>1785</c:v>
                </c:pt>
              </c:numCache>
            </c:numRef>
          </c:xVal>
          <c:yVal>
            <c:numRef>
              <c:f>mult_concentrations_time!$F$2:$F$693</c:f>
              <c:numCache>
                <c:formatCode>General</c:formatCode>
                <c:ptCount val="692"/>
                <c:pt idx="0">
                  <c:v>1.2979999999999999E-3</c:v>
                </c:pt>
                <c:pt idx="1">
                  <c:v>4.6969999999999998E-3</c:v>
                </c:pt>
                <c:pt idx="2">
                  <c:v>4.6969999999999998E-3</c:v>
                </c:pt>
                <c:pt idx="3">
                  <c:v>6.6030000000000004E-3</c:v>
                </c:pt>
                <c:pt idx="4">
                  <c:v>8.5120000000000005E-3</c:v>
                </c:pt>
                <c:pt idx="5">
                  <c:v>1.0928999999999999E-2</c:v>
                </c:pt>
                <c:pt idx="6">
                  <c:v>1.1660999999999999E-2</c:v>
                </c:pt>
                <c:pt idx="7">
                  <c:v>1.3698E-2</c:v>
                </c:pt>
                <c:pt idx="8">
                  <c:v>1.3698E-2</c:v>
                </c:pt>
                <c:pt idx="9">
                  <c:v>1.3698E-2</c:v>
                </c:pt>
                <c:pt idx="10">
                  <c:v>1.3698E-2</c:v>
                </c:pt>
                <c:pt idx="11">
                  <c:v>1.6219000000000001E-2</c:v>
                </c:pt>
                <c:pt idx="12">
                  <c:v>1.6823999999999999E-2</c:v>
                </c:pt>
                <c:pt idx="13">
                  <c:v>1.6823999999999999E-2</c:v>
                </c:pt>
                <c:pt idx="14">
                  <c:v>1.6823999999999999E-2</c:v>
                </c:pt>
                <c:pt idx="15">
                  <c:v>1.6823999999999999E-2</c:v>
                </c:pt>
                <c:pt idx="16">
                  <c:v>2.0310000000000002E-2</c:v>
                </c:pt>
                <c:pt idx="17">
                  <c:v>2.1625999999999999E-2</c:v>
                </c:pt>
                <c:pt idx="18">
                  <c:v>2.4157999999999999E-2</c:v>
                </c:pt>
                <c:pt idx="19">
                  <c:v>2.4157999999999999E-2</c:v>
                </c:pt>
                <c:pt idx="20">
                  <c:v>2.7411000000000001E-2</c:v>
                </c:pt>
                <c:pt idx="21">
                  <c:v>2.8365000000000001E-2</c:v>
                </c:pt>
                <c:pt idx="22">
                  <c:v>2.8365000000000001E-2</c:v>
                </c:pt>
                <c:pt idx="23">
                  <c:v>2.8365000000000001E-2</c:v>
                </c:pt>
                <c:pt idx="24">
                  <c:v>3.2929E-2</c:v>
                </c:pt>
                <c:pt idx="25">
                  <c:v>3.2929E-2</c:v>
                </c:pt>
                <c:pt idx="26">
                  <c:v>3.2929E-2</c:v>
                </c:pt>
                <c:pt idx="27">
                  <c:v>3.2929E-2</c:v>
                </c:pt>
                <c:pt idx="28">
                  <c:v>3.2929E-2</c:v>
                </c:pt>
                <c:pt idx="29">
                  <c:v>3.7845999999999998E-2</c:v>
                </c:pt>
                <c:pt idx="30">
                  <c:v>3.7845999999999998E-2</c:v>
                </c:pt>
                <c:pt idx="31">
                  <c:v>3.7845999999999998E-2</c:v>
                </c:pt>
                <c:pt idx="32">
                  <c:v>4.0190999999999998E-2</c:v>
                </c:pt>
                <c:pt idx="33">
                  <c:v>4.2924999999999998E-2</c:v>
                </c:pt>
                <c:pt idx="34">
                  <c:v>4.3109000000000001E-2</c:v>
                </c:pt>
                <c:pt idx="35">
                  <c:v>4.3109000000000001E-2</c:v>
                </c:pt>
                <c:pt idx="36">
                  <c:v>4.8711999999999998E-2</c:v>
                </c:pt>
                <c:pt idx="37">
                  <c:v>5.4646E-2</c:v>
                </c:pt>
                <c:pt idx="38">
                  <c:v>5.4646E-2</c:v>
                </c:pt>
                <c:pt idx="39">
                  <c:v>5.4646E-2</c:v>
                </c:pt>
                <c:pt idx="40">
                  <c:v>6.0902999999999999E-2</c:v>
                </c:pt>
                <c:pt idx="41">
                  <c:v>6.0902999999999999E-2</c:v>
                </c:pt>
                <c:pt idx="42">
                  <c:v>6.4506999999999995E-2</c:v>
                </c:pt>
                <c:pt idx="43">
                  <c:v>6.7472000000000004E-2</c:v>
                </c:pt>
                <c:pt idx="44">
                  <c:v>6.7472000000000004E-2</c:v>
                </c:pt>
                <c:pt idx="45">
                  <c:v>6.7472000000000004E-2</c:v>
                </c:pt>
                <c:pt idx="46">
                  <c:v>6.7472000000000004E-2</c:v>
                </c:pt>
                <c:pt idx="47">
                  <c:v>7.0402999999999993E-2</c:v>
                </c:pt>
                <c:pt idx="48">
                  <c:v>7.0402999999999993E-2</c:v>
                </c:pt>
                <c:pt idx="49">
                  <c:v>7.1418999999999996E-2</c:v>
                </c:pt>
                <c:pt idx="50">
                  <c:v>7.4343999999999993E-2</c:v>
                </c:pt>
                <c:pt idx="51">
                  <c:v>7.4343999999999993E-2</c:v>
                </c:pt>
                <c:pt idx="52">
                  <c:v>8.1506999999999996E-2</c:v>
                </c:pt>
                <c:pt idx="53">
                  <c:v>8.1506999999999996E-2</c:v>
                </c:pt>
                <c:pt idx="54">
                  <c:v>8.1506999999999996E-2</c:v>
                </c:pt>
                <c:pt idx="55">
                  <c:v>8.1506999999999996E-2</c:v>
                </c:pt>
                <c:pt idx="56">
                  <c:v>8.1506999999999996E-2</c:v>
                </c:pt>
                <c:pt idx="57">
                  <c:v>8.2365999999999995E-2</c:v>
                </c:pt>
                <c:pt idx="58">
                  <c:v>8.8949E-2</c:v>
                </c:pt>
                <c:pt idx="59">
                  <c:v>8.8949E-2</c:v>
                </c:pt>
                <c:pt idx="60">
                  <c:v>8.8949E-2</c:v>
                </c:pt>
                <c:pt idx="61">
                  <c:v>8.8949E-2</c:v>
                </c:pt>
                <c:pt idx="62">
                  <c:v>8.8949E-2</c:v>
                </c:pt>
                <c:pt idx="63">
                  <c:v>8.8949E-2</c:v>
                </c:pt>
                <c:pt idx="64">
                  <c:v>8.8949E-2</c:v>
                </c:pt>
                <c:pt idx="65">
                  <c:v>8.8949E-2</c:v>
                </c:pt>
                <c:pt idx="66">
                  <c:v>8.8949E-2</c:v>
                </c:pt>
                <c:pt idx="67">
                  <c:v>9.1243000000000005E-2</c:v>
                </c:pt>
                <c:pt idx="68">
                  <c:v>9.3972E-2</c:v>
                </c:pt>
                <c:pt idx="69">
                  <c:v>9.6659999999999996E-2</c:v>
                </c:pt>
                <c:pt idx="70">
                  <c:v>9.6659999999999996E-2</c:v>
                </c:pt>
                <c:pt idx="71">
                  <c:v>9.6659999999999996E-2</c:v>
                </c:pt>
                <c:pt idx="72">
                  <c:v>9.6659999999999996E-2</c:v>
                </c:pt>
                <c:pt idx="73">
                  <c:v>9.6659999999999996E-2</c:v>
                </c:pt>
                <c:pt idx="74">
                  <c:v>0.102053</c:v>
                </c:pt>
                <c:pt idx="75">
                  <c:v>0.104627</c:v>
                </c:pt>
                <c:pt idx="76">
                  <c:v>0.104627</c:v>
                </c:pt>
                <c:pt idx="77">
                  <c:v>0.104627</c:v>
                </c:pt>
                <c:pt idx="78">
                  <c:v>0.104627</c:v>
                </c:pt>
                <c:pt idx="79">
                  <c:v>0.106193</c:v>
                </c:pt>
                <c:pt idx="80">
                  <c:v>0.11039499999999999</c:v>
                </c:pt>
                <c:pt idx="81">
                  <c:v>0.11283700000000001</c:v>
                </c:pt>
                <c:pt idx="82">
                  <c:v>0.11283700000000001</c:v>
                </c:pt>
                <c:pt idx="83">
                  <c:v>0.11283700000000001</c:v>
                </c:pt>
                <c:pt idx="84">
                  <c:v>0.11283700000000001</c:v>
                </c:pt>
                <c:pt idx="85">
                  <c:v>0.114257</c:v>
                </c:pt>
                <c:pt idx="86">
                  <c:v>0.121278</c:v>
                </c:pt>
                <c:pt idx="87">
                  <c:v>0.122362</c:v>
                </c:pt>
                <c:pt idx="88">
                  <c:v>0.127805</c:v>
                </c:pt>
                <c:pt idx="89">
                  <c:v>0.129937</c:v>
                </c:pt>
                <c:pt idx="90">
                  <c:v>0.129937</c:v>
                </c:pt>
                <c:pt idx="91">
                  <c:v>0.130665</c:v>
                </c:pt>
                <c:pt idx="92">
                  <c:v>0.13880300000000001</c:v>
                </c:pt>
                <c:pt idx="93">
                  <c:v>0.13880300000000001</c:v>
                </c:pt>
                <c:pt idx="94">
                  <c:v>0.13880300000000001</c:v>
                </c:pt>
                <c:pt idx="95">
                  <c:v>0.13880300000000001</c:v>
                </c:pt>
                <c:pt idx="96">
                  <c:v>0.13880300000000001</c:v>
                </c:pt>
                <c:pt idx="97">
                  <c:v>0.13880300000000001</c:v>
                </c:pt>
                <c:pt idx="98">
                  <c:v>0.14782300000000001</c:v>
                </c:pt>
                <c:pt idx="99">
                  <c:v>0.14782300000000001</c:v>
                </c:pt>
                <c:pt idx="100">
                  <c:v>0.14786099999999999</c:v>
                </c:pt>
                <c:pt idx="101">
                  <c:v>0.14786099999999999</c:v>
                </c:pt>
                <c:pt idx="102">
                  <c:v>0.14786099999999999</c:v>
                </c:pt>
                <c:pt idx="103">
                  <c:v>0.14786099999999999</c:v>
                </c:pt>
                <c:pt idx="104">
                  <c:v>0.14786099999999999</c:v>
                </c:pt>
                <c:pt idx="105">
                  <c:v>0.14786099999999999</c:v>
                </c:pt>
                <c:pt idx="106">
                  <c:v>0.15078900000000001</c:v>
                </c:pt>
                <c:pt idx="107">
                  <c:v>0.15709999999999999</c:v>
                </c:pt>
                <c:pt idx="108">
                  <c:v>0.15709999999999999</c:v>
                </c:pt>
                <c:pt idx="109">
                  <c:v>0.15709999999999999</c:v>
                </c:pt>
                <c:pt idx="110">
                  <c:v>0.15709999999999999</c:v>
                </c:pt>
                <c:pt idx="111">
                  <c:v>0.15709999999999999</c:v>
                </c:pt>
                <c:pt idx="112">
                  <c:v>0.15709999999999999</c:v>
                </c:pt>
                <c:pt idx="113">
                  <c:v>0.15709999999999999</c:v>
                </c:pt>
                <c:pt idx="114">
                  <c:v>0.16514999999999999</c:v>
                </c:pt>
                <c:pt idx="115">
                  <c:v>0.16650699999999999</c:v>
                </c:pt>
                <c:pt idx="116">
                  <c:v>0.16650699999999999</c:v>
                </c:pt>
                <c:pt idx="117">
                  <c:v>0.16650699999999999</c:v>
                </c:pt>
                <c:pt idx="118">
                  <c:v>0.16650699999999999</c:v>
                </c:pt>
                <c:pt idx="119">
                  <c:v>0.16650699999999999</c:v>
                </c:pt>
                <c:pt idx="120">
                  <c:v>0.16650699999999999</c:v>
                </c:pt>
                <c:pt idx="121">
                  <c:v>0.16650699999999999</c:v>
                </c:pt>
                <c:pt idx="122">
                  <c:v>0.17002200000000001</c:v>
                </c:pt>
                <c:pt idx="123">
                  <c:v>0.17477100000000001</c:v>
                </c:pt>
                <c:pt idx="124">
                  <c:v>0.17607</c:v>
                </c:pt>
                <c:pt idx="125">
                  <c:v>0.17607</c:v>
                </c:pt>
                <c:pt idx="126">
                  <c:v>0.17607</c:v>
                </c:pt>
                <c:pt idx="127">
                  <c:v>0.17938599999999999</c:v>
                </c:pt>
                <c:pt idx="128">
                  <c:v>0.17988399999999999</c:v>
                </c:pt>
                <c:pt idx="129">
                  <c:v>0.17988399999999999</c:v>
                </c:pt>
                <c:pt idx="130">
                  <c:v>0.17988399999999999</c:v>
                </c:pt>
                <c:pt idx="131">
                  <c:v>0.18487000000000001</c:v>
                </c:pt>
                <c:pt idx="132">
                  <c:v>0.18487000000000001</c:v>
                </c:pt>
                <c:pt idx="133">
                  <c:v>0.185777</c:v>
                </c:pt>
                <c:pt idx="134">
                  <c:v>0.185777</c:v>
                </c:pt>
                <c:pt idx="135">
                  <c:v>0.18871099999999999</c:v>
                </c:pt>
                <c:pt idx="136">
                  <c:v>0.19494600000000001</c:v>
                </c:pt>
                <c:pt idx="137">
                  <c:v>0.19494600000000001</c:v>
                </c:pt>
                <c:pt idx="138">
                  <c:v>0.19561500000000001</c:v>
                </c:pt>
                <c:pt idx="139">
                  <c:v>0.19561500000000001</c:v>
                </c:pt>
                <c:pt idx="140">
                  <c:v>0.19561500000000001</c:v>
                </c:pt>
                <c:pt idx="141">
                  <c:v>0.19561500000000001</c:v>
                </c:pt>
                <c:pt idx="142">
                  <c:v>0.19561500000000001</c:v>
                </c:pt>
                <c:pt idx="143">
                  <c:v>0.19561500000000001</c:v>
                </c:pt>
                <c:pt idx="144">
                  <c:v>0.20003199999999999</c:v>
                </c:pt>
                <c:pt idx="145">
                  <c:v>0.205148</c:v>
                </c:pt>
                <c:pt idx="146">
                  <c:v>0.20557300000000001</c:v>
                </c:pt>
                <c:pt idx="147">
                  <c:v>0.20557300000000001</c:v>
                </c:pt>
                <c:pt idx="148">
                  <c:v>0.20557300000000001</c:v>
                </c:pt>
                <c:pt idx="149">
                  <c:v>0.20557300000000001</c:v>
                </c:pt>
                <c:pt idx="150">
                  <c:v>0.20557300000000001</c:v>
                </c:pt>
                <c:pt idx="151">
                  <c:v>0.20557300000000001</c:v>
                </c:pt>
                <c:pt idx="152">
                  <c:v>0.21029300000000001</c:v>
                </c:pt>
                <c:pt idx="153">
                  <c:v>0.21029300000000001</c:v>
                </c:pt>
                <c:pt idx="154">
                  <c:v>0.21546499999999999</c:v>
                </c:pt>
                <c:pt idx="155">
                  <c:v>0.21546499999999999</c:v>
                </c:pt>
                <c:pt idx="156">
                  <c:v>0.21546499999999999</c:v>
                </c:pt>
                <c:pt idx="157">
                  <c:v>0.215639</c:v>
                </c:pt>
                <c:pt idx="158">
                  <c:v>0.215639</c:v>
                </c:pt>
                <c:pt idx="159">
                  <c:v>0.21734800000000001</c:v>
                </c:pt>
                <c:pt idx="160">
                  <c:v>0.225802</c:v>
                </c:pt>
                <c:pt idx="161">
                  <c:v>0.225802</c:v>
                </c:pt>
                <c:pt idx="162">
                  <c:v>0.225802</c:v>
                </c:pt>
                <c:pt idx="163">
                  <c:v>0.225802</c:v>
                </c:pt>
                <c:pt idx="164">
                  <c:v>0.225884</c:v>
                </c:pt>
                <c:pt idx="165">
                  <c:v>0.231128</c:v>
                </c:pt>
                <c:pt idx="166">
                  <c:v>0.23605100000000001</c:v>
                </c:pt>
                <c:pt idx="167">
                  <c:v>0.241677</c:v>
                </c:pt>
                <c:pt idx="168">
                  <c:v>0.241677</c:v>
                </c:pt>
                <c:pt idx="169">
                  <c:v>0.24637500000000001</c:v>
                </c:pt>
                <c:pt idx="170">
                  <c:v>0.24637500000000001</c:v>
                </c:pt>
                <c:pt idx="171">
                  <c:v>0.24698000000000001</c:v>
                </c:pt>
                <c:pt idx="172">
                  <c:v>0.25173099999999998</c:v>
                </c:pt>
                <c:pt idx="173">
                  <c:v>0.25676399999999999</c:v>
                </c:pt>
                <c:pt idx="174">
                  <c:v>0.25676399999999999</c:v>
                </c:pt>
                <c:pt idx="175">
                  <c:v>0.25676399999999999</c:v>
                </c:pt>
                <c:pt idx="176">
                  <c:v>0.25676399999999999</c:v>
                </c:pt>
                <c:pt idx="177">
                  <c:v>0.257635</c:v>
                </c:pt>
                <c:pt idx="178">
                  <c:v>0.257635</c:v>
                </c:pt>
                <c:pt idx="179">
                  <c:v>0.257635</c:v>
                </c:pt>
                <c:pt idx="180">
                  <c:v>0.262984</c:v>
                </c:pt>
                <c:pt idx="181">
                  <c:v>0.26720699999999997</c:v>
                </c:pt>
                <c:pt idx="182">
                  <c:v>0.26834599999999997</c:v>
                </c:pt>
                <c:pt idx="183">
                  <c:v>0.27672000000000002</c:v>
                </c:pt>
                <c:pt idx="184">
                  <c:v>0.27769500000000003</c:v>
                </c:pt>
                <c:pt idx="185">
                  <c:v>0.28449600000000003</c:v>
                </c:pt>
                <c:pt idx="186">
                  <c:v>0.28449600000000003</c:v>
                </c:pt>
                <c:pt idx="187">
                  <c:v>0.28449600000000003</c:v>
                </c:pt>
                <c:pt idx="188">
                  <c:v>0.28678100000000001</c:v>
                </c:pt>
                <c:pt idx="189">
                  <c:v>0.28821799999999997</c:v>
                </c:pt>
                <c:pt idx="190">
                  <c:v>0.28989599999999999</c:v>
                </c:pt>
                <c:pt idx="191">
                  <c:v>0.29530200000000001</c:v>
                </c:pt>
                <c:pt idx="192">
                  <c:v>0.29530200000000001</c:v>
                </c:pt>
                <c:pt idx="193">
                  <c:v>0.29686600000000002</c:v>
                </c:pt>
                <c:pt idx="194">
                  <c:v>0.298767</c:v>
                </c:pt>
                <c:pt idx="195">
                  <c:v>0.298767</c:v>
                </c:pt>
                <c:pt idx="196">
                  <c:v>0.298767</c:v>
                </c:pt>
                <c:pt idx="197">
                  <c:v>0.309332</c:v>
                </c:pt>
                <c:pt idx="198">
                  <c:v>0.309332</c:v>
                </c:pt>
                <c:pt idx="199">
                  <c:v>0.309332</c:v>
                </c:pt>
                <c:pt idx="200">
                  <c:v>0.309332</c:v>
                </c:pt>
                <c:pt idx="201">
                  <c:v>0.309332</c:v>
                </c:pt>
                <c:pt idx="202">
                  <c:v>0.31154799999999999</c:v>
                </c:pt>
                <c:pt idx="203">
                  <c:v>0.31990600000000002</c:v>
                </c:pt>
                <c:pt idx="204">
                  <c:v>0.32238899999999998</c:v>
                </c:pt>
                <c:pt idx="205">
                  <c:v>0.33048</c:v>
                </c:pt>
                <c:pt idx="206">
                  <c:v>0.33048</c:v>
                </c:pt>
                <c:pt idx="207">
                  <c:v>0.33048</c:v>
                </c:pt>
                <c:pt idx="208">
                  <c:v>0.33048</c:v>
                </c:pt>
                <c:pt idx="209">
                  <c:v>0.33048</c:v>
                </c:pt>
                <c:pt idx="210">
                  <c:v>0.33322800000000002</c:v>
                </c:pt>
                <c:pt idx="211">
                  <c:v>0.33322800000000002</c:v>
                </c:pt>
                <c:pt idx="212">
                  <c:v>0.33730300000000002</c:v>
                </c:pt>
                <c:pt idx="213">
                  <c:v>0.34104600000000002</c:v>
                </c:pt>
                <c:pt idx="214">
                  <c:v>0.34104600000000002</c:v>
                </c:pt>
                <c:pt idx="215">
                  <c:v>0.34104600000000002</c:v>
                </c:pt>
                <c:pt idx="216">
                  <c:v>0.34104600000000002</c:v>
                </c:pt>
                <c:pt idx="217">
                  <c:v>0.34104600000000002</c:v>
                </c:pt>
                <c:pt idx="218">
                  <c:v>0.344057</c:v>
                </c:pt>
                <c:pt idx="219">
                  <c:v>0.344057</c:v>
                </c:pt>
                <c:pt idx="220">
                  <c:v>0.344057</c:v>
                </c:pt>
                <c:pt idx="221">
                  <c:v>0.35159699999999999</c:v>
                </c:pt>
                <c:pt idx="222">
                  <c:v>0.35159699999999999</c:v>
                </c:pt>
                <c:pt idx="223">
                  <c:v>0.35159699999999999</c:v>
                </c:pt>
                <c:pt idx="224">
                  <c:v>0.35159699999999999</c:v>
                </c:pt>
                <c:pt idx="225">
                  <c:v>0.35159699999999999</c:v>
                </c:pt>
                <c:pt idx="226">
                  <c:v>0.35486699999999999</c:v>
                </c:pt>
                <c:pt idx="227">
                  <c:v>0.35486699999999999</c:v>
                </c:pt>
                <c:pt idx="228">
                  <c:v>0.360263</c:v>
                </c:pt>
                <c:pt idx="229">
                  <c:v>0.360263</c:v>
                </c:pt>
                <c:pt idx="230">
                  <c:v>0.36212499999999997</c:v>
                </c:pt>
                <c:pt idx="231">
                  <c:v>0.36212499999999997</c:v>
                </c:pt>
                <c:pt idx="232">
                  <c:v>0.36212499999999997</c:v>
                </c:pt>
                <c:pt idx="233">
                  <c:v>0.36212499999999997</c:v>
                </c:pt>
                <c:pt idx="234">
                  <c:v>0.36212499999999997</c:v>
                </c:pt>
                <c:pt idx="235">
                  <c:v>0.36212499999999997</c:v>
                </c:pt>
                <c:pt idx="236">
                  <c:v>0.36212499999999997</c:v>
                </c:pt>
                <c:pt idx="237">
                  <c:v>0.365651</c:v>
                </c:pt>
                <c:pt idx="238">
                  <c:v>0.371031</c:v>
                </c:pt>
                <c:pt idx="239">
                  <c:v>0.37262299999999998</c:v>
                </c:pt>
                <c:pt idx="240">
                  <c:v>0.37262299999999998</c:v>
                </c:pt>
                <c:pt idx="241">
                  <c:v>0.37262299999999998</c:v>
                </c:pt>
                <c:pt idx="242">
                  <c:v>0.37262299999999998</c:v>
                </c:pt>
                <c:pt idx="243">
                  <c:v>0.37262299999999998</c:v>
                </c:pt>
                <c:pt idx="244">
                  <c:v>0.37640200000000001</c:v>
                </c:pt>
                <c:pt idx="245">
                  <c:v>0.38176199999999999</c:v>
                </c:pt>
                <c:pt idx="246">
                  <c:v>0.38308399999999998</c:v>
                </c:pt>
                <c:pt idx="247">
                  <c:v>0.38308399999999998</c:v>
                </c:pt>
                <c:pt idx="248">
                  <c:v>0.38308399999999998</c:v>
                </c:pt>
                <c:pt idx="249">
                  <c:v>0.38308399999999998</c:v>
                </c:pt>
                <c:pt idx="250">
                  <c:v>0.38308399999999998</c:v>
                </c:pt>
                <c:pt idx="251">
                  <c:v>0.38308399999999998</c:v>
                </c:pt>
                <c:pt idx="252">
                  <c:v>0.38308399999999998</c:v>
                </c:pt>
                <c:pt idx="253">
                  <c:v>0.38308399999999998</c:v>
                </c:pt>
                <c:pt idx="254">
                  <c:v>0.39350299999999999</c:v>
                </c:pt>
                <c:pt idx="255">
                  <c:v>0.39350299999999999</c:v>
                </c:pt>
                <c:pt idx="256">
                  <c:v>0.39350299999999999</c:v>
                </c:pt>
                <c:pt idx="257">
                  <c:v>0.39350299999999999</c:v>
                </c:pt>
                <c:pt idx="258">
                  <c:v>0.39777299999999999</c:v>
                </c:pt>
                <c:pt idx="259">
                  <c:v>0.403084</c:v>
                </c:pt>
                <c:pt idx="260">
                  <c:v>0.40387299999999998</c:v>
                </c:pt>
                <c:pt idx="261">
                  <c:v>0.40838099999999999</c:v>
                </c:pt>
                <c:pt idx="262">
                  <c:v>0.40838099999999999</c:v>
                </c:pt>
                <c:pt idx="263">
                  <c:v>0.40838099999999999</c:v>
                </c:pt>
                <c:pt idx="264">
                  <c:v>0.40838099999999999</c:v>
                </c:pt>
                <c:pt idx="265">
                  <c:v>0.413663</c:v>
                </c:pt>
                <c:pt idx="266">
                  <c:v>0.414188</c:v>
                </c:pt>
                <c:pt idx="267">
                  <c:v>0.42418</c:v>
                </c:pt>
                <c:pt idx="268">
                  <c:v>0.42444300000000001</c:v>
                </c:pt>
                <c:pt idx="269">
                  <c:v>0.42444300000000001</c:v>
                </c:pt>
                <c:pt idx="270">
                  <c:v>0.42444300000000001</c:v>
                </c:pt>
                <c:pt idx="271">
                  <c:v>0.42444300000000001</c:v>
                </c:pt>
                <c:pt idx="272">
                  <c:v>0.42444300000000001</c:v>
                </c:pt>
                <c:pt idx="273">
                  <c:v>0.42444300000000001</c:v>
                </c:pt>
                <c:pt idx="274">
                  <c:v>0.42444300000000001</c:v>
                </c:pt>
                <c:pt idx="275">
                  <c:v>0.42941200000000002</c:v>
                </c:pt>
                <c:pt idx="276">
                  <c:v>0.43463299999999999</c:v>
                </c:pt>
                <c:pt idx="277">
                  <c:v>0.43463299999999999</c:v>
                </c:pt>
                <c:pt idx="278">
                  <c:v>0.43463299999999999</c:v>
                </c:pt>
                <c:pt idx="279">
                  <c:v>0.43463299999999999</c:v>
                </c:pt>
                <c:pt idx="280">
                  <c:v>0.43982399999999999</c:v>
                </c:pt>
                <c:pt idx="281">
                  <c:v>0.44475300000000001</c:v>
                </c:pt>
                <c:pt idx="282">
                  <c:v>0.44475300000000001</c:v>
                </c:pt>
                <c:pt idx="283">
                  <c:v>0.44475300000000001</c:v>
                </c:pt>
                <c:pt idx="284">
                  <c:v>0.44475300000000001</c:v>
                </c:pt>
                <c:pt idx="285">
                  <c:v>0.44475300000000001</c:v>
                </c:pt>
                <c:pt idx="286">
                  <c:v>0.44475300000000001</c:v>
                </c:pt>
                <c:pt idx="287">
                  <c:v>0.45015899999999998</c:v>
                </c:pt>
                <c:pt idx="288">
                  <c:v>0.45479799999999998</c:v>
                </c:pt>
                <c:pt idx="289">
                  <c:v>0.45479799999999998</c:v>
                </c:pt>
                <c:pt idx="290">
                  <c:v>0.45529700000000001</c:v>
                </c:pt>
                <c:pt idx="291">
                  <c:v>0.45529700000000001</c:v>
                </c:pt>
                <c:pt idx="292">
                  <c:v>0.45529700000000001</c:v>
                </c:pt>
                <c:pt idx="293">
                  <c:v>0.45529700000000001</c:v>
                </c:pt>
                <c:pt idx="294">
                  <c:v>0.46041300000000002</c:v>
                </c:pt>
                <c:pt idx="295">
                  <c:v>0.46079399999999998</c:v>
                </c:pt>
                <c:pt idx="296">
                  <c:v>0.46476499999999998</c:v>
                </c:pt>
                <c:pt idx="297">
                  <c:v>0.46476499999999998</c:v>
                </c:pt>
                <c:pt idx="298">
                  <c:v>0.46476499999999998</c:v>
                </c:pt>
                <c:pt idx="299">
                  <c:v>0.46476499999999998</c:v>
                </c:pt>
                <c:pt idx="300">
                  <c:v>0.46476499999999998</c:v>
                </c:pt>
                <c:pt idx="301">
                  <c:v>0.46476499999999998</c:v>
                </c:pt>
                <c:pt idx="302">
                  <c:v>0.46476499999999998</c:v>
                </c:pt>
                <c:pt idx="303">
                  <c:v>0.46476499999999998</c:v>
                </c:pt>
                <c:pt idx="304">
                  <c:v>0.46476499999999998</c:v>
                </c:pt>
                <c:pt idx="305">
                  <c:v>0.46476499999999998</c:v>
                </c:pt>
                <c:pt idx="306">
                  <c:v>0.46550900000000001</c:v>
                </c:pt>
                <c:pt idx="307">
                  <c:v>0.46554600000000002</c:v>
                </c:pt>
                <c:pt idx="308">
                  <c:v>0.470582</c:v>
                </c:pt>
                <c:pt idx="309">
                  <c:v>0.48436200000000001</c:v>
                </c:pt>
                <c:pt idx="310">
                  <c:v>0.48444399999999999</c:v>
                </c:pt>
                <c:pt idx="311">
                  <c:v>0.48444399999999999</c:v>
                </c:pt>
                <c:pt idx="312">
                  <c:v>0.48444399999999999</c:v>
                </c:pt>
                <c:pt idx="313">
                  <c:v>0.48444399999999999</c:v>
                </c:pt>
                <c:pt idx="314">
                  <c:v>0.48444399999999999</c:v>
                </c:pt>
                <c:pt idx="315">
                  <c:v>0.48444399999999999</c:v>
                </c:pt>
                <c:pt idx="316">
                  <c:v>0.48444399999999999</c:v>
                </c:pt>
                <c:pt idx="317">
                  <c:v>0.48901499999999998</c:v>
                </c:pt>
                <c:pt idx="318">
                  <c:v>0.490647</c:v>
                </c:pt>
                <c:pt idx="319">
                  <c:v>0.490647</c:v>
                </c:pt>
                <c:pt idx="320">
                  <c:v>0.494149</c:v>
                </c:pt>
                <c:pt idx="321">
                  <c:v>0.494149</c:v>
                </c:pt>
                <c:pt idx="322">
                  <c:v>0.494149</c:v>
                </c:pt>
                <c:pt idx="323">
                  <c:v>0.494149</c:v>
                </c:pt>
                <c:pt idx="324">
                  <c:v>0.49560300000000002</c:v>
                </c:pt>
                <c:pt idx="325">
                  <c:v>0.50053499999999995</c:v>
                </c:pt>
                <c:pt idx="326">
                  <c:v>0.50053499999999995</c:v>
                </c:pt>
                <c:pt idx="327">
                  <c:v>0.50376100000000001</c:v>
                </c:pt>
                <c:pt idx="328">
                  <c:v>0.50376100000000001</c:v>
                </c:pt>
                <c:pt idx="329">
                  <c:v>0.50376100000000001</c:v>
                </c:pt>
                <c:pt idx="330">
                  <c:v>0.50376100000000001</c:v>
                </c:pt>
                <c:pt idx="331">
                  <c:v>0.50376100000000001</c:v>
                </c:pt>
                <c:pt idx="332">
                  <c:v>0.50544100000000003</c:v>
                </c:pt>
                <c:pt idx="333">
                  <c:v>0.50544100000000003</c:v>
                </c:pt>
                <c:pt idx="334">
                  <c:v>0.51327599999999995</c:v>
                </c:pt>
                <c:pt idx="335">
                  <c:v>0.51327599999999995</c:v>
                </c:pt>
                <c:pt idx="336">
                  <c:v>0.51327599999999995</c:v>
                </c:pt>
                <c:pt idx="337">
                  <c:v>0.51327599999999995</c:v>
                </c:pt>
                <c:pt idx="338">
                  <c:v>0.51327599999999995</c:v>
                </c:pt>
                <c:pt idx="339">
                  <c:v>0.51327599999999995</c:v>
                </c:pt>
                <c:pt idx="340">
                  <c:v>0.51327599999999995</c:v>
                </c:pt>
                <c:pt idx="341">
                  <c:v>0.51327599999999995</c:v>
                </c:pt>
                <c:pt idx="342">
                  <c:v>0.51517599999999997</c:v>
                </c:pt>
                <c:pt idx="343">
                  <c:v>0.52000500000000005</c:v>
                </c:pt>
                <c:pt idx="344">
                  <c:v>0.52000500000000005</c:v>
                </c:pt>
                <c:pt idx="345">
                  <c:v>0.52000500000000005</c:v>
                </c:pt>
                <c:pt idx="346">
                  <c:v>0.52000500000000005</c:v>
                </c:pt>
                <c:pt idx="347">
                  <c:v>0.52097700000000002</c:v>
                </c:pt>
                <c:pt idx="348">
                  <c:v>0.52269100000000002</c:v>
                </c:pt>
                <c:pt idx="349">
                  <c:v>0.52269100000000002</c:v>
                </c:pt>
                <c:pt idx="350">
                  <c:v>0.52269100000000002</c:v>
                </c:pt>
                <c:pt idx="351">
                  <c:v>0.52269100000000002</c:v>
                </c:pt>
                <c:pt idx="352">
                  <c:v>0.52480700000000002</c:v>
                </c:pt>
                <c:pt idx="353">
                  <c:v>0.52480700000000002</c:v>
                </c:pt>
                <c:pt idx="354">
                  <c:v>0.52480700000000002</c:v>
                </c:pt>
                <c:pt idx="355">
                  <c:v>0.52958099999999997</c:v>
                </c:pt>
                <c:pt idx="356">
                  <c:v>0.53200400000000003</c:v>
                </c:pt>
                <c:pt idx="357">
                  <c:v>0.53200400000000003</c:v>
                </c:pt>
                <c:pt idx="358">
                  <c:v>0.53200400000000003</c:v>
                </c:pt>
                <c:pt idx="359">
                  <c:v>0.53200400000000003</c:v>
                </c:pt>
                <c:pt idx="360">
                  <c:v>0.53200400000000003</c:v>
                </c:pt>
                <c:pt idx="361">
                  <c:v>0.53200400000000003</c:v>
                </c:pt>
                <c:pt idx="362">
                  <c:v>0.53200400000000003</c:v>
                </c:pt>
                <c:pt idx="363">
                  <c:v>0.53200400000000003</c:v>
                </c:pt>
                <c:pt idx="364">
                  <c:v>0.53433200000000003</c:v>
                </c:pt>
                <c:pt idx="365">
                  <c:v>0.53873599999999999</c:v>
                </c:pt>
                <c:pt idx="366">
                  <c:v>0.53904799999999997</c:v>
                </c:pt>
                <c:pt idx="367">
                  <c:v>0.541211</c:v>
                </c:pt>
                <c:pt idx="368">
                  <c:v>0.541211</c:v>
                </c:pt>
                <c:pt idx="369">
                  <c:v>0.541211</c:v>
                </c:pt>
                <c:pt idx="370">
                  <c:v>0.541211</c:v>
                </c:pt>
                <c:pt idx="371">
                  <c:v>0.541211</c:v>
                </c:pt>
                <c:pt idx="372">
                  <c:v>0.541211</c:v>
                </c:pt>
                <c:pt idx="373">
                  <c:v>0.54747000000000001</c:v>
                </c:pt>
                <c:pt idx="374">
                  <c:v>0.55031200000000002</c:v>
                </c:pt>
                <c:pt idx="375">
                  <c:v>0.55031200000000002</c:v>
                </c:pt>
                <c:pt idx="376">
                  <c:v>0.55031200000000002</c:v>
                </c:pt>
                <c:pt idx="377">
                  <c:v>0.55031200000000002</c:v>
                </c:pt>
                <c:pt idx="378">
                  <c:v>0.55031200000000002</c:v>
                </c:pt>
                <c:pt idx="379">
                  <c:v>0.55031200000000002</c:v>
                </c:pt>
                <c:pt idx="380">
                  <c:v>0.55031200000000002</c:v>
                </c:pt>
                <c:pt idx="381">
                  <c:v>0.55031200000000002</c:v>
                </c:pt>
                <c:pt idx="382">
                  <c:v>0.55179900000000004</c:v>
                </c:pt>
                <c:pt idx="383">
                  <c:v>0.553037</c:v>
                </c:pt>
                <c:pt idx="384">
                  <c:v>0.553037</c:v>
                </c:pt>
                <c:pt idx="385">
                  <c:v>0.557643</c:v>
                </c:pt>
                <c:pt idx="386">
                  <c:v>0.557643</c:v>
                </c:pt>
                <c:pt idx="387">
                  <c:v>0.55930299999999999</c:v>
                </c:pt>
                <c:pt idx="388">
                  <c:v>0.55930299999999999</c:v>
                </c:pt>
                <c:pt idx="389">
                  <c:v>0.55930299999999999</c:v>
                </c:pt>
                <c:pt idx="390">
                  <c:v>0.55930299999999999</c:v>
                </c:pt>
                <c:pt idx="391">
                  <c:v>0.55930299999999999</c:v>
                </c:pt>
                <c:pt idx="392">
                  <c:v>0.56038399999999999</c:v>
                </c:pt>
                <c:pt idx="393">
                  <c:v>0.56038399999999999</c:v>
                </c:pt>
                <c:pt idx="394">
                  <c:v>0.56221900000000002</c:v>
                </c:pt>
                <c:pt idx="395">
                  <c:v>0.56676700000000002</c:v>
                </c:pt>
                <c:pt idx="396">
                  <c:v>0.56818400000000002</c:v>
                </c:pt>
                <c:pt idx="397">
                  <c:v>0.56818400000000002</c:v>
                </c:pt>
                <c:pt idx="398">
                  <c:v>0.56818400000000002</c:v>
                </c:pt>
                <c:pt idx="399">
                  <c:v>0.56818400000000002</c:v>
                </c:pt>
                <c:pt idx="400">
                  <c:v>0.57128500000000004</c:v>
                </c:pt>
                <c:pt idx="401">
                  <c:v>0.57128500000000004</c:v>
                </c:pt>
                <c:pt idx="402">
                  <c:v>0.57306900000000005</c:v>
                </c:pt>
                <c:pt idx="403">
                  <c:v>0.57695200000000002</c:v>
                </c:pt>
                <c:pt idx="404">
                  <c:v>0.57695200000000002</c:v>
                </c:pt>
                <c:pt idx="405">
                  <c:v>0.57695200000000002</c:v>
                </c:pt>
                <c:pt idx="406">
                  <c:v>0.57695200000000002</c:v>
                </c:pt>
                <c:pt idx="407">
                  <c:v>0.57724600000000004</c:v>
                </c:pt>
                <c:pt idx="408">
                  <c:v>0.58023100000000005</c:v>
                </c:pt>
                <c:pt idx="409">
                  <c:v>0.58465900000000004</c:v>
                </c:pt>
                <c:pt idx="410">
                  <c:v>0.58465900000000004</c:v>
                </c:pt>
                <c:pt idx="411">
                  <c:v>0.58560500000000004</c:v>
                </c:pt>
                <c:pt idx="412">
                  <c:v>0.58560500000000004</c:v>
                </c:pt>
                <c:pt idx="413">
                  <c:v>0.58560500000000004</c:v>
                </c:pt>
                <c:pt idx="414">
                  <c:v>0.58560500000000004</c:v>
                </c:pt>
                <c:pt idx="415">
                  <c:v>0.59414400000000001</c:v>
                </c:pt>
                <c:pt idx="416">
                  <c:v>0.59414400000000001</c:v>
                </c:pt>
                <c:pt idx="417">
                  <c:v>0.59414400000000001</c:v>
                </c:pt>
                <c:pt idx="418">
                  <c:v>0.59414400000000001</c:v>
                </c:pt>
                <c:pt idx="419">
                  <c:v>0.59414400000000001</c:v>
                </c:pt>
                <c:pt idx="420">
                  <c:v>0.59773500000000002</c:v>
                </c:pt>
                <c:pt idx="421">
                  <c:v>0.60256500000000002</c:v>
                </c:pt>
                <c:pt idx="422">
                  <c:v>0.60256500000000002</c:v>
                </c:pt>
                <c:pt idx="423">
                  <c:v>0.60256500000000002</c:v>
                </c:pt>
                <c:pt idx="424">
                  <c:v>0.60256500000000002</c:v>
                </c:pt>
                <c:pt idx="425">
                  <c:v>0.61058599999999996</c:v>
                </c:pt>
                <c:pt idx="426">
                  <c:v>0.61058599999999996</c:v>
                </c:pt>
                <c:pt idx="427">
                  <c:v>0.61058599999999996</c:v>
                </c:pt>
                <c:pt idx="428">
                  <c:v>0.610869</c:v>
                </c:pt>
                <c:pt idx="429">
                  <c:v>0.61479899999999998</c:v>
                </c:pt>
                <c:pt idx="430">
                  <c:v>0.61905500000000002</c:v>
                </c:pt>
                <c:pt idx="431">
                  <c:v>0.61905500000000002</c:v>
                </c:pt>
                <c:pt idx="432">
                  <c:v>0.61905500000000002</c:v>
                </c:pt>
                <c:pt idx="433">
                  <c:v>0.62143899999999996</c:v>
                </c:pt>
                <c:pt idx="434">
                  <c:v>0.62143899999999996</c:v>
                </c:pt>
                <c:pt idx="435">
                  <c:v>0.62712199999999996</c:v>
                </c:pt>
                <c:pt idx="436">
                  <c:v>0.62712199999999996</c:v>
                </c:pt>
                <c:pt idx="437">
                  <c:v>0.62712199999999996</c:v>
                </c:pt>
                <c:pt idx="438">
                  <c:v>0.62712199999999996</c:v>
                </c:pt>
                <c:pt idx="439">
                  <c:v>0.62712199999999996</c:v>
                </c:pt>
                <c:pt idx="440">
                  <c:v>0.62712199999999996</c:v>
                </c:pt>
                <c:pt idx="441">
                  <c:v>0.63133700000000004</c:v>
                </c:pt>
                <c:pt idx="442">
                  <c:v>0.63506899999999999</c:v>
                </c:pt>
                <c:pt idx="443">
                  <c:v>0.63539400000000001</c:v>
                </c:pt>
                <c:pt idx="444">
                  <c:v>0.63539400000000001</c:v>
                </c:pt>
                <c:pt idx="445">
                  <c:v>0.63539400000000001</c:v>
                </c:pt>
                <c:pt idx="446">
                  <c:v>0.63539400000000001</c:v>
                </c:pt>
                <c:pt idx="447">
                  <c:v>0.63669699999999996</c:v>
                </c:pt>
                <c:pt idx="448">
                  <c:v>0.63941800000000004</c:v>
                </c:pt>
                <c:pt idx="449">
                  <c:v>0.64289600000000002</c:v>
                </c:pt>
                <c:pt idx="450">
                  <c:v>0.64289600000000002</c:v>
                </c:pt>
                <c:pt idx="451">
                  <c:v>0.64289600000000002</c:v>
                </c:pt>
                <c:pt idx="452">
                  <c:v>0.64341099999999996</c:v>
                </c:pt>
                <c:pt idx="453">
                  <c:v>0.64341099999999996</c:v>
                </c:pt>
                <c:pt idx="454">
                  <c:v>0.64737199999999995</c:v>
                </c:pt>
                <c:pt idx="455">
                  <c:v>0.65060200000000001</c:v>
                </c:pt>
                <c:pt idx="456">
                  <c:v>0.65130200000000005</c:v>
                </c:pt>
                <c:pt idx="457">
                  <c:v>0.65130200000000005</c:v>
                </c:pt>
                <c:pt idx="458">
                  <c:v>0.6552</c:v>
                </c:pt>
                <c:pt idx="459">
                  <c:v>0.6552</c:v>
                </c:pt>
                <c:pt idx="460">
                  <c:v>0.6552</c:v>
                </c:pt>
                <c:pt idx="461">
                  <c:v>0.658188</c:v>
                </c:pt>
                <c:pt idx="462">
                  <c:v>0.658188</c:v>
                </c:pt>
                <c:pt idx="463">
                  <c:v>0.658188</c:v>
                </c:pt>
                <c:pt idx="464">
                  <c:v>0.66290099999999996</c:v>
                </c:pt>
                <c:pt idx="465">
                  <c:v>0.66565300000000005</c:v>
                </c:pt>
                <c:pt idx="466">
                  <c:v>0.66565300000000005</c:v>
                </c:pt>
                <c:pt idx="467">
                  <c:v>0.66565300000000005</c:v>
                </c:pt>
                <c:pt idx="468">
                  <c:v>0.66565300000000005</c:v>
                </c:pt>
                <c:pt idx="469">
                  <c:v>0.67047500000000004</c:v>
                </c:pt>
                <c:pt idx="470">
                  <c:v>0.67299799999999999</c:v>
                </c:pt>
                <c:pt idx="471">
                  <c:v>0.67299799999999999</c:v>
                </c:pt>
                <c:pt idx="472">
                  <c:v>0.67299799999999999</c:v>
                </c:pt>
                <c:pt idx="473">
                  <c:v>0.67299799999999999</c:v>
                </c:pt>
                <c:pt idx="474">
                  <c:v>0.67299799999999999</c:v>
                </c:pt>
                <c:pt idx="475">
                  <c:v>0.67299799999999999</c:v>
                </c:pt>
                <c:pt idx="476">
                  <c:v>0.67299799999999999</c:v>
                </c:pt>
                <c:pt idx="477">
                  <c:v>0.67299799999999999</c:v>
                </c:pt>
                <c:pt idx="478">
                  <c:v>0.67421399999999998</c:v>
                </c:pt>
                <c:pt idx="479">
                  <c:v>0.67421399999999998</c:v>
                </c:pt>
                <c:pt idx="480">
                  <c:v>0.67792200000000002</c:v>
                </c:pt>
                <c:pt idx="481">
                  <c:v>0.68022199999999999</c:v>
                </c:pt>
                <c:pt idx="482">
                  <c:v>0.68022199999999999</c:v>
                </c:pt>
                <c:pt idx="483">
                  <c:v>0.68022199999999999</c:v>
                </c:pt>
                <c:pt idx="484">
                  <c:v>0.68524300000000005</c:v>
                </c:pt>
                <c:pt idx="485">
                  <c:v>0.68524300000000005</c:v>
                </c:pt>
                <c:pt idx="486">
                  <c:v>0.68663200000000002</c:v>
                </c:pt>
                <c:pt idx="487">
                  <c:v>0.68732599999999999</c:v>
                </c:pt>
                <c:pt idx="488">
                  <c:v>0.68732599999999999</c:v>
                </c:pt>
                <c:pt idx="489">
                  <c:v>0.68732599999999999</c:v>
                </c:pt>
                <c:pt idx="490">
                  <c:v>0.68885600000000002</c:v>
                </c:pt>
                <c:pt idx="491">
                  <c:v>0.68885600000000002</c:v>
                </c:pt>
                <c:pt idx="492">
                  <c:v>0.692438</c:v>
                </c:pt>
                <c:pt idx="493">
                  <c:v>0.692438</c:v>
                </c:pt>
                <c:pt idx="494">
                  <c:v>0.69430999999999998</c:v>
                </c:pt>
                <c:pt idx="495">
                  <c:v>0.69598800000000005</c:v>
                </c:pt>
                <c:pt idx="496">
                  <c:v>0.69598800000000005</c:v>
                </c:pt>
                <c:pt idx="497">
                  <c:v>0.70117499999999999</c:v>
                </c:pt>
                <c:pt idx="498">
                  <c:v>0.70117499999999999</c:v>
                </c:pt>
                <c:pt idx="499">
                  <c:v>0.70316100000000004</c:v>
                </c:pt>
                <c:pt idx="500">
                  <c:v>0.70638500000000004</c:v>
                </c:pt>
                <c:pt idx="501">
                  <c:v>0.70638500000000004</c:v>
                </c:pt>
                <c:pt idx="502">
                  <c:v>0.70645100000000005</c:v>
                </c:pt>
                <c:pt idx="503">
                  <c:v>0.70791999999999999</c:v>
                </c:pt>
                <c:pt idx="504">
                  <c:v>0.70791999999999999</c:v>
                </c:pt>
                <c:pt idx="505">
                  <c:v>0.70987599999999995</c:v>
                </c:pt>
                <c:pt idx="506">
                  <c:v>0.71326999999999996</c:v>
                </c:pt>
                <c:pt idx="507">
                  <c:v>0.71454799999999996</c:v>
                </c:pt>
                <c:pt idx="508">
                  <c:v>0.71663299999999996</c:v>
                </c:pt>
                <c:pt idx="509">
                  <c:v>0.71663299999999996</c:v>
                </c:pt>
                <c:pt idx="510">
                  <c:v>0.72105699999999995</c:v>
                </c:pt>
                <c:pt idx="511">
                  <c:v>0.72516199999999997</c:v>
                </c:pt>
                <c:pt idx="512">
                  <c:v>0.72653800000000002</c:v>
                </c:pt>
                <c:pt idx="513">
                  <c:v>0.72745000000000004</c:v>
                </c:pt>
                <c:pt idx="514">
                  <c:v>0.72745000000000004</c:v>
                </c:pt>
                <c:pt idx="515">
                  <c:v>0.72745000000000004</c:v>
                </c:pt>
                <c:pt idx="516">
                  <c:v>0.72745000000000004</c:v>
                </c:pt>
                <c:pt idx="517">
                  <c:v>0.72977800000000004</c:v>
                </c:pt>
                <c:pt idx="518">
                  <c:v>0.73120700000000005</c:v>
                </c:pt>
                <c:pt idx="519">
                  <c:v>0.73372599999999999</c:v>
                </c:pt>
                <c:pt idx="520">
                  <c:v>0.73372599999999999</c:v>
                </c:pt>
                <c:pt idx="521">
                  <c:v>0.73616700000000002</c:v>
                </c:pt>
                <c:pt idx="522">
                  <c:v>0.73616700000000002</c:v>
                </c:pt>
                <c:pt idx="523">
                  <c:v>0.73616700000000002</c:v>
                </c:pt>
                <c:pt idx="524">
                  <c:v>0.73988699999999996</c:v>
                </c:pt>
                <c:pt idx="525">
                  <c:v>0.74007599999999996</c:v>
                </c:pt>
                <c:pt idx="526">
                  <c:v>0.74552399999999996</c:v>
                </c:pt>
                <c:pt idx="527">
                  <c:v>0.74552399999999996</c:v>
                </c:pt>
                <c:pt idx="528">
                  <c:v>0.74593299999999996</c:v>
                </c:pt>
                <c:pt idx="529">
                  <c:v>0.748583</c:v>
                </c:pt>
                <c:pt idx="530">
                  <c:v>0.748583</c:v>
                </c:pt>
                <c:pt idx="531">
                  <c:v>0.75186600000000003</c:v>
                </c:pt>
                <c:pt idx="532">
                  <c:v>0.75186600000000003</c:v>
                </c:pt>
                <c:pt idx="533">
                  <c:v>0.75186600000000003</c:v>
                </c:pt>
                <c:pt idx="534">
                  <c:v>0.75758300000000001</c:v>
                </c:pt>
                <c:pt idx="535">
                  <c:v>0.75758300000000001</c:v>
                </c:pt>
                <c:pt idx="536">
                  <c:v>0.75768599999999997</c:v>
                </c:pt>
                <c:pt idx="537">
                  <c:v>0.75768599999999997</c:v>
                </c:pt>
                <c:pt idx="538">
                  <c:v>0.75768599999999997</c:v>
                </c:pt>
                <c:pt idx="539">
                  <c:v>0.75768599999999997</c:v>
                </c:pt>
                <c:pt idx="540">
                  <c:v>0.75985899999999995</c:v>
                </c:pt>
                <c:pt idx="541">
                  <c:v>0.76052500000000001</c:v>
                </c:pt>
                <c:pt idx="542">
                  <c:v>0.76339500000000005</c:v>
                </c:pt>
                <c:pt idx="543">
                  <c:v>0.76339500000000005</c:v>
                </c:pt>
                <c:pt idx="544">
                  <c:v>0.76528099999999999</c:v>
                </c:pt>
                <c:pt idx="545">
                  <c:v>0.76632</c:v>
                </c:pt>
                <c:pt idx="546">
                  <c:v>0.76899300000000004</c:v>
                </c:pt>
                <c:pt idx="547">
                  <c:v>0.76899300000000004</c:v>
                </c:pt>
                <c:pt idx="548">
                  <c:v>0.76917400000000002</c:v>
                </c:pt>
                <c:pt idx="549">
                  <c:v>0.76917400000000002</c:v>
                </c:pt>
                <c:pt idx="550">
                  <c:v>0.76917400000000002</c:v>
                </c:pt>
                <c:pt idx="551">
                  <c:v>0.77199899999999999</c:v>
                </c:pt>
                <c:pt idx="552">
                  <c:v>0.774482</c:v>
                </c:pt>
                <c:pt idx="553">
                  <c:v>0.774482</c:v>
                </c:pt>
                <c:pt idx="554">
                  <c:v>0.774482</c:v>
                </c:pt>
                <c:pt idx="555">
                  <c:v>0.78030500000000003</c:v>
                </c:pt>
                <c:pt idx="556">
                  <c:v>0.785138</c:v>
                </c:pt>
                <c:pt idx="557">
                  <c:v>0.785138</c:v>
                </c:pt>
                <c:pt idx="558">
                  <c:v>0.785138</c:v>
                </c:pt>
                <c:pt idx="559">
                  <c:v>0.785138</c:v>
                </c:pt>
                <c:pt idx="560">
                  <c:v>0.785138</c:v>
                </c:pt>
                <c:pt idx="561">
                  <c:v>0.78835900000000003</c:v>
                </c:pt>
                <c:pt idx="562">
                  <c:v>0.79030599999999995</c:v>
                </c:pt>
                <c:pt idx="563">
                  <c:v>0.79030599999999995</c:v>
                </c:pt>
                <c:pt idx="564">
                  <c:v>0.79098800000000002</c:v>
                </c:pt>
                <c:pt idx="565">
                  <c:v>0.79358899999999999</c:v>
                </c:pt>
                <c:pt idx="566">
                  <c:v>0.79871099999999995</c:v>
                </c:pt>
                <c:pt idx="567">
                  <c:v>0.79871099999999995</c:v>
                </c:pt>
                <c:pt idx="568">
                  <c:v>0.80033100000000001</c:v>
                </c:pt>
                <c:pt idx="569">
                  <c:v>0.80033100000000001</c:v>
                </c:pt>
                <c:pt idx="570">
                  <c:v>0.80033100000000001</c:v>
                </c:pt>
                <c:pt idx="571">
                  <c:v>0.80033100000000001</c:v>
                </c:pt>
                <c:pt idx="572">
                  <c:v>0.80372600000000005</c:v>
                </c:pt>
                <c:pt idx="573">
                  <c:v>0.80519099999999999</c:v>
                </c:pt>
                <c:pt idx="574">
                  <c:v>0.80519099999999999</c:v>
                </c:pt>
                <c:pt idx="575">
                  <c:v>0.80994900000000003</c:v>
                </c:pt>
                <c:pt idx="576">
                  <c:v>0.80994900000000003</c:v>
                </c:pt>
                <c:pt idx="577">
                  <c:v>0.80994900000000003</c:v>
                </c:pt>
                <c:pt idx="578">
                  <c:v>0.80994900000000003</c:v>
                </c:pt>
                <c:pt idx="579">
                  <c:v>0.81105000000000005</c:v>
                </c:pt>
                <c:pt idx="580">
                  <c:v>0.81105000000000005</c:v>
                </c:pt>
                <c:pt idx="581">
                  <c:v>0.81105000000000005</c:v>
                </c:pt>
                <c:pt idx="582">
                  <c:v>0.81343900000000002</c:v>
                </c:pt>
                <c:pt idx="583">
                  <c:v>0.81460900000000003</c:v>
                </c:pt>
                <c:pt idx="584">
                  <c:v>0.81460900000000003</c:v>
                </c:pt>
                <c:pt idx="585">
                  <c:v>0.81460900000000003</c:v>
                </c:pt>
                <c:pt idx="586">
                  <c:v>0.81917099999999998</c:v>
                </c:pt>
                <c:pt idx="587">
                  <c:v>0.81917099999999998</c:v>
                </c:pt>
                <c:pt idx="588">
                  <c:v>0.81917099999999998</c:v>
                </c:pt>
                <c:pt idx="589">
                  <c:v>0.81917099999999998</c:v>
                </c:pt>
                <c:pt idx="590">
                  <c:v>0.82045199999999996</c:v>
                </c:pt>
                <c:pt idx="591">
                  <c:v>0.82363699999999995</c:v>
                </c:pt>
                <c:pt idx="592">
                  <c:v>0.82500099999999998</c:v>
                </c:pt>
                <c:pt idx="593">
                  <c:v>0.82723800000000003</c:v>
                </c:pt>
                <c:pt idx="594">
                  <c:v>0.82723800000000003</c:v>
                </c:pt>
                <c:pt idx="595">
                  <c:v>0.82723800000000003</c:v>
                </c:pt>
                <c:pt idx="596">
                  <c:v>0.82800700000000005</c:v>
                </c:pt>
                <c:pt idx="597">
                  <c:v>0.82800700000000005</c:v>
                </c:pt>
                <c:pt idx="598">
                  <c:v>0.83228400000000002</c:v>
                </c:pt>
                <c:pt idx="599">
                  <c:v>0.83646900000000002</c:v>
                </c:pt>
                <c:pt idx="600">
                  <c:v>0.83908799999999995</c:v>
                </c:pt>
                <c:pt idx="601">
                  <c:v>0.84014900000000003</c:v>
                </c:pt>
                <c:pt idx="602">
                  <c:v>0.84056299999999995</c:v>
                </c:pt>
                <c:pt idx="603">
                  <c:v>0.84426299999999999</c:v>
                </c:pt>
                <c:pt idx="604">
                  <c:v>0.84456699999999996</c:v>
                </c:pt>
                <c:pt idx="605">
                  <c:v>0.84848400000000002</c:v>
                </c:pt>
                <c:pt idx="606">
                  <c:v>0.85043400000000002</c:v>
                </c:pt>
                <c:pt idx="607">
                  <c:v>0.85231400000000002</c:v>
                </c:pt>
                <c:pt idx="608">
                  <c:v>0.85231400000000002</c:v>
                </c:pt>
                <c:pt idx="609">
                  <c:v>0.85231400000000002</c:v>
                </c:pt>
                <c:pt idx="610">
                  <c:v>0.85605900000000001</c:v>
                </c:pt>
                <c:pt idx="611">
                  <c:v>0.85605900000000001</c:v>
                </c:pt>
                <c:pt idx="612">
                  <c:v>0.85972099999999996</c:v>
                </c:pt>
                <c:pt idx="613">
                  <c:v>0.85972099999999996</c:v>
                </c:pt>
                <c:pt idx="614">
                  <c:v>0.85980699999999999</c:v>
                </c:pt>
                <c:pt idx="615">
                  <c:v>0.86329999999999996</c:v>
                </c:pt>
                <c:pt idx="616">
                  <c:v>0.86329999999999996</c:v>
                </c:pt>
                <c:pt idx="617">
                  <c:v>0.86705500000000002</c:v>
                </c:pt>
                <c:pt idx="618">
                  <c:v>0.869425</c:v>
                </c:pt>
                <c:pt idx="619">
                  <c:v>0.87055300000000002</c:v>
                </c:pt>
                <c:pt idx="620">
                  <c:v>0.87227100000000002</c:v>
                </c:pt>
                <c:pt idx="621">
                  <c:v>0.87355700000000003</c:v>
                </c:pt>
                <c:pt idx="622">
                  <c:v>0.87396799999999997</c:v>
                </c:pt>
                <c:pt idx="623">
                  <c:v>0.87682099999999996</c:v>
                </c:pt>
                <c:pt idx="624">
                  <c:v>0.87682099999999996</c:v>
                </c:pt>
                <c:pt idx="625">
                  <c:v>0.878942</c:v>
                </c:pt>
                <c:pt idx="626">
                  <c:v>0.88216000000000006</c:v>
                </c:pt>
                <c:pt idx="627">
                  <c:v>0.88312400000000002</c:v>
                </c:pt>
                <c:pt idx="628">
                  <c:v>0.88334100000000004</c:v>
                </c:pt>
                <c:pt idx="629">
                  <c:v>0.88913699999999996</c:v>
                </c:pt>
                <c:pt idx="630">
                  <c:v>0.892038</c:v>
                </c:pt>
                <c:pt idx="631">
                  <c:v>0.89487099999999997</c:v>
                </c:pt>
                <c:pt idx="632">
                  <c:v>0.89712599999999998</c:v>
                </c:pt>
                <c:pt idx="633">
                  <c:v>0.89763599999999999</c:v>
                </c:pt>
                <c:pt idx="634">
                  <c:v>0.89763599999999999</c:v>
                </c:pt>
                <c:pt idx="635">
                  <c:v>0.902617</c:v>
                </c:pt>
                <c:pt idx="636">
                  <c:v>0.90297099999999997</c:v>
                </c:pt>
                <c:pt idx="637">
                  <c:v>0.90297099999999997</c:v>
                </c:pt>
                <c:pt idx="638">
                  <c:v>0.90554199999999996</c:v>
                </c:pt>
                <c:pt idx="639">
                  <c:v>0.90655799999999997</c:v>
                </c:pt>
                <c:pt idx="640">
                  <c:v>0.91035500000000003</c:v>
                </c:pt>
                <c:pt idx="641">
                  <c:v>0.91049999999999998</c:v>
                </c:pt>
                <c:pt idx="642">
                  <c:v>0.91288999999999998</c:v>
                </c:pt>
                <c:pt idx="643">
                  <c:v>0.91637100000000005</c:v>
                </c:pt>
                <c:pt idx="644">
                  <c:v>0.92201500000000003</c:v>
                </c:pt>
                <c:pt idx="645">
                  <c:v>0.92398400000000003</c:v>
                </c:pt>
                <c:pt idx="646">
                  <c:v>0.92417400000000005</c:v>
                </c:pt>
                <c:pt idx="647">
                  <c:v>0.92417400000000005</c:v>
                </c:pt>
                <c:pt idx="648">
                  <c:v>0.930002</c:v>
                </c:pt>
                <c:pt idx="649">
                  <c:v>0.93734300000000004</c:v>
                </c:pt>
                <c:pt idx="650">
                  <c:v>0.93780799999999997</c:v>
                </c:pt>
                <c:pt idx="651">
                  <c:v>0.93906299999999998</c:v>
                </c:pt>
                <c:pt idx="652">
                  <c:v>0.94237300000000002</c:v>
                </c:pt>
                <c:pt idx="653">
                  <c:v>0.94237300000000002</c:v>
                </c:pt>
                <c:pt idx="654">
                  <c:v>0.94396500000000005</c:v>
                </c:pt>
                <c:pt idx="655">
                  <c:v>0.94396500000000005</c:v>
                </c:pt>
                <c:pt idx="656">
                  <c:v>0.94993000000000005</c:v>
                </c:pt>
                <c:pt idx="657">
                  <c:v>0.94993000000000005</c:v>
                </c:pt>
                <c:pt idx="658">
                  <c:v>0.951326</c:v>
                </c:pt>
                <c:pt idx="659">
                  <c:v>0.95400799999999997</c:v>
                </c:pt>
                <c:pt idx="660">
                  <c:v>0.95777400000000001</c:v>
                </c:pt>
                <c:pt idx="661">
                  <c:v>0.96234500000000001</c:v>
                </c:pt>
                <c:pt idx="662">
                  <c:v>0.96445099999999995</c:v>
                </c:pt>
                <c:pt idx="663">
                  <c:v>0.96644600000000003</c:v>
                </c:pt>
                <c:pt idx="664">
                  <c:v>0.96644600000000003</c:v>
                </c:pt>
                <c:pt idx="665">
                  <c:v>0.96833499999999995</c:v>
                </c:pt>
                <c:pt idx="666">
                  <c:v>0.96833499999999995</c:v>
                </c:pt>
                <c:pt idx="667">
                  <c:v>0.97262599999999999</c:v>
                </c:pt>
                <c:pt idx="668">
                  <c:v>0.97704599999999997</c:v>
                </c:pt>
                <c:pt idx="669">
                  <c:v>0.97771399999999997</c:v>
                </c:pt>
                <c:pt idx="670">
                  <c:v>0.97836199999999995</c:v>
                </c:pt>
                <c:pt idx="671">
                  <c:v>0.97836199999999995</c:v>
                </c:pt>
                <c:pt idx="672">
                  <c:v>0.97836199999999995</c:v>
                </c:pt>
                <c:pt idx="673">
                  <c:v>0.978993</c:v>
                </c:pt>
                <c:pt idx="674">
                  <c:v>0.97960599999999998</c:v>
                </c:pt>
                <c:pt idx="675">
                  <c:v>0.97960599999999998</c:v>
                </c:pt>
                <c:pt idx="676">
                  <c:v>0.98020200000000002</c:v>
                </c:pt>
                <c:pt idx="677">
                  <c:v>0.98020200000000002</c:v>
                </c:pt>
                <c:pt idx="678">
                  <c:v>0.98189099999999996</c:v>
                </c:pt>
                <c:pt idx="679">
                  <c:v>0.98413399999999995</c:v>
                </c:pt>
                <c:pt idx="680">
                  <c:v>0.98846299999999998</c:v>
                </c:pt>
                <c:pt idx="681">
                  <c:v>0.99095699999999998</c:v>
                </c:pt>
                <c:pt idx="682">
                  <c:v>0.99412199999999995</c:v>
                </c:pt>
                <c:pt idx="683">
                  <c:v>0.99607999999999997</c:v>
                </c:pt>
                <c:pt idx="684">
                  <c:v>0.99631800000000004</c:v>
                </c:pt>
                <c:pt idx="685">
                  <c:v>0.99722699999999997</c:v>
                </c:pt>
                <c:pt idx="686">
                  <c:v>0.99777800000000005</c:v>
                </c:pt>
                <c:pt idx="687">
                  <c:v>0.99797999999999998</c:v>
                </c:pt>
                <c:pt idx="688">
                  <c:v>0.99922900000000003</c:v>
                </c:pt>
                <c:pt idx="689">
                  <c:v>0.99932299999999996</c:v>
                </c:pt>
                <c:pt idx="690">
                  <c:v>0.999386</c:v>
                </c:pt>
                <c:pt idx="691">
                  <c:v>0.99989300000000003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89-43BC-92C8-8F20CDE6E597}"/>
            </c:ext>
          </c:extLst>
        </c:ser>
        <c:ser>
          <c:idx val="8"/>
          <c:order val="8"/>
          <c:tx>
            <c:strRef>
              <c:f>mult_concentrations_time!$K$6</c:f>
              <c:strCache>
                <c:ptCount val="1"/>
                <c:pt idx="0">
                  <c:v>Exp 14 μM Tub, N=88 MTs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7030A0"/>
                </a:solidFill>
              </a:ln>
            </c:spPr>
          </c:marker>
          <c:xVal>
            <c:numRef>
              <c:f>mult_concentrations_time!$AM$2:$AM$142</c:f>
              <c:numCache>
                <c:formatCode>General</c:formatCode>
                <c:ptCount val="141"/>
                <c:pt idx="0">
                  <c:v>60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115</c:v>
                </c:pt>
                <c:pt idx="5">
                  <c:v>115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165</c:v>
                </c:pt>
                <c:pt idx="12">
                  <c:v>180</c:v>
                </c:pt>
                <c:pt idx="13">
                  <c:v>190</c:v>
                </c:pt>
                <c:pt idx="14">
                  <c:v>210</c:v>
                </c:pt>
                <c:pt idx="15">
                  <c:v>210</c:v>
                </c:pt>
                <c:pt idx="16">
                  <c:v>215</c:v>
                </c:pt>
                <c:pt idx="17">
                  <c:v>220</c:v>
                </c:pt>
                <c:pt idx="18">
                  <c:v>225</c:v>
                </c:pt>
                <c:pt idx="19">
                  <c:v>235</c:v>
                </c:pt>
                <c:pt idx="20">
                  <c:v>235</c:v>
                </c:pt>
                <c:pt idx="21">
                  <c:v>240</c:v>
                </c:pt>
                <c:pt idx="22">
                  <c:v>240</c:v>
                </c:pt>
                <c:pt idx="23">
                  <c:v>245</c:v>
                </c:pt>
                <c:pt idx="24">
                  <c:v>260</c:v>
                </c:pt>
                <c:pt idx="25">
                  <c:v>260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290</c:v>
                </c:pt>
                <c:pt idx="37">
                  <c:v>295</c:v>
                </c:pt>
                <c:pt idx="38">
                  <c:v>295</c:v>
                </c:pt>
                <c:pt idx="39">
                  <c:v>300</c:v>
                </c:pt>
                <c:pt idx="40">
                  <c:v>310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330</c:v>
                </c:pt>
                <c:pt idx="50">
                  <c:v>330</c:v>
                </c:pt>
                <c:pt idx="51">
                  <c:v>335</c:v>
                </c:pt>
                <c:pt idx="52">
                  <c:v>345</c:v>
                </c:pt>
                <c:pt idx="53">
                  <c:v>345</c:v>
                </c:pt>
                <c:pt idx="54">
                  <c:v>345</c:v>
                </c:pt>
                <c:pt idx="55">
                  <c:v>355</c:v>
                </c:pt>
                <c:pt idx="56">
                  <c:v>355</c:v>
                </c:pt>
                <c:pt idx="57">
                  <c:v>365</c:v>
                </c:pt>
                <c:pt idx="58">
                  <c:v>365</c:v>
                </c:pt>
                <c:pt idx="59">
                  <c:v>365</c:v>
                </c:pt>
                <c:pt idx="60">
                  <c:v>370</c:v>
                </c:pt>
                <c:pt idx="61">
                  <c:v>370</c:v>
                </c:pt>
                <c:pt idx="62">
                  <c:v>385</c:v>
                </c:pt>
                <c:pt idx="63">
                  <c:v>385</c:v>
                </c:pt>
                <c:pt idx="64">
                  <c:v>395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425</c:v>
                </c:pt>
                <c:pt idx="69">
                  <c:v>430</c:v>
                </c:pt>
                <c:pt idx="70">
                  <c:v>435</c:v>
                </c:pt>
                <c:pt idx="71">
                  <c:v>435</c:v>
                </c:pt>
                <c:pt idx="72">
                  <c:v>435</c:v>
                </c:pt>
                <c:pt idx="73">
                  <c:v>435</c:v>
                </c:pt>
                <c:pt idx="74">
                  <c:v>440</c:v>
                </c:pt>
                <c:pt idx="75">
                  <c:v>445</c:v>
                </c:pt>
                <c:pt idx="76">
                  <c:v>445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455</c:v>
                </c:pt>
                <c:pt idx="81">
                  <c:v>460</c:v>
                </c:pt>
                <c:pt idx="82">
                  <c:v>460</c:v>
                </c:pt>
                <c:pt idx="83">
                  <c:v>465</c:v>
                </c:pt>
                <c:pt idx="84">
                  <c:v>465</c:v>
                </c:pt>
                <c:pt idx="85">
                  <c:v>470</c:v>
                </c:pt>
                <c:pt idx="86">
                  <c:v>470</c:v>
                </c:pt>
                <c:pt idx="87">
                  <c:v>470</c:v>
                </c:pt>
                <c:pt idx="88">
                  <c:v>480</c:v>
                </c:pt>
                <c:pt idx="89">
                  <c:v>490</c:v>
                </c:pt>
                <c:pt idx="90">
                  <c:v>500</c:v>
                </c:pt>
                <c:pt idx="91">
                  <c:v>505</c:v>
                </c:pt>
                <c:pt idx="92">
                  <c:v>505</c:v>
                </c:pt>
                <c:pt idx="93">
                  <c:v>515</c:v>
                </c:pt>
                <c:pt idx="94">
                  <c:v>525</c:v>
                </c:pt>
                <c:pt idx="95">
                  <c:v>525</c:v>
                </c:pt>
                <c:pt idx="96">
                  <c:v>545</c:v>
                </c:pt>
                <c:pt idx="97">
                  <c:v>545</c:v>
                </c:pt>
                <c:pt idx="98">
                  <c:v>555</c:v>
                </c:pt>
                <c:pt idx="99">
                  <c:v>560</c:v>
                </c:pt>
                <c:pt idx="100">
                  <c:v>570</c:v>
                </c:pt>
                <c:pt idx="101">
                  <c:v>570</c:v>
                </c:pt>
                <c:pt idx="102">
                  <c:v>585</c:v>
                </c:pt>
                <c:pt idx="103">
                  <c:v>590</c:v>
                </c:pt>
                <c:pt idx="104">
                  <c:v>590</c:v>
                </c:pt>
                <c:pt idx="105">
                  <c:v>615</c:v>
                </c:pt>
                <c:pt idx="106">
                  <c:v>625</c:v>
                </c:pt>
                <c:pt idx="107">
                  <c:v>630</c:v>
                </c:pt>
                <c:pt idx="108">
                  <c:v>640</c:v>
                </c:pt>
                <c:pt idx="109">
                  <c:v>640</c:v>
                </c:pt>
                <c:pt idx="110">
                  <c:v>650</c:v>
                </c:pt>
                <c:pt idx="111">
                  <c:v>655</c:v>
                </c:pt>
                <c:pt idx="112">
                  <c:v>680</c:v>
                </c:pt>
                <c:pt idx="113">
                  <c:v>685</c:v>
                </c:pt>
                <c:pt idx="114">
                  <c:v>685</c:v>
                </c:pt>
                <c:pt idx="115">
                  <c:v>690</c:v>
                </c:pt>
                <c:pt idx="116">
                  <c:v>695</c:v>
                </c:pt>
                <c:pt idx="117">
                  <c:v>695</c:v>
                </c:pt>
                <c:pt idx="118">
                  <c:v>705</c:v>
                </c:pt>
                <c:pt idx="119">
                  <c:v>730</c:v>
                </c:pt>
                <c:pt idx="120">
                  <c:v>755</c:v>
                </c:pt>
                <c:pt idx="121">
                  <c:v>760</c:v>
                </c:pt>
                <c:pt idx="122">
                  <c:v>765</c:v>
                </c:pt>
                <c:pt idx="123">
                  <c:v>770</c:v>
                </c:pt>
                <c:pt idx="124">
                  <c:v>770</c:v>
                </c:pt>
                <c:pt idx="125">
                  <c:v>790</c:v>
                </c:pt>
                <c:pt idx="126">
                  <c:v>795</c:v>
                </c:pt>
                <c:pt idx="127">
                  <c:v>795</c:v>
                </c:pt>
                <c:pt idx="128">
                  <c:v>820</c:v>
                </c:pt>
                <c:pt idx="129">
                  <c:v>830</c:v>
                </c:pt>
                <c:pt idx="130">
                  <c:v>840</c:v>
                </c:pt>
                <c:pt idx="131">
                  <c:v>850</c:v>
                </c:pt>
                <c:pt idx="132">
                  <c:v>875</c:v>
                </c:pt>
                <c:pt idx="133">
                  <c:v>890</c:v>
                </c:pt>
                <c:pt idx="134">
                  <c:v>975</c:v>
                </c:pt>
                <c:pt idx="135">
                  <c:v>1000</c:v>
                </c:pt>
                <c:pt idx="136">
                  <c:v>1005</c:v>
                </c:pt>
                <c:pt idx="137">
                  <c:v>1135</c:v>
                </c:pt>
                <c:pt idx="138">
                  <c:v>1305</c:v>
                </c:pt>
                <c:pt idx="139">
                  <c:v>1400</c:v>
                </c:pt>
                <c:pt idx="140">
                  <c:v>1420</c:v>
                </c:pt>
              </c:numCache>
            </c:numRef>
          </c:xVal>
          <c:yVal>
            <c:numRef>
              <c:f>mult_concentrations_time!$AN$2:$AN$142</c:f>
              <c:numCache>
                <c:formatCode>General</c:formatCode>
                <c:ptCount val="141"/>
                <c:pt idx="0">
                  <c:v>7.0921985815602835E-3</c:v>
                </c:pt>
                <c:pt idx="1">
                  <c:v>1.4184397163120567E-2</c:v>
                </c:pt>
                <c:pt idx="2">
                  <c:v>2.1276595744680851E-2</c:v>
                </c:pt>
                <c:pt idx="3">
                  <c:v>2.8368794326241134E-2</c:v>
                </c:pt>
                <c:pt idx="4">
                  <c:v>3.5460992907801421E-2</c:v>
                </c:pt>
                <c:pt idx="5">
                  <c:v>4.2553191489361701E-2</c:v>
                </c:pt>
                <c:pt idx="6">
                  <c:v>4.9645390070921988E-2</c:v>
                </c:pt>
                <c:pt idx="7">
                  <c:v>5.6737588652482268E-2</c:v>
                </c:pt>
                <c:pt idx="8">
                  <c:v>6.3829787234042548E-2</c:v>
                </c:pt>
                <c:pt idx="9">
                  <c:v>7.0921985815602842E-2</c:v>
                </c:pt>
                <c:pt idx="10">
                  <c:v>7.8014184397163122E-2</c:v>
                </c:pt>
                <c:pt idx="11">
                  <c:v>8.5106382978723402E-2</c:v>
                </c:pt>
                <c:pt idx="12">
                  <c:v>9.2198581560283682E-2</c:v>
                </c:pt>
                <c:pt idx="13">
                  <c:v>9.9290780141843976E-2</c:v>
                </c:pt>
                <c:pt idx="14">
                  <c:v>0.10638297872340426</c:v>
                </c:pt>
                <c:pt idx="15">
                  <c:v>0.11347517730496454</c:v>
                </c:pt>
                <c:pt idx="16">
                  <c:v>0.12056737588652482</c:v>
                </c:pt>
                <c:pt idx="17">
                  <c:v>0.1276595744680851</c:v>
                </c:pt>
                <c:pt idx="18">
                  <c:v>0.13475177304964539</c:v>
                </c:pt>
                <c:pt idx="19">
                  <c:v>0.14184397163120568</c:v>
                </c:pt>
                <c:pt idx="20">
                  <c:v>0.14893617021276595</c:v>
                </c:pt>
                <c:pt idx="21">
                  <c:v>0.15602836879432624</c:v>
                </c:pt>
                <c:pt idx="22">
                  <c:v>0.16312056737588654</c:v>
                </c:pt>
                <c:pt idx="23">
                  <c:v>0.1702127659574468</c:v>
                </c:pt>
                <c:pt idx="24">
                  <c:v>0.1773049645390071</c:v>
                </c:pt>
                <c:pt idx="25">
                  <c:v>0.18439716312056736</c:v>
                </c:pt>
                <c:pt idx="26">
                  <c:v>0.19148936170212766</c:v>
                </c:pt>
                <c:pt idx="27">
                  <c:v>0.19858156028368795</c:v>
                </c:pt>
                <c:pt idx="28">
                  <c:v>0.20567375886524822</c:v>
                </c:pt>
                <c:pt idx="29">
                  <c:v>0.21276595744680851</c:v>
                </c:pt>
                <c:pt idx="30">
                  <c:v>0.21985815602836881</c:v>
                </c:pt>
                <c:pt idx="31">
                  <c:v>0.22695035460992907</c:v>
                </c:pt>
                <c:pt idx="32">
                  <c:v>0.23404255319148937</c:v>
                </c:pt>
                <c:pt idx="33">
                  <c:v>0.24113475177304963</c:v>
                </c:pt>
                <c:pt idx="34">
                  <c:v>0.24822695035460993</c:v>
                </c:pt>
                <c:pt idx="35">
                  <c:v>0.25531914893617019</c:v>
                </c:pt>
                <c:pt idx="36">
                  <c:v>0.26241134751773049</c:v>
                </c:pt>
                <c:pt idx="37">
                  <c:v>0.26950354609929078</c:v>
                </c:pt>
                <c:pt idx="38">
                  <c:v>0.27659574468085107</c:v>
                </c:pt>
                <c:pt idx="39">
                  <c:v>0.28368794326241137</c:v>
                </c:pt>
                <c:pt idx="40">
                  <c:v>0.29078014184397161</c:v>
                </c:pt>
                <c:pt idx="41">
                  <c:v>0.2978723404255319</c:v>
                </c:pt>
                <c:pt idx="42">
                  <c:v>0.30496453900709219</c:v>
                </c:pt>
                <c:pt idx="43">
                  <c:v>0.31205673758865249</c:v>
                </c:pt>
                <c:pt idx="44">
                  <c:v>0.31914893617021278</c:v>
                </c:pt>
                <c:pt idx="45">
                  <c:v>0.32624113475177308</c:v>
                </c:pt>
                <c:pt idx="46">
                  <c:v>0.33333333333333331</c:v>
                </c:pt>
                <c:pt idx="47">
                  <c:v>0.34042553191489361</c:v>
                </c:pt>
                <c:pt idx="48">
                  <c:v>0.3475177304964539</c:v>
                </c:pt>
                <c:pt idx="49">
                  <c:v>0.3546099290780142</c:v>
                </c:pt>
                <c:pt idx="50">
                  <c:v>0.36170212765957449</c:v>
                </c:pt>
                <c:pt idx="51">
                  <c:v>0.36879432624113473</c:v>
                </c:pt>
                <c:pt idx="52">
                  <c:v>0.37588652482269502</c:v>
                </c:pt>
                <c:pt idx="53">
                  <c:v>0.38297872340425532</c:v>
                </c:pt>
                <c:pt idx="54">
                  <c:v>0.39007092198581561</c:v>
                </c:pt>
                <c:pt idx="55">
                  <c:v>0.3971631205673759</c:v>
                </c:pt>
                <c:pt idx="56">
                  <c:v>0.40425531914893614</c:v>
                </c:pt>
                <c:pt idx="57">
                  <c:v>0.41134751773049644</c:v>
                </c:pt>
                <c:pt idx="58">
                  <c:v>0.41843971631205673</c:v>
                </c:pt>
                <c:pt idx="59">
                  <c:v>0.42553191489361702</c:v>
                </c:pt>
                <c:pt idx="60">
                  <c:v>0.43262411347517732</c:v>
                </c:pt>
                <c:pt idx="61">
                  <c:v>0.43971631205673761</c:v>
                </c:pt>
                <c:pt idx="62">
                  <c:v>0.44680851063829785</c:v>
                </c:pt>
                <c:pt idx="63">
                  <c:v>0.45390070921985815</c:v>
                </c:pt>
                <c:pt idx="64">
                  <c:v>0.46099290780141844</c:v>
                </c:pt>
                <c:pt idx="65">
                  <c:v>0.46808510638297873</c:v>
                </c:pt>
                <c:pt idx="66">
                  <c:v>0.47517730496453903</c:v>
                </c:pt>
                <c:pt idx="67">
                  <c:v>0.48226950354609927</c:v>
                </c:pt>
                <c:pt idx="68">
                  <c:v>0.48936170212765956</c:v>
                </c:pt>
                <c:pt idx="69">
                  <c:v>0.49645390070921985</c:v>
                </c:pt>
                <c:pt idx="70">
                  <c:v>0.50354609929078009</c:v>
                </c:pt>
                <c:pt idx="71">
                  <c:v>0.51063829787234039</c:v>
                </c:pt>
                <c:pt idx="72">
                  <c:v>0.51773049645390068</c:v>
                </c:pt>
                <c:pt idx="73">
                  <c:v>0.52482269503546097</c:v>
                </c:pt>
                <c:pt idx="74">
                  <c:v>0.53191489361702127</c:v>
                </c:pt>
                <c:pt idx="75">
                  <c:v>0.53900709219858156</c:v>
                </c:pt>
                <c:pt idx="76">
                  <c:v>0.54609929078014185</c:v>
                </c:pt>
                <c:pt idx="77">
                  <c:v>0.55319148936170215</c:v>
                </c:pt>
                <c:pt idx="78">
                  <c:v>0.56028368794326244</c:v>
                </c:pt>
                <c:pt idx="79">
                  <c:v>0.56737588652482274</c:v>
                </c:pt>
                <c:pt idx="80">
                  <c:v>0.57446808510638303</c:v>
                </c:pt>
                <c:pt idx="81">
                  <c:v>0.58156028368794321</c:v>
                </c:pt>
                <c:pt idx="82">
                  <c:v>0.58865248226950351</c:v>
                </c:pt>
                <c:pt idx="83">
                  <c:v>0.5957446808510638</c:v>
                </c:pt>
                <c:pt idx="84">
                  <c:v>0.6028368794326241</c:v>
                </c:pt>
                <c:pt idx="85">
                  <c:v>0.60992907801418439</c:v>
                </c:pt>
                <c:pt idx="86">
                  <c:v>0.61702127659574468</c:v>
                </c:pt>
                <c:pt idx="87">
                  <c:v>0.62411347517730498</c:v>
                </c:pt>
                <c:pt idx="88">
                  <c:v>0.63120567375886527</c:v>
                </c:pt>
                <c:pt idx="89">
                  <c:v>0.63829787234042556</c:v>
                </c:pt>
                <c:pt idx="90">
                  <c:v>0.64539007092198586</c:v>
                </c:pt>
                <c:pt idx="91">
                  <c:v>0.65248226950354615</c:v>
                </c:pt>
                <c:pt idx="92">
                  <c:v>0.65957446808510634</c:v>
                </c:pt>
                <c:pt idx="93">
                  <c:v>0.66666666666666663</c:v>
                </c:pt>
                <c:pt idx="94">
                  <c:v>0.67375886524822692</c:v>
                </c:pt>
                <c:pt idx="95">
                  <c:v>0.68085106382978722</c:v>
                </c:pt>
                <c:pt idx="96">
                  <c:v>0.68794326241134751</c:v>
                </c:pt>
                <c:pt idx="97">
                  <c:v>0.69503546099290781</c:v>
                </c:pt>
                <c:pt idx="98">
                  <c:v>0.7021276595744681</c:v>
                </c:pt>
                <c:pt idx="99">
                  <c:v>0.70921985815602839</c:v>
                </c:pt>
                <c:pt idx="100">
                  <c:v>0.71631205673758869</c:v>
                </c:pt>
                <c:pt idx="101">
                  <c:v>0.72340425531914898</c:v>
                </c:pt>
                <c:pt idx="102">
                  <c:v>0.73049645390070927</c:v>
                </c:pt>
                <c:pt idx="103">
                  <c:v>0.73758865248226946</c:v>
                </c:pt>
                <c:pt idx="104">
                  <c:v>0.74468085106382975</c:v>
                </c:pt>
                <c:pt idx="105">
                  <c:v>0.75177304964539005</c:v>
                </c:pt>
                <c:pt idx="106">
                  <c:v>0.75886524822695034</c:v>
                </c:pt>
                <c:pt idx="107">
                  <c:v>0.76595744680851063</c:v>
                </c:pt>
                <c:pt idx="108">
                  <c:v>0.77304964539007093</c:v>
                </c:pt>
                <c:pt idx="109">
                  <c:v>0.78014184397163122</c:v>
                </c:pt>
                <c:pt idx="110">
                  <c:v>0.78723404255319152</c:v>
                </c:pt>
                <c:pt idx="111">
                  <c:v>0.79432624113475181</c:v>
                </c:pt>
                <c:pt idx="112">
                  <c:v>0.8014184397163121</c:v>
                </c:pt>
                <c:pt idx="113">
                  <c:v>0.80851063829787229</c:v>
                </c:pt>
                <c:pt idx="114">
                  <c:v>0.81560283687943258</c:v>
                </c:pt>
                <c:pt idx="115">
                  <c:v>0.82269503546099287</c:v>
                </c:pt>
                <c:pt idx="116">
                  <c:v>0.82978723404255317</c:v>
                </c:pt>
                <c:pt idx="117">
                  <c:v>0.83687943262411346</c:v>
                </c:pt>
                <c:pt idx="118">
                  <c:v>0.84397163120567376</c:v>
                </c:pt>
                <c:pt idx="119">
                  <c:v>0.85106382978723405</c:v>
                </c:pt>
                <c:pt idx="120">
                  <c:v>0.85815602836879434</c:v>
                </c:pt>
                <c:pt idx="121">
                  <c:v>0.86524822695035464</c:v>
                </c:pt>
                <c:pt idx="122">
                  <c:v>0.87234042553191493</c:v>
                </c:pt>
                <c:pt idx="123">
                  <c:v>0.87943262411347523</c:v>
                </c:pt>
                <c:pt idx="124">
                  <c:v>0.88652482269503541</c:v>
                </c:pt>
                <c:pt idx="125">
                  <c:v>0.8936170212765957</c:v>
                </c:pt>
                <c:pt idx="126">
                  <c:v>0.900709219858156</c:v>
                </c:pt>
                <c:pt idx="127">
                  <c:v>0.90780141843971629</c:v>
                </c:pt>
                <c:pt idx="128">
                  <c:v>0.91489361702127658</c:v>
                </c:pt>
                <c:pt idx="129">
                  <c:v>0.92198581560283688</c:v>
                </c:pt>
                <c:pt idx="130">
                  <c:v>0.92907801418439717</c:v>
                </c:pt>
                <c:pt idx="131">
                  <c:v>0.93617021276595747</c:v>
                </c:pt>
                <c:pt idx="132">
                  <c:v>0.94326241134751776</c:v>
                </c:pt>
                <c:pt idx="133">
                  <c:v>0.95035460992907805</c:v>
                </c:pt>
                <c:pt idx="134">
                  <c:v>0.95744680851063835</c:v>
                </c:pt>
                <c:pt idx="135">
                  <c:v>0.96453900709219853</c:v>
                </c:pt>
                <c:pt idx="136">
                  <c:v>0.97163120567375882</c:v>
                </c:pt>
                <c:pt idx="137">
                  <c:v>0.97872340425531912</c:v>
                </c:pt>
                <c:pt idx="138">
                  <c:v>0.98581560283687941</c:v>
                </c:pt>
                <c:pt idx="139">
                  <c:v>0.99290780141843971</c:v>
                </c:pt>
                <c:pt idx="14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89-43BC-92C8-8F20CDE6E597}"/>
            </c:ext>
          </c:extLst>
        </c:ser>
        <c:ser>
          <c:idx val="9"/>
          <c:order val="9"/>
          <c:tx>
            <c:v>Gamma Fit 14 uM</c:v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mult_concentrations_time!$AP$2:$AP$142</c:f>
              <c:numCache>
                <c:formatCode>General</c:formatCode>
                <c:ptCount val="141"/>
                <c:pt idx="0">
                  <c:v>60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115</c:v>
                </c:pt>
                <c:pt idx="5">
                  <c:v>115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165</c:v>
                </c:pt>
                <c:pt idx="12">
                  <c:v>180</c:v>
                </c:pt>
                <c:pt idx="13">
                  <c:v>190</c:v>
                </c:pt>
                <c:pt idx="14">
                  <c:v>210</c:v>
                </c:pt>
                <c:pt idx="15">
                  <c:v>210</c:v>
                </c:pt>
                <c:pt idx="16">
                  <c:v>215</c:v>
                </c:pt>
                <c:pt idx="17">
                  <c:v>220</c:v>
                </c:pt>
                <c:pt idx="18">
                  <c:v>225</c:v>
                </c:pt>
                <c:pt idx="19">
                  <c:v>235</c:v>
                </c:pt>
                <c:pt idx="20">
                  <c:v>235</c:v>
                </c:pt>
                <c:pt idx="21">
                  <c:v>240</c:v>
                </c:pt>
                <c:pt idx="22">
                  <c:v>240</c:v>
                </c:pt>
                <c:pt idx="23">
                  <c:v>245</c:v>
                </c:pt>
                <c:pt idx="24">
                  <c:v>260</c:v>
                </c:pt>
                <c:pt idx="25">
                  <c:v>260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275</c:v>
                </c:pt>
                <c:pt idx="30">
                  <c:v>275</c:v>
                </c:pt>
                <c:pt idx="31">
                  <c:v>275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290</c:v>
                </c:pt>
                <c:pt idx="37">
                  <c:v>295</c:v>
                </c:pt>
                <c:pt idx="38">
                  <c:v>295</c:v>
                </c:pt>
                <c:pt idx="39">
                  <c:v>300</c:v>
                </c:pt>
                <c:pt idx="40">
                  <c:v>310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325</c:v>
                </c:pt>
                <c:pt idx="46">
                  <c:v>325</c:v>
                </c:pt>
                <c:pt idx="47">
                  <c:v>325</c:v>
                </c:pt>
                <c:pt idx="48">
                  <c:v>325</c:v>
                </c:pt>
                <c:pt idx="49">
                  <c:v>330</c:v>
                </c:pt>
                <c:pt idx="50">
                  <c:v>330</c:v>
                </c:pt>
                <c:pt idx="51">
                  <c:v>335</c:v>
                </c:pt>
                <c:pt idx="52">
                  <c:v>345</c:v>
                </c:pt>
                <c:pt idx="53">
                  <c:v>345</c:v>
                </c:pt>
                <c:pt idx="54">
                  <c:v>345</c:v>
                </c:pt>
                <c:pt idx="55">
                  <c:v>355</c:v>
                </c:pt>
                <c:pt idx="56">
                  <c:v>355</c:v>
                </c:pt>
                <c:pt idx="57">
                  <c:v>365</c:v>
                </c:pt>
                <c:pt idx="58">
                  <c:v>365</c:v>
                </c:pt>
                <c:pt idx="59">
                  <c:v>365</c:v>
                </c:pt>
                <c:pt idx="60">
                  <c:v>370</c:v>
                </c:pt>
                <c:pt idx="61">
                  <c:v>370</c:v>
                </c:pt>
                <c:pt idx="62">
                  <c:v>385</c:v>
                </c:pt>
                <c:pt idx="63">
                  <c:v>385</c:v>
                </c:pt>
                <c:pt idx="64">
                  <c:v>395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425</c:v>
                </c:pt>
                <c:pt idx="69">
                  <c:v>430</c:v>
                </c:pt>
                <c:pt idx="70">
                  <c:v>435</c:v>
                </c:pt>
                <c:pt idx="71">
                  <c:v>435</c:v>
                </c:pt>
                <c:pt idx="72">
                  <c:v>435</c:v>
                </c:pt>
                <c:pt idx="73">
                  <c:v>435</c:v>
                </c:pt>
                <c:pt idx="74">
                  <c:v>440</c:v>
                </c:pt>
                <c:pt idx="75">
                  <c:v>445</c:v>
                </c:pt>
                <c:pt idx="76">
                  <c:v>445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455</c:v>
                </c:pt>
                <c:pt idx="81">
                  <c:v>460</c:v>
                </c:pt>
                <c:pt idx="82">
                  <c:v>460</c:v>
                </c:pt>
                <c:pt idx="83">
                  <c:v>465</c:v>
                </c:pt>
                <c:pt idx="84">
                  <c:v>465</c:v>
                </c:pt>
                <c:pt idx="85">
                  <c:v>470</c:v>
                </c:pt>
                <c:pt idx="86">
                  <c:v>470</c:v>
                </c:pt>
                <c:pt idx="87">
                  <c:v>470</c:v>
                </c:pt>
                <c:pt idx="88">
                  <c:v>480</c:v>
                </c:pt>
                <c:pt idx="89">
                  <c:v>490</c:v>
                </c:pt>
                <c:pt idx="90">
                  <c:v>500</c:v>
                </c:pt>
                <c:pt idx="91">
                  <c:v>505</c:v>
                </c:pt>
                <c:pt idx="92">
                  <c:v>505</c:v>
                </c:pt>
                <c:pt idx="93">
                  <c:v>515</c:v>
                </c:pt>
                <c:pt idx="94">
                  <c:v>525</c:v>
                </c:pt>
                <c:pt idx="95">
                  <c:v>525</c:v>
                </c:pt>
                <c:pt idx="96">
                  <c:v>545</c:v>
                </c:pt>
                <c:pt idx="97">
                  <c:v>545</c:v>
                </c:pt>
                <c:pt idx="98">
                  <c:v>555</c:v>
                </c:pt>
                <c:pt idx="99">
                  <c:v>560</c:v>
                </c:pt>
                <c:pt idx="100">
                  <c:v>570</c:v>
                </c:pt>
                <c:pt idx="101">
                  <c:v>570</c:v>
                </c:pt>
                <c:pt idx="102">
                  <c:v>585</c:v>
                </c:pt>
                <c:pt idx="103">
                  <c:v>590</c:v>
                </c:pt>
                <c:pt idx="104">
                  <c:v>590</c:v>
                </c:pt>
                <c:pt idx="105">
                  <c:v>615</c:v>
                </c:pt>
                <c:pt idx="106">
                  <c:v>625</c:v>
                </c:pt>
                <c:pt idx="107">
                  <c:v>630</c:v>
                </c:pt>
                <c:pt idx="108">
                  <c:v>640</c:v>
                </c:pt>
                <c:pt idx="109">
                  <c:v>640</c:v>
                </c:pt>
                <c:pt idx="110">
                  <c:v>650</c:v>
                </c:pt>
                <c:pt idx="111">
                  <c:v>655</c:v>
                </c:pt>
                <c:pt idx="112">
                  <c:v>680</c:v>
                </c:pt>
                <c:pt idx="113">
                  <c:v>685</c:v>
                </c:pt>
                <c:pt idx="114">
                  <c:v>685</c:v>
                </c:pt>
                <c:pt idx="115">
                  <c:v>690</c:v>
                </c:pt>
                <c:pt idx="116">
                  <c:v>695</c:v>
                </c:pt>
                <c:pt idx="117">
                  <c:v>695</c:v>
                </c:pt>
                <c:pt idx="118">
                  <c:v>705</c:v>
                </c:pt>
                <c:pt idx="119">
                  <c:v>730</c:v>
                </c:pt>
                <c:pt idx="120">
                  <c:v>755</c:v>
                </c:pt>
                <c:pt idx="121">
                  <c:v>760</c:v>
                </c:pt>
                <c:pt idx="122">
                  <c:v>765</c:v>
                </c:pt>
                <c:pt idx="123">
                  <c:v>770</c:v>
                </c:pt>
                <c:pt idx="124">
                  <c:v>770</c:v>
                </c:pt>
                <c:pt idx="125">
                  <c:v>790</c:v>
                </c:pt>
                <c:pt idx="126">
                  <c:v>795</c:v>
                </c:pt>
                <c:pt idx="127">
                  <c:v>795</c:v>
                </c:pt>
                <c:pt idx="128">
                  <c:v>820</c:v>
                </c:pt>
                <c:pt idx="129">
                  <c:v>830</c:v>
                </c:pt>
                <c:pt idx="130">
                  <c:v>840</c:v>
                </c:pt>
                <c:pt idx="131">
                  <c:v>850</c:v>
                </c:pt>
                <c:pt idx="132">
                  <c:v>875</c:v>
                </c:pt>
                <c:pt idx="133">
                  <c:v>890</c:v>
                </c:pt>
                <c:pt idx="134">
                  <c:v>975</c:v>
                </c:pt>
                <c:pt idx="135">
                  <c:v>1000</c:v>
                </c:pt>
                <c:pt idx="136">
                  <c:v>1005</c:v>
                </c:pt>
                <c:pt idx="137">
                  <c:v>1135</c:v>
                </c:pt>
                <c:pt idx="138">
                  <c:v>1305</c:v>
                </c:pt>
                <c:pt idx="139">
                  <c:v>1400</c:v>
                </c:pt>
                <c:pt idx="140">
                  <c:v>1420</c:v>
                </c:pt>
              </c:numCache>
            </c:numRef>
          </c:xVal>
          <c:yVal>
            <c:numRef>
              <c:f>mult_concentrations_time!$AQ$2:$AQ$142</c:f>
              <c:numCache>
                <c:formatCode>General</c:formatCode>
                <c:ptCount val="141"/>
                <c:pt idx="0">
                  <c:v>4.4019999999999997E-3</c:v>
                </c:pt>
                <c:pt idx="1">
                  <c:v>8.5939999999999992E-3</c:v>
                </c:pt>
                <c:pt idx="2">
                  <c:v>8.5939999999999992E-3</c:v>
                </c:pt>
                <c:pt idx="3">
                  <c:v>1.2403000000000001E-2</c:v>
                </c:pt>
                <c:pt idx="4">
                  <c:v>2.9182E-2</c:v>
                </c:pt>
                <c:pt idx="5">
                  <c:v>2.9182E-2</c:v>
                </c:pt>
                <c:pt idx="6">
                  <c:v>4.4993999999999999E-2</c:v>
                </c:pt>
                <c:pt idx="7">
                  <c:v>4.9521000000000003E-2</c:v>
                </c:pt>
                <c:pt idx="8">
                  <c:v>5.4273000000000002E-2</c:v>
                </c:pt>
                <c:pt idx="9">
                  <c:v>5.9246E-2</c:v>
                </c:pt>
                <c:pt idx="10">
                  <c:v>6.4436999999999994E-2</c:v>
                </c:pt>
                <c:pt idx="11">
                  <c:v>7.5454999999999994E-2</c:v>
                </c:pt>
                <c:pt idx="12">
                  <c:v>9.3497999999999998E-2</c:v>
                </c:pt>
                <c:pt idx="13">
                  <c:v>0.106473</c:v>
                </c:pt>
                <c:pt idx="14">
                  <c:v>0.13447200000000001</c:v>
                </c:pt>
                <c:pt idx="15">
                  <c:v>0.13447200000000001</c:v>
                </c:pt>
                <c:pt idx="16">
                  <c:v>0.14186000000000001</c:v>
                </c:pt>
                <c:pt idx="17">
                  <c:v>0.149391</c:v>
                </c:pt>
                <c:pt idx="18">
                  <c:v>0.157057</c:v>
                </c:pt>
                <c:pt idx="19">
                  <c:v>0.172767</c:v>
                </c:pt>
                <c:pt idx="20">
                  <c:v>0.172767</c:v>
                </c:pt>
                <c:pt idx="21">
                  <c:v>0.18079700000000001</c:v>
                </c:pt>
                <c:pt idx="22">
                  <c:v>0.18079700000000001</c:v>
                </c:pt>
                <c:pt idx="23">
                  <c:v>0.18893499999999999</c:v>
                </c:pt>
                <c:pt idx="24">
                  <c:v>0.21392700000000001</c:v>
                </c:pt>
                <c:pt idx="25">
                  <c:v>0.21392700000000001</c:v>
                </c:pt>
                <c:pt idx="26">
                  <c:v>0.22242799999999999</c:v>
                </c:pt>
                <c:pt idx="27">
                  <c:v>0.22242799999999999</c:v>
                </c:pt>
                <c:pt idx="28">
                  <c:v>0.22242799999999999</c:v>
                </c:pt>
                <c:pt idx="29">
                  <c:v>0.239647</c:v>
                </c:pt>
                <c:pt idx="30">
                  <c:v>0.239647</c:v>
                </c:pt>
                <c:pt idx="31">
                  <c:v>0.239647</c:v>
                </c:pt>
                <c:pt idx="32">
                  <c:v>0.24835099999999999</c:v>
                </c:pt>
                <c:pt idx="33">
                  <c:v>0.24835099999999999</c:v>
                </c:pt>
                <c:pt idx="34">
                  <c:v>0.24835099999999999</c:v>
                </c:pt>
                <c:pt idx="35">
                  <c:v>0.24835099999999999</c:v>
                </c:pt>
                <c:pt idx="36">
                  <c:v>0.26591799999999999</c:v>
                </c:pt>
                <c:pt idx="37">
                  <c:v>0.27476899999999999</c:v>
                </c:pt>
                <c:pt idx="38">
                  <c:v>0.27476899999999999</c:v>
                </c:pt>
                <c:pt idx="39">
                  <c:v>0.28365699999999999</c:v>
                </c:pt>
                <c:pt idx="40">
                  <c:v>0.30151899999999998</c:v>
                </c:pt>
                <c:pt idx="41">
                  <c:v>0.30151899999999998</c:v>
                </c:pt>
                <c:pt idx="42">
                  <c:v>0.31048300000000001</c:v>
                </c:pt>
                <c:pt idx="43">
                  <c:v>0.31946099999999999</c:v>
                </c:pt>
                <c:pt idx="44">
                  <c:v>0.32844899999999999</c:v>
                </c:pt>
                <c:pt idx="45">
                  <c:v>0.32844899999999999</c:v>
                </c:pt>
                <c:pt idx="46">
                  <c:v>0.32844899999999999</c:v>
                </c:pt>
                <c:pt idx="47">
                  <c:v>0.32844899999999999</c:v>
                </c:pt>
                <c:pt idx="48">
                  <c:v>0.32844899999999999</c:v>
                </c:pt>
                <c:pt idx="49">
                  <c:v>0.33744099999999999</c:v>
                </c:pt>
                <c:pt idx="50">
                  <c:v>0.33744099999999999</c:v>
                </c:pt>
                <c:pt idx="51">
                  <c:v>0.34643099999999999</c:v>
                </c:pt>
                <c:pt idx="52">
                  <c:v>0.36439199999999999</c:v>
                </c:pt>
                <c:pt idx="53">
                  <c:v>0.36439199999999999</c:v>
                </c:pt>
                <c:pt idx="54">
                  <c:v>0.36439199999999999</c:v>
                </c:pt>
                <c:pt idx="55">
                  <c:v>0.38229299999999999</c:v>
                </c:pt>
                <c:pt idx="56">
                  <c:v>0.38229299999999999</c:v>
                </c:pt>
                <c:pt idx="57">
                  <c:v>0.40010099999999998</c:v>
                </c:pt>
                <c:pt idx="58">
                  <c:v>0.40010099999999998</c:v>
                </c:pt>
                <c:pt idx="59">
                  <c:v>0.40010099999999998</c:v>
                </c:pt>
                <c:pt idx="60">
                  <c:v>0.40895999999999999</c:v>
                </c:pt>
                <c:pt idx="61">
                  <c:v>0.40895999999999999</c:v>
                </c:pt>
                <c:pt idx="62">
                  <c:v>0.43531199999999998</c:v>
                </c:pt>
                <c:pt idx="63">
                  <c:v>0.43531199999999998</c:v>
                </c:pt>
                <c:pt idx="64">
                  <c:v>0.45265899999999998</c:v>
                </c:pt>
                <c:pt idx="65">
                  <c:v>0.46980100000000002</c:v>
                </c:pt>
                <c:pt idx="66">
                  <c:v>0.47828700000000002</c:v>
                </c:pt>
                <c:pt idx="67">
                  <c:v>0.48671300000000001</c:v>
                </c:pt>
                <c:pt idx="68">
                  <c:v>0.50337600000000005</c:v>
                </c:pt>
                <c:pt idx="69">
                  <c:v>0.51160899999999998</c:v>
                </c:pt>
                <c:pt idx="70">
                  <c:v>0.51977200000000001</c:v>
                </c:pt>
                <c:pt idx="71">
                  <c:v>0.51977200000000001</c:v>
                </c:pt>
                <c:pt idx="72">
                  <c:v>0.51977200000000001</c:v>
                </c:pt>
                <c:pt idx="73">
                  <c:v>0.51977200000000001</c:v>
                </c:pt>
                <c:pt idx="74">
                  <c:v>0.52786500000000003</c:v>
                </c:pt>
                <c:pt idx="75">
                  <c:v>0.53588400000000003</c:v>
                </c:pt>
                <c:pt idx="76">
                  <c:v>0.53588400000000003</c:v>
                </c:pt>
                <c:pt idx="77">
                  <c:v>0.54382900000000001</c:v>
                </c:pt>
                <c:pt idx="78">
                  <c:v>0.54382900000000001</c:v>
                </c:pt>
                <c:pt idx="79">
                  <c:v>0.54382900000000001</c:v>
                </c:pt>
                <c:pt idx="80">
                  <c:v>0.55169800000000002</c:v>
                </c:pt>
                <c:pt idx="81">
                  <c:v>0.55949000000000004</c:v>
                </c:pt>
                <c:pt idx="82">
                  <c:v>0.55949000000000004</c:v>
                </c:pt>
                <c:pt idx="83">
                  <c:v>0.56720199999999998</c:v>
                </c:pt>
                <c:pt idx="84">
                  <c:v>0.56720199999999998</c:v>
                </c:pt>
                <c:pt idx="85">
                  <c:v>0.57483399999999996</c:v>
                </c:pt>
                <c:pt idx="86">
                  <c:v>0.57483399999999996</c:v>
                </c:pt>
                <c:pt idx="87">
                  <c:v>0.57483399999999996</c:v>
                </c:pt>
                <c:pt idx="88">
                  <c:v>0.58985100000000001</c:v>
                </c:pt>
                <c:pt idx="89">
                  <c:v>0.60453400000000002</c:v>
                </c:pt>
                <c:pt idx="90">
                  <c:v>0.61887499999999995</c:v>
                </c:pt>
                <c:pt idx="91">
                  <c:v>0.62591600000000003</c:v>
                </c:pt>
                <c:pt idx="92">
                  <c:v>0.62591600000000003</c:v>
                </c:pt>
                <c:pt idx="93">
                  <c:v>0.63973400000000002</c:v>
                </c:pt>
                <c:pt idx="94">
                  <c:v>0.65319899999999997</c:v>
                </c:pt>
                <c:pt idx="95">
                  <c:v>0.65319899999999997</c:v>
                </c:pt>
                <c:pt idx="96">
                  <c:v>0.67906200000000005</c:v>
                </c:pt>
                <c:pt idx="97">
                  <c:v>0.67906200000000005</c:v>
                </c:pt>
                <c:pt idx="98">
                  <c:v>0.69145699999999999</c:v>
                </c:pt>
                <c:pt idx="99">
                  <c:v>0.69752099999999995</c:v>
                </c:pt>
                <c:pt idx="100">
                  <c:v>0.70938199999999996</c:v>
                </c:pt>
                <c:pt idx="101">
                  <c:v>0.70938199999999996</c:v>
                </c:pt>
                <c:pt idx="102">
                  <c:v>0.72650999999999999</c:v>
                </c:pt>
                <c:pt idx="103">
                  <c:v>0.73204400000000003</c:v>
                </c:pt>
                <c:pt idx="104">
                  <c:v>0.73204400000000003</c:v>
                </c:pt>
                <c:pt idx="105">
                  <c:v>0.75841700000000001</c:v>
                </c:pt>
                <c:pt idx="106">
                  <c:v>0.76837200000000005</c:v>
                </c:pt>
                <c:pt idx="107">
                  <c:v>0.77322400000000002</c:v>
                </c:pt>
                <c:pt idx="108">
                  <c:v>0.78268199999999999</c:v>
                </c:pt>
                <c:pt idx="109">
                  <c:v>0.78268199999999999</c:v>
                </c:pt>
                <c:pt idx="110">
                  <c:v>0.79181599999999996</c:v>
                </c:pt>
                <c:pt idx="111">
                  <c:v>0.79626399999999997</c:v>
                </c:pt>
                <c:pt idx="112">
                  <c:v>0.81733699999999998</c:v>
                </c:pt>
                <c:pt idx="113">
                  <c:v>0.82132499999999997</c:v>
                </c:pt>
                <c:pt idx="114">
                  <c:v>0.82132499999999997</c:v>
                </c:pt>
                <c:pt idx="115">
                  <c:v>0.82523899999999994</c:v>
                </c:pt>
                <c:pt idx="116">
                  <c:v>0.82908099999999996</c:v>
                </c:pt>
                <c:pt idx="117">
                  <c:v>0.82908099999999996</c:v>
                </c:pt>
                <c:pt idx="118">
                  <c:v>0.83654899999999999</c:v>
                </c:pt>
                <c:pt idx="119">
                  <c:v>0.85400900000000002</c:v>
                </c:pt>
                <c:pt idx="120">
                  <c:v>0.86983200000000005</c:v>
                </c:pt>
                <c:pt idx="121">
                  <c:v>0.87280999999999997</c:v>
                </c:pt>
                <c:pt idx="122">
                  <c:v>0.87572899999999998</c:v>
                </c:pt>
                <c:pt idx="123">
                  <c:v>0.87858800000000004</c:v>
                </c:pt>
                <c:pt idx="124">
                  <c:v>0.87858800000000004</c:v>
                </c:pt>
                <c:pt idx="125">
                  <c:v>0.88945300000000005</c:v>
                </c:pt>
                <c:pt idx="126">
                  <c:v>0.89202999999999999</c:v>
                </c:pt>
                <c:pt idx="127">
                  <c:v>0.89202999999999999</c:v>
                </c:pt>
                <c:pt idx="128">
                  <c:v>0.90413200000000005</c:v>
                </c:pt>
                <c:pt idx="129">
                  <c:v>0.90862200000000004</c:v>
                </c:pt>
                <c:pt idx="130">
                  <c:v>0.91292099999999998</c:v>
                </c:pt>
                <c:pt idx="131">
                  <c:v>0.91703699999999999</c:v>
                </c:pt>
                <c:pt idx="132">
                  <c:v>0.92656700000000003</c:v>
                </c:pt>
                <c:pt idx="133">
                  <c:v>0.93179400000000001</c:v>
                </c:pt>
                <c:pt idx="134">
                  <c:v>0.95549300000000004</c:v>
                </c:pt>
                <c:pt idx="135">
                  <c:v>0.96084400000000003</c:v>
                </c:pt>
                <c:pt idx="136">
                  <c:v>0.961839</c:v>
                </c:pt>
                <c:pt idx="137">
                  <c:v>0.98073100000000002</c:v>
                </c:pt>
                <c:pt idx="138">
                  <c:v>0.99238499999999996</c:v>
                </c:pt>
                <c:pt idx="139">
                  <c:v>0.99553100000000005</c:v>
                </c:pt>
                <c:pt idx="140">
                  <c:v>0.99600999999999995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89-43BC-92C8-8F20CDE6E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24224"/>
        <c:axId val="204604928"/>
      </c:scatterChart>
      <c:valAx>
        <c:axId val="2043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04928"/>
        <c:crosses val="autoZero"/>
        <c:crossBetween val="midCat"/>
      </c:valAx>
      <c:valAx>
        <c:axId val="2046049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24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93876970197816"/>
          <c:y val="0.32412082344620574"/>
          <c:w val="0.4429949268389643"/>
          <c:h val="0.4550400550837961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61387959035242"/>
          <c:y val="5.1400554097404488E-2"/>
          <c:w val="0.74227601067939086"/>
          <c:h val="0.74215033184920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kip_conc_LENGTH!$J$2</c:f>
              <c:strCache>
                <c:ptCount val="1"/>
                <c:pt idx="0">
                  <c:v>Exp 12 μM Tub, N=554 MTs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'12 uM_'!$AJ$3:$AJ$556</c:f>
              <c:numCache>
                <c:formatCode>General</c:formatCode>
                <c:ptCount val="554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512</c:v>
                </c:pt>
                <c:pt idx="4">
                  <c:v>512</c:v>
                </c:pt>
                <c:pt idx="5">
                  <c:v>576</c:v>
                </c:pt>
                <c:pt idx="6">
                  <c:v>576</c:v>
                </c:pt>
                <c:pt idx="7">
                  <c:v>576</c:v>
                </c:pt>
                <c:pt idx="8">
                  <c:v>576</c:v>
                </c:pt>
                <c:pt idx="9">
                  <c:v>640</c:v>
                </c:pt>
                <c:pt idx="10">
                  <c:v>640</c:v>
                </c:pt>
                <c:pt idx="11">
                  <c:v>640</c:v>
                </c:pt>
                <c:pt idx="12">
                  <c:v>768</c:v>
                </c:pt>
                <c:pt idx="13">
                  <c:v>768</c:v>
                </c:pt>
                <c:pt idx="14">
                  <c:v>768</c:v>
                </c:pt>
                <c:pt idx="15">
                  <c:v>768</c:v>
                </c:pt>
                <c:pt idx="16">
                  <c:v>768</c:v>
                </c:pt>
                <c:pt idx="17">
                  <c:v>832</c:v>
                </c:pt>
                <c:pt idx="18">
                  <c:v>832</c:v>
                </c:pt>
                <c:pt idx="19">
                  <c:v>832</c:v>
                </c:pt>
                <c:pt idx="20">
                  <c:v>896</c:v>
                </c:pt>
                <c:pt idx="21">
                  <c:v>896</c:v>
                </c:pt>
                <c:pt idx="22">
                  <c:v>896</c:v>
                </c:pt>
                <c:pt idx="23">
                  <c:v>960</c:v>
                </c:pt>
                <c:pt idx="24">
                  <c:v>960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1088</c:v>
                </c:pt>
                <c:pt idx="31">
                  <c:v>1152</c:v>
                </c:pt>
                <c:pt idx="32">
                  <c:v>1152</c:v>
                </c:pt>
                <c:pt idx="33">
                  <c:v>1152</c:v>
                </c:pt>
                <c:pt idx="34">
                  <c:v>1216</c:v>
                </c:pt>
                <c:pt idx="35">
                  <c:v>1216</c:v>
                </c:pt>
                <c:pt idx="36">
                  <c:v>1216</c:v>
                </c:pt>
                <c:pt idx="37">
                  <c:v>1280</c:v>
                </c:pt>
                <c:pt idx="38">
                  <c:v>1280</c:v>
                </c:pt>
                <c:pt idx="39">
                  <c:v>1280</c:v>
                </c:pt>
                <c:pt idx="40">
                  <c:v>1280</c:v>
                </c:pt>
                <c:pt idx="41">
                  <c:v>1344</c:v>
                </c:pt>
                <c:pt idx="42">
                  <c:v>1344</c:v>
                </c:pt>
                <c:pt idx="43">
                  <c:v>1344</c:v>
                </c:pt>
                <c:pt idx="44">
                  <c:v>1344</c:v>
                </c:pt>
                <c:pt idx="45">
                  <c:v>1344</c:v>
                </c:pt>
                <c:pt idx="46">
                  <c:v>1408</c:v>
                </c:pt>
                <c:pt idx="47">
                  <c:v>1408</c:v>
                </c:pt>
                <c:pt idx="48">
                  <c:v>1408</c:v>
                </c:pt>
                <c:pt idx="49">
                  <c:v>1408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1536</c:v>
                </c:pt>
                <c:pt idx="54">
                  <c:v>1536</c:v>
                </c:pt>
                <c:pt idx="55">
                  <c:v>1536</c:v>
                </c:pt>
                <c:pt idx="56">
                  <c:v>1536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1728</c:v>
                </c:pt>
                <c:pt idx="71">
                  <c:v>1728</c:v>
                </c:pt>
                <c:pt idx="72">
                  <c:v>1728</c:v>
                </c:pt>
                <c:pt idx="73">
                  <c:v>1792</c:v>
                </c:pt>
                <c:pt idx="74">
                  <c:v>1792</c:v>
                </c:pt>
                <c:pt idx="75">
                  <c:v>1792</c:v>
                </c:pt>
                <c:pt idx="76">
                  <c:v>1792</c:v>
                </c:pt>
                <c:pt idx="77">
                  <c:v>1792</c:v>
                </c:pt>
                <c:pt idx="78">
                  <c:v>1856</c:v>
                </c:pt>
                <c:pt idx="79">
                  <c:v>1856</c:v>
                </c:pt>
                <c:pt idx="80">
                  <c:v>1856</c:v>
                </c:pt>
                <c:pt idx="81">
                  <c:v>1856</c:v>
                </c:pt>
                <c:pt idx="82">
                  <c:v>1856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1984</c:v>
                </c:pt>
                <c:pt idx="93">
                  <c:v>1984</c:v>
                </c:pt>
                <c:pt idx="94">
                  <c:v>1984</c:v>
                </c:pt>
                <c:pt idx="95">
                  <c:v>1984</c:v>
                </c:pt>
                <c:pt idx="96">
                  <c:v>1984</c:v>
                </c:pt>
                <c:pt idx="97">
                  <c:v>1984</c:v>
                </c:pt>
                <c:pt idx="98">
                  <c:v>1984</c:v>
                </c:pt>
                <c:pt idx="99">
                  <c:v>1984</c:v>
                </c:pt>
                <c:pt idx="100">
                  <c:v>2048</c:v>
                </c:pt>
                <c:pt idx="101">
                  <c:v>2048</c:v>
                </c:pt>
                <c:pt idx="102">
                  <c:v>2048</c:v>
                </c:pt>
                <c:pt idx="103">
                  <c:v>2048</c:v>
                </c:pt>
                <c:pt idx="104">
                  <c:v>2048</c:v>
                </c:pt>
                <c:pt idx="105">
                  <c:v>2048</c:v>
                </c:pt>
                <c:pt idx="106">
                  <c:v>2048</c:v>
                </c:pt>
                <c:pt idx="107">
                  <c:v>2048</c:v>
                </c:pt>
                <c:pt idx="108">
                  <c:v>2048</c:v>
                </c:pt>
                <c:pt idx="109">
                  <c:v>2048</c:v>
                </c:pt>
                <c:pt idx="110">
                  <c:v>2048</c:v>
                </c:pt>
                <c:pt idx="111">
                  <c:v>2048</c:v>
                </c:pt>
                <c:pt idx="112">
                  <c:v>2048</c:v>
                </c:pt>
                <c:pt idx="113">
                  <c:v>2112</c:v>
                </c:pt>
                <c:pt idx="114">
                  <c:v>2112</c:v>
                </c:pt>
                <c:pt idx="115">
                  <c:v>2112</c:v>
                </c:pt>
                <c:pt idx="116">
                  <c:v>2112</c:v>
                </c:pt>
                <c:pt idx="117">
                  <c:v>2112</c:v>
                </c:pt>
                <c:pt idx="118">
                  <c:v>2112</c:v>
                </c:pt>
                <c:pt idx="119">
                  <c:v>2176</c:v>
                </c:pt>
                <c:pt idx="120">
                  <c:v>2176</c:v>
                </c:pt>
                <c:pt idx="121">
                  <c:v>2176</c:v>
                </c:pt>
                <c:pt idx="122">
                  <c:v>2176</c:v>
                </c:pt>
                <c:pt idx="123">
                  <c:v>2176</c:v>
                </c:pt>
                <c:pt idx="124">
                  <c:v>2176</c:v>
                </c:pt>
                <c:pt idx="125">
                  <c:v>2240</c:v>
                </c:pt>
                <c:pt idx="126">
                  <c:v>2240</c:v>
                </c:pt>
                <c:pt idx="127">
                  <c:v>2240</c:v>
                </c:pt>
                <c:pt idx="128">
                  <c:v>2240</c:v>
                </c:pt>
                <c:pt idx="129">
                  <c:v>2240</c:v>
                </c:pt>
                <c:pt idx="130">
                  <c:v>2304</c:v>
                </c:pt>
                <c:pt idx="131">
                  <c:v>2304</c:v>
                </c:pt>
                <c:pt idx="132">
                  <c:v>2304</c:v>
                </c:pt>
                <c:pt idx="133">
                  <c:v>2304</c:v>
                </c:pt>
                <c:pt idx="134">
                  <c:v>2304</c:v>
                </c:pt>
                <c:pt idx="135">
                  <c:v>2304</c:v>
                </c:pt>
                <c:pt idx="136">
                  <c:v>2368</c:v>
                </c:pt>
                <c:pt idx="137">
                  <c:v>2368</c:v>
                </c:pt>
                <c:pt idx="138">
                  <c:v>2368</c:v>
                </c:pt>
                <c:pt idx="139">
                  <c:v>2368</c:v>
                </c:pt>
                <c:pt idx="140">
                  <c:v>2368</c:v>
                </c:pt>
                <c:pt idx="141">
                  <c:v>2432</c:v>
                </c:pt>
                <c:pt idx="142">
                  <c:v>2496</c:v>
                </c:pt>
                <c:pt idx="143">
                  <c:v>2496</c:v>
                </c:pt>
                <c:pt idx="144">
                  <c:v>2496</c:v>
                </c:pt>
                <c:pt idx="145">
                  <c:v>2496</c:v>
                </c:pt>
                <c:pt idx="146">
                  <c:v>2496</c:v>
                </c:pt>
                <c:pt idx="147">
                  <c:v>2560</c:v>
                </c:pt>
                <c:pt idx="148">
                  <c:v>2560</c:v>
                </c:pt>
                <c:pt idx="149">
                  <c:v>2560</c:v>
                </c:pt>
                <c:pt idx="150">
                  <c:v>2560</c:v>
                </c:pt>
                <c:pt idx="151">
                  <c:v>2560</c:v>
                </c:pt>
                <c:pt idx="152">
                  <c:v>2624</c:v>
                </c:pt>
                <c:pt idx="153">
                  <c:v>2624</c:v>
                </c:pt>
                <c:pt idx="154">
                  <c:v>2624</c:v>
                </c:pt>
                <c:pt idx="155">
                  <c:v>2624</c:v>
                </c:pt>
                <c:pt idx="156">
                  <c:v>2688</c:v>
                </c:pt>
                <c:pt idx="157">
                  <c:v>2688</c:v>
                </c:pt>
                <c:pt idx="158">
                  <c:v>2688</c:v>
                </c:pt>
                <c:pt idx="159">
                  <c:v>2688</c:v>
                </c:pt>
                <c:pt idx="160">
                  <c:v>2688</c:v>
                </c:pt>
                <c:pt idx="161">
                  <c:v>2688</c:v>
                </c:pt>
                <c:pt idx="162">
                  <c:v>2688</c:v>
                </c:pt>
                <c:pt idx="163">
                  <c:v>2688</c:v>
                </c:pt>
                <c:pt idx="164">
                  <c:v>2752</c:v>
                </c:pt>
                <c:pt idx="165">
                  <c:v>2752</c:v>
                </c:pt>
                <c:pt idx="166">
                  <c:v>2752</c:v>
                </c:pt>
                <c:pt idx="167">
                  <c:v>2752</c:v>
                </c:pt>
                <c:pt idx="168">
                  <c:v>2752</c:v>
                </c:pt>
                <c:pt idx="169">
                  <c:v>2752</c:v>
                </c:pt>
                <c:pt idx="170">
                  <c:v>2752</c:v>
                </c:pt>
                <c:pt idx="171">
                  <c:v>2752</c:v>
                </c:pt>
                <c:pt idx="172">
                  <c:v>2752</c:v>
                </c:pt>
                <c:pt idx="173">
                  <c:v>2752</c:v>
                </c:pt>
                <c:pt idx="174">
                  <c:v>2752</c:v>
                </c:pt>
                <c:pt idx="175">
                  <c:v>2816</c:v>
                </c:pt>
                <c:pt idx="176">
                  <c:v>2816</c:v>
                </c:pt>
                <c:pt idx="177">
                  <c:v>2816</c:v>
                </c:pt>
                <c:pt idx="178">
                  <c:v>2816</c:v>
                </c:pt>
                <c:pt idx="179">
                  <c:v>2816</c:v>
                </c:pt>
                <c:pt idx="180">
                  <c:v>2816</c:v>
                </c:pt>
                <c:pt idx="181">
                  <c:v>2880</c:v>
                </c:pt>
                <c:pt idx="182">
                  <c:v>2880</c:v>
                </c:pt>
                <c:pt idx="183">
                  <c:v>2944</c:v>
                </c:pt>
                <c:pt idx="184">
                  <c:v>2944</c:v>
                </c:pt>
                <c:pt idx="185">
                  <c:v>2944</c:v>
                </c:pt>
                <c:pt idx="186">
                  <c:v>2944</c:v>
                </c:pt>
                <c:pt idx="187">
                  <c:v>2944</c:v>
                </c:pt>
                <c:pt idx="188">
                  <c:v>3008</c:v>
                </c:pt>
                <c:pt idx="189">
                  <c:v>3008</c:v>
                </c:pt>
                <c:pt idx="190">
                  <c:v>3008</c:v>
                </c:pt>
                <c:pt idx="191">
                  <c:v>3008</c:v>
                </c:pt>
                <c:pt idx="192">
                  <c:v>3008</c:v>
                </c:pt>
                <c:pt idx="193">
                  <c:v>3008</c:v>
                </c:pt>
                <c:pt idx="194">
                  <c:v>3072</c:v>
                </c:pt>
                <c:pt idx="195">
                  <c:v>3072</c:v>
                </c:pt>
                <c:pt idx="196">
                  <c:v>3072</c:v>
                </c:pt>
                <c:pt idx="197">
                  <c:v>3136</c:v>
                </c:pt>
                <c:pt idx="198">
                  <c:v>3136</c:v>
                </c:pt>
                <c:pt idx="199">
                  <c:v>3136</c:v>
                </c:pt>
                <c:pt idx="200">
                  <c:v>3136</c:v>
                </c:pt>
                <c:pt idx="201">
                  <c:v>3136</c:v>
                </c:pt>
                <c:pt idx="202">
                  <c:v>3200</c:v>
                </c:pt>
                <c:pt idx="203">
                  <c:v>3200</c:v>
                </c:pt>
                <c:pt idx="204">
                  <c:v>3200</c:v>
                </c:pt>
                <c:pt idx="205">
                  <c:v>3200</c:v>
                </c:pt>
                <c:pt idx="206">
                  <c:v>3200</c:v>
                </c:pt>
                <c:pt idx="207">
                  <c:v>3200</c:v>
                </c:pt>
                <c:pt idx="208">
                  <c:v>3200</c:v>
                </c:pt>
                <c:pt idx="209">
                  <c:v>3200</c:v>
                </c:pt>
                <c:pt idx="210">
                  <c:v>3264</c:v>
                </c:pt>
                <c:pt idx="211">
                  <c:v>3264</c:v>
                </c:pt>
                <c:pt idx="212">
                  <c:v>3264</c:v>
                </c:pt>
                <c:pt idx="213">
                  <c:v>3264</c:v>
                </c:pt>
                <c:pt idx="214">
                  <c:v>3264</c:v>
                </c:pt>
                <c:pt idx="215">
                  <c:v>3264</c:v>
                </c:pt>
                <c:pt idx="216">
                  <c:v>3328</c:v>
                </c:pt>
                <c:pt idx="217">
                  <c:v>3328</c:v>
                </c:pt>
                <c:pt idx="218">
                  <c:v>3328</c:v>
                </c:pt>
                <c:pt idx="219">
                  <c:v>3328</c:v>
                </c:pt>
                <c:pt idx="220">
                  <c:v>3328</c:v>
                </c:pt>
                <c:pt idx="221">
                  <c:v>3392</c:v>
                </c:pt>
                <c:pt idx="222">
                  <c:v>3392</c:v>
                </c:pt>
                <c:pt idx="223">
                  <c:v>3392</c:v>
                </c:pt>
                <c:pt idx="224">
                  <c:v>3392</c:v>
                </c:pt>
                <c:pt idx="225">
                  <c:v>3456</c:v>
                </c:pt>
                <c:pt idx="226">
                  <c:v>3456</c:v>
                </c:pt>
                <c:pt idx="227">
                  <c:v>3456</c:v>
                </c:pt>
                <c:pt idx="228">
                  <c:v>3520</c:v>
                </c:pt>
                <c:pt idx="229">
                  <c:v>3520</c:v>
                </c:pt>
                <c:pt idx="230">
                  <c:v>3584</c:v>
                </c:pt>
                <c:pt idx="231">
                  <c:v>3584</c:v>
                </c:pt>
                <c:pt idx="232">
                  <c:v>3584</c:v>
                </c:pt>
                <c:pt idx="233">
                  <c:v>3648</c:v>
                </c:pt>
                <c:pt idx="234">
                  <c:v>3648</c:v>
                </c:pt>
                <c:pt idx="235">
                  <c:v>3648</c:v>
                </c:pt>
                <c:pt idx="236">
                  <c:v>3712</c:v>
                </c:pt>
                <c:pt idx="237">
                  <c:v>3712</c:v>
                </c:pt>
                <c:pt idx="238">
                  <c:v>3712</c:v>
                </c:pt>
                <c:pt idx="239">
                  <c:v>3712</c:v>
                </c:pt>
                <c:pt idx="240">
                  <c:v>3776</c:v>
                </c:pt>
                <c:pt idx="241">
                  <c:v>3776</c:v>
                </c:pt>
                <c:pt idx="242">
                  <c:v>3776</c:v>
                </c:pt>
                <c:pt idx="243">
                  <c:v>3840</c:v>
                </c:pt>
                <c:pt idx="244">
                  <c:v>3840</c:v>
                </c:pt>
                <c:pt idx="245">
                  <c:v>3840</c:v>
                </c:pt>
                <c:pt idx="246">
                  <c:v>3840</c:v>
                </c:pt>
                <c:pt idx="247">
                  <c:v>3840</c:v>
                </c:pt>
                <c:pt idx="248">
                  <c:v>3840</c:v>
                </c:pt>
                <c:pt idx="249">
                  <c:v>3904</c:v>
                </c:pt>
                <c:pt idx="250">
                  <c:v>3904</c:v>
                </c:pt>
                <c:pt idx="251">
                  <c:v>3904</c:v>
                </c:pt>
                <c:pt idx="252">
                  <c:v>3904</c:v>
                </c:pt>
                <c:pt idx="253">
                  <c:v>3904</c:v>
                </c:pt>
                <c:pt idx="254">
                  <c:v>3904</c:v>
                </c:pt>
                <c:pt idx="255">
                  <c:v>3968</c:v>
                </c:pt>
                <c:pt idx="256">
                  <c:v>3968</c:v>
                </c:pt>
                <c:pt idx="257">
                  <c:v>3968</c:v>
                </c:pt>
                <c:pt idx="258">
                  <c:v>4032</c:v>
                </c:pt>
                <c:pt idx="259">
                  <c:v>4032</c:v>
                </c:pt>
                <c:pt idx="260">
                  <c:v>4032</c:v>
                </c:pt>
                <c:pt idx="261">
                  <c:v>4032</c:v>
                </c:pt>
                <c:pt idx="262">
                  <c:v>4032</c:v>
                </c:pt>
                <c:pt idx="263">
                  <c:v>4032</c:v>
                </c:pt>
                <c:pt idx="264">
                  <c:v>4032</c:v>
                </c:pt>
                <c:pt idx="265">
                  <c:v>4096</c:v>
                </c:pt>
                <c:pt idx="266">
                  <c:v>4096</c:v>
                </c:pt>
                <c:pt idx="267">
                  <c:v>4096</c:v>
                </c:pt>
                <c:pt idx="268">
                  <c:v>4096</c:v>
                </c:pt>
                <c:pt idx="269">
                  <c:v>4160</c:v>
                </c:pt>
                <c:pt idx="270">
                  <c:v>4160</c:v>
                </c:pt>
                <c:pt idx="271">
                  <c:v>4160</c:v>
                </c:pt>
                <c:pt idx="272">
                  <c:v>4160</c:v>
                </c:pt>
                <c:pt idx="273">
                  <c:v>4160</c:v>
                </c:pt>
                <c:pt idx="274">
                  <c:v>4160</c:v>
                </c:pt>
                <c:pt idx="275">
                  <c:v>4224</c:v>
                </c:pt>
                <c:pt idx="276">
                  <c:v>4224</c:v>
                </c:pt>
                <c:pt idx="277">
                  <c:v>4224</c:v>
                </c:pt>
                <c:pt idx="278">
                  <c:v>4224</c:v>
                </c:pt>
                <c:pt idx="279">
                  <c:v>4288</c:v>
                </c:pt>
                <c:pt idx="280">
                  <c:v>4288</c:v>
                </c:pt>
                <c:pt idx="281">
                  <c:v>4288</c:v>
                </c:pt>
                <c:pt idx="282">
                  <c:v>4288</c:v>
                </c:pt>
                <c:pt idx="283">
                  <c:v>4288</c:v>
                </c:pt>
                <c:pt idx="284">
                  <c:v>4288</c:v>
                </c:pt>
                <c:pt idx="285">
                  <c:v>4352</c:v>
                </c:pt>
                <c:pt idx="286">
                  <c:v>4352</c:v>
                </c:pt>
                <c:pt idx="287">
                  <c:v>4416</c:v>
                </c:pt>
                <c:pt idx="288">
                  <c:v>4416</c:v>
                </c:pt>
                <c:pt idx="289">
                  <c:v>4416</c:v>
                </c:pt>
                <c:pt idx="290">
                  <c:v>4480</c:v>
                </c:pt>
                <c:pt idx="291">
                  <c:v>4480</c:v>
                </c:pt>
                <c:pt idx="292">
                  <c:v>4480</c:v>
                </c:pt>
                <c:pt idx="293">
                  <c:v>4480</c:v>
                </c:pt>
                <c:pt idx="294">
                  <c:v>4480</c:v>
                </c:pt>
                <c:pt idx="295">
                  <c:v>4480</c:v>
                </c:pt>
                <c:pt idx="296">
                  <c:v>4480</c:v>
                </c:pt>
                <c:pt idx="297">
                  <c:v>4480</c:v>
                </c:pt>
                <c:pt idx="298">
                  <c:v>4544</c:v>
                </c:pt>
                <c:pt idx="299">
                  <c:v>4544</c:v>
                </c:pt>
                <c:pt idx="300">
                  <c:v>4544</c:v>
                </c:pt>
                <c:pt idx="301">
                  <c:v>4544</c:v>
                </c:pt>
                <c:pt idx="302">
                  <c:v>4544</c:v>
                </c:pt>
                <c:pt idx="303">
                  <c:v>4608</c:v>
                </c:pt>
                <c:pt idx="304">
                  <c:v>4608</c:v>
                </c:pt>
                <c:pt idx="305">
                  <c:v>4608</c:v>
                </c:pt>
                <c:pt idx="306">
                  <c:v>4608</c:v>
                </c:pt>
                <c:pt idx="307">
                  <c:v>4608</c:v>
                </c:pt>
                <c:pt idx="308">
                  <c:v>4608</c:v>
                </c:pt>
                <c:pt idx="309">
                  <c:v>4608</c:v>
                </c:pt>
                <c:pt idx="310">
                  <c:v>4672</c:v>
                </c:pt>
                <c:pt idx="311">
                  <c:v>4672</c:v>
                </c:pt>
                <c:pt idx="312">
                  <c:v>4672</c:v>
                </c:pt>
                <c:pt idx="313">
                  <c:v>4672</c:v>
                </c:pt>
                <c:pt idx="314">
                  <c:v>4672</c:v>
                </c:pt>
                <c:pt idx="315">
                  <c:v>4672</c:v>
                </c:pt>
                <c:pt idx="316">
                  <c:v>4672</c:v>
                </c:pt>
                <c:pt idx="317">
                  <c:v>4736</c:v>
                </c:pt>
                <c:pt idx="318">
                  <c:v>4736</c:v>
                </c:pt>
                <c:pt idx="319">
                  <c:v>4736</c:v>
                </c:pt>
                <c:pt idx="320">
                  <c:v>4736</c:v>
                </c:pt>
                <c:pt idx="321">
                  <c:v>4736</c:v>
                </c:pt>
                <c:pt idx="322">
                  <c:v>4736</c:v>
                </c:pt>
                <c:pt idx="323">
                  <c:v>4736</c:v>
                </c:pt>
                <c:pt idx="324">
                  <c:v>4800</c:v>
                </c:pt>
                <c:pt idx="325">
                  <c:v>4800</c:v>
                </c:pt>
                <c:pt idx="326">
                  <c:v>4800</c:v>
                </c:pt>
                <c:pt idx="327">
                  <c:v>4800</c:v>
                </c:pt>
                <c:pt idx="328">
                  <c:v>4800</c:v>
                </c:pt>
                <c:pt idx="329">
                  <c:v>4800</c:v>
                </c:pt>
                <c:pt idx="330">
                  <c:v>4864</c:v>
                </c:pt>
                <c:pt idx="331">
                  <c:v>4864</c:v>
                </c:pt>
                <c:pt idx="332">
                  <c:v>4864</c:v>
                </c:pt>
                <c:pt idx="333">
                  <c:v>4864</c:v>
                </c:pt>
                <c:pt idx="334">
                  <c:v>4864</c:v>
                </c:pt>
                <c:pt idx="335">
                  <c:v>4864</c:v>
                </c:pt>
                <c:pt idx="336">
                  <c:v>4864</c:v>
                </c:pt>
                <c:pt idx="337">
                  <c:v>4928</c:v>
                </c:pt>
                <c:pt idx="338">
                  <c:v>4928</c:v>
                </c:pt>
                <c:pt idx="339">
                  <c:v>4928</c:v>
                </c:pt>
                <c:pt idx="340">
                  <c:v>4928</c:v>
                </c:pt>
                <c:pt idx="341">
                  <c:v>4928</c:v>
                </c:pt>
                <c:pt idx="342">
                  <c:v>4928</c:v>
                </c:pt>
                <c:pt idx="343">
                  <c:v>4928</c:v>
                </c:pt>
                <c:pt idx="344">
                  <c:v>4992</c:v>
                </c:pt>
                <c:pt idx="345">
                  <c:v>4992</c:v>
                </c:pt>
                <c:pt idx="346">
                  <c:v>4992</c:v>
                </c:pt>
                <c:pt idx="347">
                  <c:v>4992</c:v>
                </c:pt>
                <c:pt idx="348">
                  <c:v>5056</c:v>
                </c:pt>
                <c:pt idx="349">
                  <c:v>5056</c:v>
                </c:pt>
                <c:pt idx="350">
                  <c:v>5120</c:v>
                </c:pt>
                <c:pt idx="351">
                  <c:v>5120</c:v>
                </c:pt>
                <c:pt idx="352">
                  <c:v>5120</c:v>
                </c:pt>
                <c:pt idx="353">
                  <c:v>5184</c:v>
                </c:pt>
                <c:pt idx="354">
                  <c:v>5184</c:v>
                </c:pt>
                <c:pt idx="355">
                  <c:v>5184</c:v>
                </c:pt>
                <c:pt idx="356">
                  <c:v>5184</c:v>
                </c:pt>
                <c:pt idx="357">
                  <c:v>5184</c:v>
                </c:pt>
                <c:pt idx="358">
                  <c:v>5184</c:v>
                </c:pt>
                <c:pt idx="359">
                  <c:v>5248</c:v>
                </c:pt>
                <c:pt idx="360">
                  <c:v>5248</c:v>
                </c:pt>
                <c:pt idx="361">
                  <c:v>5248</c:v>
                </c:pt>
                <c:pt idx="362">
                  <c:v>5312</c:v>
                </c:pt>
                <c:pt idx="363">
                  <c:v>5312</c:v>
                </c:pt>
                <c:pt idx="364">
                  <c:v>5312</c:v>
                </c:pt>
                <c:pt idx="365">
                  <c:v>5312</c:v>
                </c:pt>
                <c:pt idx="366">
                  <c:v>5312</c:v>
                </c:pt>
                <c:pt idx="367">
                  <c:v>5312</c:v>
                </c:pt>
                <c:pt idx="368">
                  <c:v>5312</c:v>
                </c:pt>
                <c:pt idx="369">
                  <c:v>5312</c:v>
                </c:pt>
                <c:pt idx="370">
                  <c:v>5312</c:v>
                </c:pt>
                <c:pt idx="371">
                  <c:v>5312</c:v>
                </c:pt>
                <c:pt idx="372">
                  <c:v>5376</c:v>
                </c:pt>
                <c:pt idx="373">
                  <c:v>5376</c:v>
                </c:pt>
                <c:pt idx="374">
                  <c:v>5376</c:v>
                </c:pt>
                <c:pt idx="375">
                  <c:v>5376</c:v>
                </c:pt>
                <c:pt idx="376">
                  <c:v>5440</c:v>
                </c:pt>
                <c:pt idx="377">
                  <c:v>5440</c:v>
                </c:pt>
                <c:pt idx="378">
                  <c:v>5440</c:v>
                </c:pt>
                <c:pt idx="379">
                  <c:v>5504</c:v>
                </c:pt>
                <c:pt idx="380">
                  <c:v>5504</c:v>
                </c:pt>
                <c:pt idx="381">
                  <c:v>5504</c:v>
                </c:pt>
                <c:pt idx="382">
                  <c:v>5504</c:v>
                </c:pt>
                <c:pt idx="383">
                  <c:v>5504</c:v>
                </c:pt>
                <c:pt idx="384">
                  <c:v>5504</c:v>
                </c:pt>
                <c:pt idx="385">
                  <c:v>5504</c:v>
                </c:pt>
                <c:pt idx="386">
                  <c:v>5568</c:v>
                </c:pt>
                <c:pt idx="387">
                  <c:v>5568</c:v>
                </c:pt>
                <c:pt idx="388">
                  <c:v>5568</c:v>
                </c:pt>
                <c:pt idx="389">
                  <c:v>5568</c:v>
                </c:pt>
                <c:pt idx="390">
                  <c:v>5568</c:v>
                </c:pt>
                <c:pt idx="391">
                  <c:v>5568</c:v>
                </c:pt>
                <c:pt idx="392">
                  <c:v>5568</c:v>
                </c:pt>
                <c:pt idx="393">
                  <c:v>5568</c:v>
                </c:pt>
                <c:pt idx="394">
                  <c:v>5632</c:v>
                </c:pt>
                <c:pt idx="395">
                  <c:v>5632</c:v>
                </c:pt>
                <c:pt idx="396">
                  <c:v>5632</c:v>
                </c:pt>
                <c:pt idx="397">
                  <c:v>5632</c:v>
                </c:pt>
                <c:pt idx="398">
                  <c:v>5632</c:v>
                </c:pt>
                <c:pt idx="399">
                  <c:v>5632</c:v>
                </c:pt>
                <c:pt idx="400">
                  <c:v>5696</c:v>
                </c:pt>
                <c:pt idx="401">
                  <c:v>5696</c:v>
                </c:pt>
                <c:pt idx="402">
                  <c:v>5696</c:v>
                </c:pt>
                <c:pt idx="403">
                  <c:v>5696</c:v>
                </c:pt>
                <c:pt idx="404">
                  <c:v>5696</c:v>
                </c:pt>
                <c:pt idx="405">
                  <c:v>5696</c:v>
                </c:pt>
                <c:pt idx="406">
                  <c:v>5696</c:v>
                </c:pt>
                <c:pt idx="407">
                  <c:v>5696</c:v>
                </c:pt>
                <c:pt idx="408">
                  <c:v>5760</c:v>
                </c:pt>
                <c:pt idx="409">
                  <c:v>5760</c:v>
                </c:pt>
                <c:pt idx="410">
                  <c:v>5760</c:v>
                </c:pt>
                <c:pt idx="411">
                  <c:v>5760</c:v>
                </c:pt>
                <c:pt idx="412">
                  <c:v>5760</c:v>
                </c:pt>
                <c:pt idx="413">
                  <c:v>5760</c:v>
                </c:pt>
                <c:pt idx="414">
                  <c:v>5824</c:v>
                </c:pt>
                <c:pt idx="415">
                  <c:v>5824</c:v>
                </c:pt>
                <c:pt idx="416">
                  <c:v>5824</c:v>
                </c:pt>
                <c:pt idx="417">
                  <c:v>5824</c:v>
                </c:pt>
                <c:pt idx="418">
                  <c:v>5888</c:v>
                </c:pt>
                <c:pt idx="419">
                  <c:v>5888</c:v>
                </c:pt>
                <c:pt idx="420">
                  <c:v>5888</c:v>
                </c:pt>
                <c:pt idx="421">
                  <c:v>5888</c:v>
                </c:pt>
                <c:pt idx="422">
                  <c:v>5888</c:v>
                </c:pt>
                <c:pt idx="423">
                  <c:v>5952</c:v>
                </c:pt>
                <c:pt idx="424">
                  <c:v>5952</c:v>
                </c:pt>
                <c:pt idx="425">
                  <c:v>6016</c:v>
                </c:pt>
                <c:pt idx="426">
                  <c:v>6016</c:v>
                </c:pt>
                <c:pt idx="427">
                  <c:v>6016</c:v>
                </c:pt>
                <c:pt idx="428">
                  <c:v>6016</c:v>
                </c:pt>
                <c:pt idx="429">
                  <c:v>6016</c:v>
                </c:pt>
                <c:pt idx="430">
                  <c:v>6080</c:v>
                </c:pt>
                <c:pt idx="431">
                  <c:v>6080</c:v>
                </c:pt>
                <c:pt idx="432">
                  <c:v>6080</c:v>
                </c:pt>
                <c:pt idx="433">
                  <c:v>6144</c:v>
                </c:pt>
                <c:pt idx="434">
                  <c:v>6144</c:v>
                </c:pt>
                <c:pt idx="435">
                  <c:v>6144</c:v>
                </c:pt>
                <c:pt idx="436">
                  <c:v>6144</c:v>
                </c:pt>
                <c:pt idx="437">
                  <c:v>6144</c:v>
                </c:pt>
                <c:pt idx="438">
                  <c:v>6144</c:v>
                </c:pt>
                <c:pt idx="439">
                  <c:v>6208</c:v>
                </c:pt>
                <c:pt idx="440">
                  <c:v>6272</c:v>
                </c:pt>
                <c:pt idx="441">
                  <c:v>6272</c:v>
                </c:pt>
                <c:pt idx="442">
                  <c:v>6272</c:v>
                </c:pt>
                <c:pt idx="443">
                  <c:v>6272</c:v>
                </c:pt>
                <c:pt idx="444">
                  <c:v>6272</c:v>
                </c:pt>
                <c:pt idx="445">
                  <c:v>6336</c:v>
                </c:pt>
                <c:pt idx="446">
                  <c:v>6336</c:v>
                </c:pt>
                <c:pt idx="447">
                  <c:v>6400</c:v>
                </c:pt>
                <c:pt idx="448">
                  <c:v>6400</c:v>
                </c:pt>
                <c:pt idx="449">
                  <c:v>6464</c:v>
                </c:pt>
                <c:pt idx="450">
                  <c:v>6464</c:v>
                </c:pt>
                <c:pt idx="451">
                  <c:v>6464</c:v>
                </c:pt>
                <c:pt idx="452">
                  <c:v>6528</c:v>
                </c:pt>
                <c:pt idx="453">
                  <c:v>6528</c:v>
                </c:pt>
                <c:pt idx="454">
                  <c:v>6528</c:v>
                </c:pt>
                <c:pt idx="455">
                  <c:v>6592</c:v>
                </c:pt>
                <c:pt idx="456">
                  <c:v>6656</c:v>
                </c:pt>
                <c:pt idx="457">
                  <c:v>6720</c:v>
                </c:pt>
                <c:pt idx="458">
                  <c:v>6720</c:v>
                </c:pt>
                <c:pt idx="459">
                  <c:v>6720</c:v>
                </c:pt>
                <c:pt idx="460">
                  <c:v>6784</c:v>
                </c:pt>
                <c:pt idx="461">
                  <c:v>6784</c:v>
                </c:pt>
                <c:pt idx="462">
                  <c:v>6784</c:v>
                </c:pt>
                <c:pt idx="463">
                  <c:v>6784</c:v>
                </c:pt>
                <c:pt idx="464">
                  <c:v>6848</c:v>
                </c:pt>
                <c:pt idx="465">
                  <c:v>6976</c:v>
                </c:pt>
                <c:pt idx="466">
                  <c:v>6976</c:v>
                </c:pt>
                <c:pt idx="467">
                  <c:v>6976</c:v>
                </c:pt>
                <c:pt idx="468">
                  <c:v>6976</c:v>
                </c:pt>
                <c:pt idx="469">
                  <c:v>7040</c:v>
                </c:pt>
                <c:pt idx="470">
                  <c:v>7040</c:v>
                </c:pt>
                <c:pt idx="471">
                  <c:v>7040</c:v>
                </c:pt>
                <c:pt idx="472">
                  <c:v>7040</c:v>
                </c:pt>
                <c:pt idx="473">
                  <c:v>7104</c:v>
                </c:pt>
                <c:pt idx="474">
                  <c:v>7104</c:v>
                </c:pt>
                <c:pt idx="475">
                  <c:v>7104</c:v>
                </c:pt>
                <c:pt idx="476">
                  <c:v>7104</c:v>
                </c:pt>
                <c:pt idx="477">
                  <c:v>7168</c:v>
                </c:pt>
                <c:pt idx="478">
                  <c:v>7232</c:v>
                </c:pt>
                <c:pt idx="479">
                  <c:v>7232</c:v>
                </c:pt>
                <c:pt idx="480">
                  <c:v>7296</c:v>
                </c:pt>
                <c:pt idx="481">
                  <c:v>7296</c:v>
                </c:pt>
                <c:pt idx="482">
                  <c:v>7360</c:v>
                </c:pt>
                <c:pt idx="483">
                  <c:v>7424</c:v>
                </c:pt>
                <c:pt idx="484">
                  <c:v>7424</c:v>
                </c:pt>
                <c:pt idx="485">
                  <c:v>7488</c:v>
                </c:pt>
                <c:pt idx="486">
                  <c:v>7488</c:v>
                </c:pt>
                <c:pt idx="487">
                  <c:v>7616</c:v>
                </c:pt>
                <c:pt idx="488">
                  <c:v>7616</c:v>
                </c:pt>
                <c:pt idx="489">
                  <c:v>7680</c:v>
                </c:pt>
                <c:pt idx="490">
                  <c:v>7680</c:v>
                </c:pt>
                <c:pt idx="491">
                  <c:v>7680</c:v>
                </c:pt>
                <c:pt idx="492">
                  <c:v>7680</c:v>
                </c:pt>
                <c:pt idx="493">
                  <c:v>7744</c:v>
                </c:pt>
                <c:pt idx="494">
                  <c:v>7744</c:v>
                </c:pt>
                <c:pt idx="495">
                  <c:v>7744</c:v>
                </c:pt>
                <c:pt idx="496">
                  <c:v>7808</c:v>
                </c:pt>
                <c:pt idx="497">
                  <c:v>7808</c:v>
                </c:pt>
                <c:pt idx="498">
                  <c:v>7808</c:v>
                </c:pt>
                <c:pt idx="499">
                  <c:v>7808</c:v>
                </c:pt>
                <c:pt idx="500">
                  <c:v>7872</c:v>
                </c:pt>
                <c:pt idx="501">
                  <c:v>8000</c:v>
                </c:pt>
                <c:pt idx="502">
                  <c:v>8064</c:v>
                </c:pt>
                <c:pt idx="503">
                  <c:v>8128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8256</c:v>
                </c:pt>
                <c:pt idx="509">
                  <c:v>8256</c:v>
                </c:pt>
                <c:pt idx="510">
                  <c:v>8256</c:v>
                </c:pt>
                <c:pt idx="511">
                  <c:v>8256</c:v>
                </c:pt>
                <c:pt idx="512">
                  <c:v>8320</c:v>
                </c:pt>
                <c:pt idx="513">
                  <c:v>8320</c:v>
                </c:pt>
                <c:pt idx="514">
                  <c:v>8448</c:v>
                </c:pt>
                <c:pt idx="515">
                  <c:v>8448</c:v>
                </c:pt>
                <c:pt idx="516">
                  <c:v>8512</c:v>
                </c:pt>
                <c:pt idx="517">
                  <c:v>8576</c:v>
                </c:pt>
                <c:pt idx="518">
                  <c:v>8768</c:v>
                </c:pt>
                <c:pt idx="519">
                  <c:v>8768</c:v>
                </c:pt>
                <c:pt idx="520">
                  <c:v>8768</c:v>
                </c:pt>
                <c:pt idx="521">
                  <c:v>8768</c:v>
                </c:pt>
                <c:pt idx="522">
                  <c:v>8768</c:v>
                </c:pt>
                <c:pt idx="523">
                  <c:v>8832</c:v>
                </c:pt>
                <c:pt idx="524">
                  <c:v>8896</c:v>
                </c:pt>
                <c:pt idx="525">
                  <c:v>8896</c:v>
                </c:pt>
                <c:pt idx="526">
                  <c:v>8960</c:v>
                </c:pt>
                <c:pt idx="527">
                  <c:v>8960</c:v>
                </c:pt>
                <c:pt idx="528">
                  <c:v>9024</c:v>
                </c:pt>
                <c:pt idx="529">
                  <c:v>9088</c:v>
                </c:pt>
                <c:pt idx="530">
                  <c:v>9152</c:v>
                </c:pt>
                <c:pt idx="531">
                  <c:v>9152</c:v>
                </c:pt>
                <c:pt idx="532">
                  <c:v>9216</c:v>
                </c:pt>
                <c:pt idx="533">
                  <c:v>9344</c:v>
                </c:pt>
                <c:pt idx="534">
                  <c:v>9408</c:v>
                </c:pt>
                <c:pt idx="535">
                  <c:v>10240</c:v>
                </c:pt>
                <c:pt idx="536">
                  <c:v>10304</c:v>
                </c:pt>
                <c:pt idx="537">
                  <c:v>10304</c:v>
                </c:pt>
                <c:pt idx="538">
                  <c:v>10368</c:v>
                </c:pt>
                <c:pt idx="539">
                  <c:v>10496</c:v>
                </c:pt>
                <c:pt idx="540">
                  <c:v>11136</c:v>
                </c:pt>
                <c:pt idx="541">
                  <c:v>11328</c:v>
                </c:pt>
                <c:pt idx="542">
                  <c:v>11328</c:v>
                </c:pt>
                <c:pt idx="543">
                  <c:v>11392</c:v>
                </c:pt>
                <c:pt idx="544">
                  <c:v>11648</c:v>
                </c:pt>
                <c:pt idx="545">
                  <c:v>11712</c:v>
                </c:pt>
                <c:pt idx="546">
                  <c:v>11712</c:v>
                </c:pt>
                <c:pt idx="547">
                  <c:v>11904</c:v>
                </c:pt>
                <c:pt idx="548">
                  <c:v>12416</c:v>
                </c:pt>
                <c:pt idx="549">
                  <c:v>12800</c:v>
                </c:pt>
                <c:pt idx="550">
                  <c:v>13504</c:v>
                </c:pt>
                <c:pt idx="551">
                  <c:v>13568</c:v>
                </c:pt>
                <c:pt idx="552">
                  <c:v>14976</c:v>
                </c:pt>
                <c:pt idx="553">
                  <c:v>16064</c:v>
                </c:pt>
              </c:numCache>
            </c:numRef>
          </c:xVal>
          <c:yVal>
            <c:numRef>
              <c:f>'12 uM_'!$AK$3:$AK$556</c:f>
              <c:numCache>
                <c:formatCode>General</c:formatCode>
                <c:ptCount val="554"/>
                <c:pt idx="0">
                  <c:v>1.805E-3</c:v>
                </c:pt>
                <c:pt idx="1">
                  <c:v>3.6099999999999999E-3</c:v>
                </c:pt>
                <c:pt idx="2">
                  <c:v>5.4149999999999997E-3</c:v>
                </c:pt>
                <c:pt idx="3">
                  <c:v>7.2199999999999999E-3</c:v>
                </c:pt>
                <c:pt idx="4">
                  <c:v>9.025E-3</c:v>
                </c:pt>
                <c:pt idx="5">
                  <c:v>1.0829999999999999E-2</c:v>
                </c:pt>
                <c:pt idx="6">
                  <c:v>1.2635E-2</c:v>
                </c:pt>
                <c:pt idx="7">
                  <c:v>1.444E-2</c:v>
                </c:pt>
                <c:pt idx="8">
                  <c:v>1.6244999999999999E-2</c:v>
                </c:pt>
                <c:pt idx="9">
                  <c:v>1.8051000000000001E-2</c:v>
                </c:pt>
                <c:pt idx="10">
                  <c:v>1.9855999999999999E-2</c:v>
                </c:pt>
                <c:pt idx="11">
                  <c:v>2.1661E-2</c:v>
                </c:pt>
                <c:pt idx="12">
                  <c:v>2.3466000000000001E-2</c:v>
                </c:pt>
                <c:pt idx="13">
                  <c:v>2.5270999999999998E-2</c:v>
                </c:pt>
                <c:pt idx="14">
                  <c:v>2.7075999999999999E-2</c:v>
                </c:pt>
                <c:pt idx="15">
                  <c:v>2.8881E-2</c:v>
                </c:pt>
                <c:pt idx="16">
                  <c:v>3.0686000000000001E-2</c:v>
                </c:pt>
                <c:pt idx="17">
                  <c:v>3.2490999999999999E-2</c:v>
                </c:pt>
                <c:pt idx="18">
                  <c:v>3.4296E-2</c:v>
                </c:pt>
                <c:pt idx="19">
                  <c:v>3.6101000000000001E-2</c:v>
                </c:pt>
                <c:pt idx="20">
                  <c:v>3.7906000000000002E-2</c:v>
                </c:pt>
                <c:pt idx="21">
                  <c:v>3.9711000000000003E-2</c:v>
                </c:pt>
                <c:pt idx="22">
                  <c:v>4.1515999999999997E-2</c:v>
                </c:pt>
                <c:pt idx="23">
                  <c:v>4.3320999999999998E-2</c:v>
                </c:pt>
                <c:pt idx="24">
                  <c:v>4.5125999999999999E-2</c:v>
                </c:pt>
                <c:pt idx="25">
                  <c:v>4.6931E-2</c:v>
                </c:pt>
                <c:pt idx="26">
                  <c:v>4.8736000000000002E-2</c:v>
                </c:pt>
                <c:pt idx="27">
                  <c:v>5.0541999999999997E-2</c:v>
                </c:pt>
                <c:pt idx="28">
                  <c:v>5.2346999999999998E-2</c:v>
                </c:pt>
                <c:pt idx="29">
                  <c:v>5.4151999999999999E-2</c:v>
                </c:pt>
                <c:pt idx="30">
                  <c:v>5.5957E-2</c:v>
                </c:pt>
                <c:pt idx="31">
                  <c:v>5.7762000000000001E-2</c:v>
                </c:pt>
                <c:pt idx="32">
                  <c:v>5.9567000000000002E-2</c:v>
                </c:pt>
                <c:pt idx="33">
                  <c:v>6.1372000000000003E-2</c:v>
                </c:pt>
                <c:pt idx="34">
                  <c:v>6.3176999999999997E-2</c:v>
                </c:pt>
                <c:pt idx="35">
                  <c:v>6.4981999999999998E-2</c:v>
                </c:pt>
                <c:pt idx="36">
                  <c:v>6.6786999999999999E-2</c:v>
                </c:pt>
                <c:pt idx="37">
                  <c:v>6.8592E-2</c:v>
                </c:pt>
                <c:pt idx="38">
                  <c:v>7.0397000000000001E-2</c:v>
                </c:pt>
                <c:pt idx="39">
                  <c:v>7.2202000000000002E-2</c:v>
                </c:pt>
                <c:pt idx="40">
                  <c:v>7.4007000000000003E-2</c:v>
                </c:pt>
                <c:pt idx="41">
                  <c:v>7.5812000000000004E-2</c:v>
                </c:pt>
                <c:pt idx="42">
                  <c:v>7.7617000000000005E-2</c:v>
                </c:pt>
                <c:pt idx="43">
                  <c:v>7.9422000000000006E-2</c:v>
                </c:pt>
                <c:pt idx="44">
                  <c:v>8.1226999999999994E-2</c:v>
                </c:pt>
                <c:pt idx="45">
                  <c:v>8.3031999999999995E-2</c:v>
                </c:pt>
                <c:pt idx="46">
                  <c:v>8.4837999999999997E-2</c:v>
                </c:pt>
                <c:pt idx="47">
                  <c:v>8.6642999999999998E-2</c:v>
                </c:pt>
                <c:pt idx="48">
                  <c:v>8.8447999999999999E-2</c:v>
                </c:pt>
                <c:pt idx="49">
                  <c:v>9.0253E-2</c:v>
                </c:pt>
                <c:pt idx="50">
                  <c:v>9.2058000000000001E-2</c:v>
                </c:pt>
                <c:pt idx="51">
                  <c:v>9.3863000000000002E-2</c:v>
                </c:pt>
                <c:pt idx="52">
                  <c:v>9.5668000000000003E-2</c:v>
                </c:pt>
                <c:pt idx="53">
                  <c:v>9.7473000000000004E-2</c:v>
                </c:pt>
                <c:pt idx="54">
                  <c:v>9.9278000000000005E-2</c:v>
                </c:pt>
                <c:pt idx="55">
                  <c:v>0.10108300000000001</c:v>
                </c:pt>
                <c:pt idx="56">
                  <c:v>0.10288799999999999</c:v>
                </c:pt>
                <c:pt idx="57">
                  <c:v>0.10469299999999999</c:v>
                </c:pt>
                <c:pt idx="58">
                  <c:v>0.106498</c:v>
                </c:pt>
                <c:pt idx="59">
                  <c:v>0.108303</c:v>
                </c:pt>
                <c:pt idx="60">
                  <c:v>0.110108</c:v>
                </c:pt>
                <c:pt idx="61">
                  <c:v>0.111913</c:v>
                </c:pt>
                <c:pt idx="62">
                  <c:v>0.113718</c:v>
                </c:pt>
                <c:pt idx="63">
                  <c:v>0.115523</c:v>
                </c:pt>
                <c:pt idx="64">
                  <c:v>0.117329</c:v>
                </c:pt>
                <c:pt idx="65">
                  <c:v>0.119134</c:v>
                </c:pt>
                <c:pt idx="66">
                  <c:v>0.120939</c:v>
                </c:pt>
                <c:pt idx="67">
                  <c:v>0.12274400000000001</c:v>
                </c:pt>
                <c:pt idx="68">
                  <c:v>0.12454900000000001</c:v>
                </c:pt>
                <c:pt idx="69">
                  <c:v>0.12635399999999999</c:v>
                </c:pt>
                <c:pt idx="70">
                  <c:v>0.128159</c:v>
                </c:pt>
                <c:pt idx="71">
                  <c:v>0.129964</c:v>
                </c:pt>
                <c:pt idx="72">
                  <c:v>0.131769</c:v>
                </c:pt>
                <c:pt idx="73">
                  <c:v>0.133574</c:v>
                </c:pt>
                <c:pt idx="74">
                  <c:v>0.135379</c:v>
                </c:pt>
                <c:pt idx="75">
                  <c:v>0.137184</c:v>
                </c:pt>
                <c:pt idx="76">
                  <c:v>0.138989</c:v>
                </c:pt>
                <c:pt idx="77">
                  <c:v>0.140794</c:v>
                </c:pt>
                <c:pt idx="78">
                  <c:v>0.142599</c:v>
                </c:pt>
                <c:pt idx="79">
                  <c:v>0.144404</c:v>
                </c:pt>
                <c:pt idx="80">
                  <c:v>0.14620900000000001</c:v>
                </c:pt>
                <c:pt idx="81">
                  <c:v>0.14801400000000001</c:v>
                </c:pt>
                <c:pt idx="82">
                  <c:v>0.14981900000000001</c:v>
                </c:pt>
                <c:pt idx="83">
                  <c:v>0.15162500000000001</c:v>
                </c:pt>
                <c:pt idx="84">
                  <c:v>0.15343000000000001</c:v>
                </c:pt>
                <c:pt idx="85">
                  <c:v>0.15523500000000001</c:v>
                </c:pt>
                <c:pt idx="86">
                  <c:v>0.15704000000000001</c:v>
                </c:pt>
                <c:pt idx="87">
                  <c:v>0.15884499999999999</c:v>
                </c:pt>
                <c:pt idx="88">
                  <c:v>0.16064999999999999</c:v>
                </c:pt>
                <c:pt idx="89">
                  <c:v>0.16245499999999999</c:v>
                </c:pt>
                <c:pt idx="90">
                  <c:v>0.16425999999999999</c:v>
                </c:pt>
                <c:pt idx="91">
                  <c:v>0.16606499999999999</c:v>
                </c:pt>
                <c:pt idx="92">
                  <c:v>0.16786999999999999</c:v>
                </c:pt>
                <c:pt idx="93">
                  <c:v>0.16967499999999999</c:v>
                </c:pt>
                <c:pt idx="94">
                  <c:v>0.17147999999999999</c:v>
                </c:pt>
                <c:pt idx="95">
                  <c:v>0.17328499999999999</c:v>
                </c:pt>
                <c:pt idx="96">
                  <c:v>0.17509</c:v>
                </c:pt>
                <c:pt idx="97">
                  <c:v>0.176895</c:v>
                </c:pt>
                <c:pt idx="98">
                  <c:v>0.1787</c:v>
                </c:pt>
                <c:pt idx="99">
                  <c:v>0.180505</c:v>
                </c:pt>
                <c:pt idx="100">
                  <c:v>0.18231</c:v>
                </c:pt>
                <c:pt idx="101">
                  <c:v>0.184116</c:v>
                </c:pt>
                <c:pt idx="102">
                  <c:v>0.185921</c:v>
                </c:pt>
                <c:pt idx="103">
                  <c:v>0.187726</c:v>
                </c:pt>
                <c:pt idx="104">
                  <c:v>0.18953100000000001</c:v>
                </c:pt>
                <c:pt idx="105">
                  <c:v>0.19133600000000001</c:v>
                </c:pt>
                <c:pt idx="106">
                  <c:v>0.19314100000000001</c:v>
                </c:pt>
                <c:pt idx="107">
                  <c:v>0.19494600000000001</c:v>
                </c:pt>
                <c:pt idx="108">
                  <c:v>0.19675100000000001</c:v>
                </c:pt>
                <c:pt idx="109">
                  <c:v>0.19855600000000001</c:v>
                </c:pt>
                <c:pt idx="110">
                  <c:v>0.20036100000000001</c:v>
                </c:pt>
                <c:pt idx="111">
                  <c:v>0.20216600000000001</c:v>
                </c:pt>
                <c:pt idx="112">
                  <c:v>0.20397100000000001</c:v>
                </c:pt>
                <c:pt idx="113">
                  <c:v>0.20577599999999999</c:v>
                </c:pt>
                <c:pt idx="114">
                  <c:v>0.20758099999999999</c:v>
                </c:pt>
                <c:pt idx="115">
                  <c:v>0.20938599999999999</c:v>
                </c:pt>
                <c:pt idx="116">
                  <c:v>0.21119099999999999</c:v>
                </c:pt>
                <c:pt idx="117">
                  <c:v>0.21299599999999999</c:v>
                </c:pt>
                <c:pt idx="118">
                  <c:v>0.21480099999999999</c:v>
                </c:pt>
                <c:pt idx="119">
                  <c:v>0.21660599999999999</c:v>
                </c:pt>
                <c:pt idx="120">
                  <c:v>0.218412</c:v>
                </c:pt>
                <c:pt idx="121">
                  <c:v>0.220217</c:v>
                </c:pt>
                <c:pt idx="122">
                  <c:v>0.222022</c:v>
                </c:pt>
                <c:pt idx="123">
                  <c:v>0.223827</c:v>
                </c:pt>
                <c:pt idx="124">
                  <c:v>0.225632</c:v>
                </c:pt>
                <c:pt idx="125">
                  <c:v>0.227437</c:v>
                </c:pt>
                <c:pt idx="126">
                  <c:v>0.229242</c:v>
                </c:pt>
                <c:pt idx="127">
                  <c:v>0.231047</c:v>
                </c:pt>
                <c:pt idx="128">
                  <c:v>0.232852</c:v>
                </c:pt>
                <c:pt idx="129">
                  <c:v>0.234657</c:v>
                </c:pt>
                <c:pt idx="130">
                  <c:v>0.23646200000000001</c:v>
                </c:pt>
                <c:pt idx="131">
                  <c:v>0.23826700000000001</c:v>
                </c:pt>
                <c:pt idx="132">
                  <c:v>0.24007200000000001</c:v>
                </c:pt>
                <c:pt idx="133">
                  <c:v>0.24187700000000001</c:v>
                </c:pt>
                <c:pt idx="134">
                  <c:v>0.24368200000000001</c:v>
                </c:pt>
                <c:pt idx="135">
                  <c:v>0.24548700000000001</c:v>
                </c:pt>
                <c:pt idx="136">
                  <c:v>0.24729200000000001</c:v>
                </c:pt>
                <c:pt idx="137">
                  <c:v>0.24909700000000001</c:v>
                </c:pt>
                <c:pt idx="138">
                  <c:v>0.25090299999999999</c:v>
                </c:pt>
                <c:pt idx="139">
                  <c:v>0.25270799999999999</c:v>
                </c:pt>
                <c:pt idx="140">
                  <c:v>0.25451299999999999</c:v>
                </c:pt>
                <c:pt idx="141">
                  <c:v>0.25631799999999999</c:v>
                </c:pt>
                <c:pt idx="142">
                  <c:v>0.25812299999999999</c:v>
                </c:pt>
                <c:pt idx="143">
                  <c:v>0.25992799999999999</c:v>
                </c:pt>
                <c:pt idx="144">
                  <c:v>0.26173299999999999</c:v>
                </c:pt>
                <c:pt idx="145">
                  <c:v>0.26353799999999999</c:v>
                </c:pt>
                <c:pt idx="146">
                  <c:v>0.265343</c:v>
                </c:pt>
                <c:pt idx="147">
                  <c:v>0.267148</c:v>
                </c:pt>
                <c:pt idx="148">
                  <c:v>0.268953</c:v>
                </c:pt>
                <c:pt idx="149">
                  <c:v>0.270758</c:v>
                </c:pt>
                <c:pt idx="150">
                  <c:v>0.272563</c:v>
                </c:pt>
                <c:pt idx="151">
                  <c:v>0.274368</c:v>
                </c:pt>
                <c:pt idx="152">
                  <c:v>0.276173</c:v>
                </c:pt>
                <c:pt idx="153">
                  <c:v>0.277978</c:v>
                </c:pt>
                <c:pt idx="154">
                  <c:v>0.279783</c:v>
                </c:pt>
                <c:pt idx="155">
                  <c:v>0.281588</c:v>
                </c:pt>
                <c:pt idx="156">
                  <c:v>0.28339399999999998</c:v>
                </c:pt>
                <c:pt idx="157">
                  <c:v>0.28519899999999998</c:v>
                </c:pt>
                <c:pt idx="158">
                  <c:v>0.28700399999999998</c:v>
                </c:pt>
                <c:pt idx="159">
                  <c:v>0.28880899999999998</c:v>
                </c:pt>
                <c:pt idx="160">
                  <c:v>0.29061399999999998</c:v>
                </c:pt>
                <c:pt idx="161">
                  <c:v>0.29241899999999998</c:v>
                </c:pt>
                <c:pt idx="162">
                  <c:v>0.29422399999999999</c:v>
                </c:pt>
                <c:pt idx="163">
                  <c:v>0.29602899999999999</c:v>
                </c:pt>
                <c:pt idx="164">
                  <c:v>0.29783399999999999</c:v>
                </c:pt>
                <c:pt idx="165">
                  <c:v>0.29963899999999999</c:v>
                </c:pt>
                <c:pt idx="166">
                  <c:v>0.30144399999999999</c:v>
                </c:pt>
                <c:pt idx="167">
                  <c:v>0.30324899999999999</c:v>
                </c:pt>
                <c:pt idx="168">
                  <c:v>0.30505399999999999</c:v>
                </c:pt>
                <c:pt idx="169">
                  <c:v>0.30685899999999999</c:v>
                </c:pt>
                <c:pt idx="170">
                  <c:v>0.30866399999999999</c:v>
                </c:pt>
                <c:pt idx="171">
                  <c:v>0.31046899999999999</c:v>
                </c:pt>
                <c:pt idx="172">
                  <c:v>0.312274</c:v>
                </c:pt>
                <c:pt idx="173">
                  <c:v>0.314079</c:v>
                </c:pt>
                <c:pt idx="174">
                  <c:v>0.315884</c:v>
                </c:pt>
                <c:pt idx="175">
                  <c:v>0.31768999999999997</c:v>
                </c:pt>
                <c:pt idx="176">
                  <c:v>0.31949499999999997</c:v>
                </c:pt>
                <c:pt idx="177">
                  <c:v>0.32129999999999997</c:v>
                </c:pt>
                <c:pt idx="178">
                  <c:v>0.32310499999999998</c:v>
                </c:pt>
                <c:pt idx="179">
                  <c:v>0.32490999999999998</c:v>
                </c:pt>
                <c:pt idx="180">
                  <c:v>0.32671499999999998</c:v>
                </c:pt>
                <c:pt idx="181">
                  <c:v>0.32851999999999998</c:v>
                </c:pt>
                <c:pt idx="182">
                  <c:v>0.33032499999999998</c:v>
                </c:pt>
                <c:pt idx="183">
                  <c:v>0.33212999999999998</c:v>
                </c:pt>
                <c:pt idx="184">
                  <c:v>0.33393499999999998</c:v>
                </c:pt>
                <c:pt idx="185">
                  <c:v>0.33573999999999998</c:v>
                </c:pt>
                <c:pt idx="186">
                  <c:v>0.33754499999999998</c:v>
                </c:pt>
                <c:pt idx="187">
                  <c:v>0.33934999999999998</c:v>
                </c:pt>
                <c:pt idx="188">
                  <c:v>0.34115499999999999</c:v>
                </c:pt>
                <c:pt idx="189">
                  <c:v>0.34295999999999999</c:v>
                </c:pt>
                <c:pt idx="190">
                  <c:v>0.34476499999999999</c:v>
                </c:pt>
                <c:pt idx="191">
                  <c:v>0.34656999999999999</c:v>
                </c:pt>
                <c:pt idx="192">
                  <c:v>0.34837499999999999</c:v>
                </c:pt>
                <c:pt idx="193">
                  <c:v>0.35018100000000002</c:v>
                </c:pt>
                <c:pt idx="194">
                  <c:v>0.35198600000000002</c:v>
                </c:pt>
                <c:pt idx="195">
                  <c:v>0.35379100000000002</c:v>
                </c:pt>
                <c:pt idx="196">
                  <c:v>0.35559600000000002</c:v>
                </c:pt>
                <c:pt idx="197">
                  <c:v>0.35740100000000002</c:v>
                </c:pt>
                <c:pt idx="198">
                  <c:v>0.35920600000000003</c:v>
                </c:pt>
                <c:pt idx="199">
                  <c:v>0.36101100000000003</c:v>
                </c:pt>
                <c:pt idx="200">
                  <c:v>0.36281600000000003</c:v>
                </c:pt>
                <c:pt idx="201">
                  <c:v>0.36462099999999997</c:v>
                </c:pt>
                <c:pt idx="202">
                  <c:v>0.36642599999999997</c:v>
                </c:pt>
                <c:pt idx="203">
                  <c:v>0.36823099999999998</c:v>
                </c:pt>
                <c:pt idx="204">
                  <c:v>0.37003599999999998</c:v>
                </c:pt>
                <c:pt idx="205">
                  <c:v>0.37184099999999998</c:v>
                </c:pt>
                <c:pt idx="206">
                  <c:v>0.37364599999999998</c:v>
                </c:pt>
                <c:pt idx="207">
                  <c:v>0.37545099999999998</c:v>
                </c:pt>
                <c:pt idx="208">
                  <c:v>0.37725599999999998</c:v>
                </c:pt>
                <c:pt idx="209">
                  <c:v>0.37906099999999998</c:v>
                </c:pt>
                <c:pt idx="210">
                  <c:v>0.38086599999999998</c:v>
                </c:pt>
                <c:pt idx="211">
                  <c:v>0.38267099999999998</c:v>
                </c:pt>
                <c:pt idx="212">
                  <c:v>0.38447700000000001</c:v>
                </c:pt>
                <c:pt idx="213">
                  <c:v>0.38628200000000001</c:v>
                </c:pt>
                <c:pt idx="214">
                  <c:v>0.38808700000000002</c:v>
                </c:pt>
                <c:pt idx="215">
                  <c:v>0.38989200000000002</c:v>
                </c:pt>
                <c:pt idx="216">
                  <c:v>0.39169700000000002</c:v>
                </c:pt>
                <c:pt idx="217">
                  <c:v>0.39350200000000002</c:v>
                </c:pt>
                <c:pt idx="218">
                  <c:v>0.39530700000000002</c:v>
                </c:pt>
                <c:pt idx="219">
                  <c:v>0.39711200000000002</c:v>
                </c:pt>
                <c:pt idx="220">
                  <c:v>0.39891700000000002</c:v>
                </c:pt>
                <c:pt idx="221">
                  <c:v>0.40072200000000002</c:v>
                </c:pt>
                <c:pt idx="222">
                  <c:v>0.40252700000000002</c:v>
                </c:pt>
                <c:pt idx="223">
                  <c:v>0.40433200000000002</c:v>
                </c:pt>
                <c:pt idx="224">
                  <c:v>0.40613700000000003</c:v>
                </c:pt>
                <c:pt idx="225">
                  <c:v>0.40794200000000003</c:v>
                </c:pt>
                <c:pt idx="226">
                  <c:v>0.40974699999999997</c:v>
                </c:pt>
                <c:pt idx="227">
                  <c:v>0.41155199999999997</c:v>
                </c:pt>
                <c:pt idx="228">
                  <c:v>0.41335699999999997</c:v>
                </c:pt>
                <c:pt idx="229">
                  <c:v>0.41516199999999998</c:v>
                </c:pt>
                <c:pt idx="230">
                  <c:v>0.41696800000000001</c:v>
                </c:pt>
                <c:pt idx="231">
                  <c:v>0.41877300000000001</c:v>
                </c:pt>
                <c:pt idx="232">
                  <c:v>0.42057800000000001</c:v>
                </c:pt>
                <c:pt idx="233">
                  <c:v>0.42238300000000001</c:v>
                </c:pt>
                <c:pt idx="234">
                  <c:v>0.42418800000000001</c:v>
                </c:pt>
                <c:pt idx="235">
                  <c:v>0.42599300000000001</c:v>
                </c:pt>
                <c:pt idx="236">
                  <c:v>0.42779800000000001</c:v>
                </c:pt>
                <c:pt idx="237">
                  <c:v>0.42960300000000001</c:v>
                </c:pt>
                <c:pt idx="238">
                  <c:v>0.43140800000000001</c:v>
                </c:pt>
                <c:pt idx="239">
                  <c:v>0.43321300000000001</c:v>
                </c:pt>
                <c:pt idx="240">
                  <c:v>0.43501800000000002</c:v>
                </c:pt>
                <c:pt idx="241">
                  <c:v>0.43682300000000002</c:v>
                </c:pt>
                <c:pt idx="242">
                  <c:v>0.43862800000000002</c:v>
                </c:pt>
                <c:pt idx="243">
                  <c:v>0.44043300000000002</c:v>
                </c:pt>
                <c:pt idx="244">
                  <c:v>0.44223800000000002</c:v>
                </c:pt>
                <c:pt idx="245">
                  <c:v>0.44404300000000002</c:v>
                </c:pt>
                <c:pt idx="246">
                  <c:v>0.44584800000000002</c:v>
                </c:pt>
                <c:pt idx="247">
                  <c:v>0.44765300000000002</c:v>
                </c:pt>
                <c:pt idx="248">
                  <c:v>0.44945800000000002</c:v>
                </c:pt>
                <c:pt idx="249">
                  <c:v>0.451264</c:v>
                </c:pt>
                <c:pt idx="250">
                  <c:v>0.453069</c:v>
                </c:pt>
                <c:pt idx="251">
                  <c:v>0.454874</c:v>
                </c:pt>
                <c:pt idx="252">
                  <c:v>0.456679</c:v>
                </c:pt>
                <c:pt idx="253">
                  <c:v>0.458484</c:v>
                </c:pt>
                <c:pt idx="254">
                  <c:v>0.460289</c:v>
                </c:pt>
                <c:pt idx="255">
                  <c:v>0.462094</c:v>
                </c:pt>
                <c:pt idx="256">
                  <c:v>0.46389900000000001</c:v>
                </c:pt>
                <c:pt idx="257">
                  <c:v>0.46570400000000001</c:v>
                </c:pt>
                <c:pt idx="258">
                  <c:v>0.46750900000000001</c:v>
                </c:pt>
                <c:pt idx="259">
                  <c:v>0.46931400000000001</c:v>
                </c:pt>
                <c:pt idx="260">
                  <c:v>0.47111900000000001</c:v>
                </c:pt>
                <c:pt idx="261">
                  <c:v>0.47292400000000001</c:v>
                </c:pt>
                <c:pt idx="262">
                  <c:v>0.47472900000000001</c:v>
                </c:pt>
                <c:pt idx="263">
                  <c:v>0.47653400000000001</c:v>
                </c:pt>
                <c:pt idx="264">
                  <c:v>0.47833900000000001</c:v>
                </c:pt>
                <c:pt idx="265">
                  <c:v>0.48014400000000002</c:v>
                </c:pt>
                <c:pt idx="266">
                  <c:v>0.48194900000000002</c:v>
                </c:pt>
                <c:pt idx="267">
                  <c:v>0.48375499999999999</c:v>
                </c:pt>
                <c:pt idx="268">
                  <c:v>0.48555999999999999</c:v>
                </c:pt>
                <c:pt idx="269">
                  <c:v>0.48736499999999999</c:v>
                </c:pt>
                <c:pt idx="270">
                  <c:v>0.48916999999999999</c:v>
                </c:pt>
                <c:pt idx="271">
                  <c:v>0.49097499999999999</c:v>
                </c:pt>
                <c:pt idx="272">
                  <c:v>0.49278</c:v>
                </c:pt>
                <c:pt idx="273">
                  <c:v>0.494585</c:v>
                </c:pt>
                <c:pt idx="274">
                  <c:v>0.49639</c:v>
                </c:pt>
                <c:pt idx="275">
                  <c:v>0.498195</c:v>
                </c:pt>
                <c:pt idx="276">
                  <c:v>0.5</c:v>
                </c:pt>
                <c:pt idx="277">
                  <c:v>0.50180499999999995</c:v>
                </c:pt>
                <c:pt idx="278">
                  <c:v>0.50361</c:v>
                </c:pt>
                <c:pt idx="279">
                  <c:v>0.50541499999999995</c:v>
                </c:pt>
                <c:pt idx="280">
                  <c:v>0.50722</c:v>
                </c:pt>
                <c:pt idx="281">
                  <c:v>0.50902499999999995</c:v>
                </c:pt>
                <c:pt idx="282">
                  <c:v>0.51083000000000001</c:v>
                </c:pt>
                <c:pt idx="283">
                  <c:v>0.51263499999999995</c:v>
                </c:pt>
                <c:pt idx="284">
                  <c:v>0.51444000000000001</c:v>
                </c:pt>
                <c:pt idx="285">
                  <c:v>0.51624499999999995</c:v>
                </c:pt>
                <c:pt idx="286">
                  <c:v>0.51805100000000004</c:v>
                </c:pt>
                <c:pt idx="287">
                  <c:v>0.51985599999999998</c:v>
                </c:pt>
                <c:pt idx="288">
                  <c:v>0.52166100000000004</c:v>
                </c:pt>
                <c:pt idx="289">
                  <c:v>0.52346599999999999</c:v>
                </c:pt>
                <c:pt idx="290">
                  <c:v>0.52527100000000004</c:v>
                </c:pt>
                <c:pt idx="291">
                  <c:v>0.52707599999999999</c:v>
                </c:pt>
                <c:pt idx="292">
                  <c:v>0.52888100000000005</c:v>
                </c:pt>
                <c:pt idx="293">
                  <c:v>0.53068599999999999</c:v>
                </c:pt>
                <c:pt idx="294">
                  <c:v>0.53249100000000005</c:v>
                </c:pt>
                <c:pt idx="295">
                  <c:v>0.53429599999999999</c:v>
                </c:pt>
                <c:pt idx="296">
                  <c:v>0.53610100000000005</c:v>
                </c:pt>
                <c:pt idx="297">
                  <c:v>0.537906</c:v>
                </c:pt>
                <c:pt idx="298">
                  <c:v>0.53971100000000005</c:v>
                </c:pt>
                <c:pt idx="299">
                  <c:v>0.541516</c:v>
                </c:pt>
                <c:pt idx="300">
                  <c:v>0.54332100000000005</c:v>
                </c:pt>
                <c:pt idx="301">
                  <c:v>0.545126</c:v>
                </c:pt>
                <c:pt idx="302">
                  <c:v>0.54693099999999994</c:v>
                </c:pt>
                <c:pt idx="303">
                  <c:v>0.548736</c:v>
                </c:pt>
                <c:pt idx="304">
                  <c:v>0.55054199999999998</c:v>
                </c:pt>
                <c:pt idx="305">
                  <c:v>0.55234700000000003</c:v>
                </c:pt>
                <c:pt idx="306">
                  <c:v>0.55415199999999998</c:v>
                </c:pt>
                <c:pt idx="307">
                  <c:v>0.55595700000000003</c:v>
                </c:pt>
                <c:pt idx="308">
                  <c:v>0.55776199999999998</c:v>
                </c:pt>
                <c:pt idx="309">
                  <c:v>0.55956700000000004</c:v>
                </c:pt>
                <c:pt idx="310">
                  <c:v>0.56137199999999998</c:v>
                </c:pt>
                <c:pt idx="311">
                  <c:v>0.56317700000000004</c:v>
                </c:pt>
                <c:pt idx="312">
                  <c:v>0.56498199999999998</c:v>
                </c:pt>
                <c:pt idx="313">
                  <c:v>0.56678700000000004</c:v>
                </c:pt>
                <c:pt idx="314">
                  <c:v>0.56859199999999999</c:v>
                </c:pt>
                <c:pt idx="315">
                  <c:v>0.57039700000000004</c:v>
                </c:pt>
                <c:pt idx="316">
                  <c:v>0.57220199999999999</c:v>
                </c:pt>
                <c:pt idx="317">
                  <c:v>0.57400700000000004</c:v>
                </c:pt>
                <c:pt idx="318">
                  <c:v>0.57581199999999999</c:v>
                </c:pt>
                <c:pt idx="319">
                  <c:v>0.57761700000000005</c:v>
                </c:pt>
                <c:pt idx="320">
                  <c:v>0.57942199999999999</c:v>
                </c:pt>
                <c:pt idx="321">
                  <c:v>0.58122700000000005</c:v>
                </c:pt>
                <c:pt idx="322">
                  <c:v>0.58303199999999999</c:v>
                </c:pt>
                <c:pt idx="323">
                  <c:v>0.58483799999999997</c:v>
                </c:pt>
                <c:pt idx="324">
                  <c:v>0.58664300000000003</c:v>
                </c:pt>
                <c:pt idx="325">
                  <c:v>0.58844799999999997</c:v>
                </c:pt>
                <c:pt idx="326">
                  <c:v>0.59025300000000003</c:v>
                </c:pt>
                <c:pt idx="327">
                  <c:v>0.59205799999999997</c:v>
                </c:pt>
                <c:pt idx="328">
                  <c:v>0.59386300000000003</c:v>
                </c:pt>
                <c:pt idx="329">
                  <c:v>0.59566799999999998</c:v>
                </c:pt>
                <c:pt idx="330">
                  <c:v>0.59747300000000003</c:v>
                </c:pt>
                <c:pt idx="331">
                  <c:v>0.59927799999999998</c:v>
                </c:pt>
                <c:pt idx="332">
                  <c:v>0.60108300000000003</c:v>
                </c:pt>
                <c:pt idx="333">
                  <c:v>0.60288799999999998</c:v>
                </c:pt>
                <c:pt idx="334">
                  <c:v>0.60469300000000004</c:v>
                </c:pt>
                <c:pt idx="335">
                  <c:v>0.60649799999999998</c:v>
                </c:pt>
                <c:pt idx="336">
                  <c:v>0.60830300000000004</c:v>
                </c:pt>
                <c:pt idx="337">
                  <c:v>0.61010799999999998</c:v>
                </c:pt>
                <c:pt idx="338">
                  <c:v>0.61191300000000004</c:v>
                </c:pt>
                <c:pt idx="339">
                  <c:v>0.61371799999999999</c:v>
                </c:pt>
                <c:pt idx="340">
                  <c:v>0.61552300000000004</c:v>
                </c:pt>
                <c:pt idx="341">
                  <c:v>0.61732900000000002</c:v>
                </c:pt>
                <c:pt idx="342">
                  <c:v>0.61913399999999996</c:v>
                </c:pt>
                <c:pt idx="343">
                  <c:v>0.62093900000000002</c:v>
                </c:pt>
                <c:pt idx="344">
                  <c:v>0.62274399999999996</c:v>
                </c:pt>
                <c:pt idx="345">
                  <c:v>0.62454900000000002</c:v>
                </c:pt>
                <c:pt idx="346">
                  <c:v>0.62635399999999997</c:v>
                </c:pt>
                <c:pt idx="347">
                  <c:v>0.62815900000000002</c:v>
                </c:pt>
                <c:pt idx="348">
                  <c:v>0.62996399999999997</c:v>
                </c:pt>
                <c:pt idx="349">
                  <c:v>0.63176900000000002</c:v>
                </c:pt>
                <c:pt idx="350">
                  <c:v>0.63357399999999997</c:v>
                </c:pt>
                <c:pt idx="351">
                  <c:v>0.63537900000000003</c:v>
                </c:pt>
                <c:pt idx="352">
                  <c:v>0.63718399999999997</c:v>
                </c:pt>
                <c:pt idx="353">
                  <c:v>0.63898900000000003</c:v>
                </c:pt>
                <c:pt idx="354">
                  <c:v>0.64079399999999997</c:v>
                </c:pt>
                <c:pt idx="355">
                  <c:v>0.64259900000000003</c:v>
                </c:pt>
                <c:pt idx="356">
                  <c:v>0.64440399999999998</c:v>
                </c:pt>
                <c:pt idx="357">
                  <c:v>0.64620900000000003</c:v>
                </c:pt>
                <c:pt idx="358">
                  <c:v>0.64801399999999998</c:v>
                </c:pt>
                <c:pt idx="359">
                  <c:v>0.64981900000000004</c:v>
                </c:pt>
                <c:pt idx="360">
                  <c:v>0.65162500000000001</c:v>
                </c:pt>
                <c:pt idx="361">
                  <c:v>0.65342999999999996</c:v>
                </c:pt>
                <c:pt idx="362">
                  <c:v>0.65523500000000001</c:v>
                </c:pt>
                <c:pt idx="363">
                  <c:v>0.65703999999999996</c:v>
                </c:pt>
                <c:pt idx="364">
                  <c:v>0.65884500000000001</c:v>
                </c:pt>
                <c:pt idx="365">
                  <c:v>0.66064999999999996</c:v>
                </c:pt>
                <c:pt idx="366">
                  <c:v>0.66245500000000002</c:v>
                </c:pt>
                <c:pt idx="367">
                  <c:v>0.66425999999999996</c:v>
                </c:pt>
                <c:pt idx="368">
                  <c:v>0.66606500000000002</c:v>
                </c:pt>
                <c:pt idx="369">
                  <c:v>0.66786999999999996</c:v>
                </c:pt>
                <c:pt idx="370">
                  <c:v>0.66967500000000002</c:v>
                </c:pt>
                <c:pt idx="371">
                  <c:v>0.67147999999999997</c:v>
                </c:pt>
                <c:pt idx="372">
                  <c:v>0.67328500000000002</c:v>
                </c:pt>
                <c:pt idx="373">
                  <c:v>0.67508999999999997</c:v>
                </c:pt>
                <c:pt idx="374">
                  <c:v>0.67689500000000002</c:v>
                </c:pt>
                <c:pt idx="375">
                  <c:v>0.67869999999999997</c:v>
                </c:pt>
                <c:pt idx="376">
                  <c:v>0.68050500000000003</c:v>
                </c:pt>
                <c:pt idx="377">
                  <c:v>0.68230999999999997</c:v>
                </c:pt>
                <c:pt idx="378">
                  <c:v>0.68411599999999995</c:v>
                </c:pt>
                <c:pt idx="379">
                  <c:v>0.685921</c:v>
                </c:pt>
                <c:pt idx="380">
                  <c:v>0.68772599999999995</c:v>
                </c:pt>
                <c:pt idx="381">
                  <c:v>0.68953100000000001</c:v>
                </c:pt>
                <c:pt idx="382">
                  <c:v>0.69133599999999995</c:v>
                </c:pt>
                <c:pt idx="383">
                  <c:v>0.69314100000000001</c:v>
                </c:pt>
                <c:pt idx="384">
                  <c:v>0.69494599999999995</c:v>
                </c:pt>
                <c:pt idx="385">
                  <c:v>0.69675100000000001</c:v>
                </c:pt>
                <c:pt idx="386">
                  <c:v>0.69855599999999995</c:v>
                </c:pt>
                <c:pt idx="387">
                  <c:v>0.70036100000000001</c:v>
                </c:pt>
                <c:pt idx="388">
                  <c:v>0.70216599999999996</c:v>
                </c:pt>
                <c:pt idx="389">
                  <c:v>0.70397100000000001</c:v>
                </c:pt>
                <c:pt idx="390">
                  <c:v>0.70577599999999996</c:v>
                </c:pt>
                <c:pt idx="391">
                  <c:v>0.70758100000000002</c:v>
                </c:pt>
                <c:pt idx="392">
                  <c:v>0.70938599999999996</c:v>
                </c:pt>
                <c:pt idx="393">
                  <c:v>0.71119100000000002</c:v>
                </c:pt>
                <c:pt idx="394">
                  <c:v>0.71299599999999996</c:v>
                </c:pt>
                <c:pt idx="395">
                  <c:v>0.71480100000000002</c:v>
                </c:pt>
                <c:pt idx="396">
                  <c:v>0.71660599999999997</c:v>
                </c:pt>
                <c:pt idx="397">
                  <c:v>0.71841200000000005</c:v>
                </c:pt>
                <c:pt idx="398">
                  <c:v>0.720217</c:v>
                </c:pt>
                <c:pt idx="399">
                  <c:v>0.72202200000000005</c:v>
                </c:pt>
                <c:pt idx="400">
                  <c:v>0.723827</c:v>
                </c:pt>
                <c:pt idx="401">
                  <c:v>0.72563200000000005</c:v>
                </c:pt>
                <c:pt idx="402">
                  <c:v>0.727437</c:v>
                </c:pt>
                <c:pt idx="403">
                  <c:v>0.72924199999999995</c:v>
                </c:pt>
                <c:pt idx="404">
                  <c:v>0.731047</c:v>
                </c:pt>
                <c:pt idx="405">
                  <c:v>0.73285199999999995</c:v>
                </c:pt>
                <c:pt idx="406">
                  <c:v>0.734657</c:v>
                </c:pt>
                <c:pt idx="407">
                  <c:v>0.73646199999999995</c:v>
                </c:pt>
                <c:pt idx="408">
                  <c:v>0.73826700000000001</c:v>
                </c:pt>
                <c:pt idx="409">
                  <c:v>0.74007199999999995</c:v>
                </c:pt>
                <c:pt idx="410">
                  <c:v>0.74187700000000001</c:v>
                </c:pt>
                <c:pt idx="411">
                  <c:v>0.74368199999999995</c:v>
                </c:pt>
                <c:pt idx="412">
                  <c:v>0.74548700000000001</c:v>
                </c:pt>
                <c:pt idx="413">
                  <c:v>0.74729199999999996</c:v>
                </c:pt>
                <c:pt idx="414">
                  <c:v>0.74909700000000001</c:v>
                </c:pt>
                <c:pt idx="415">
                  <c:v>0.75090299999999999</c:v>
                </c:pt>
                <c:pt idx="416">
                  <c:v>0.75270800000000004</c:v>
                </c:pt>
                <c:pt idx="417">
                  <c:v>0.75451299999999999</c:v>
                </c:pt>
                <c:pt idx="418">
                  <c:v>0.75631800000000005</c:v>
                </c:pt>
                <c:pt idx="419">
                  <c:v>0.75812299999999999</c:v>
                </c:pt>
                <c:pt idx="420">
                  <c:v>0.75992800000000005</c:v>
                </c:pt>
                <c:pt idx="421">
                  <c:v>0.76173299999999999</c:v>
                </c:pt>
                <c:pt idx="422">
                  <c:v>0.76353800000000005</c:v>
                </c:pt>
                <c:pt idx="423">
                  <c:v>0.765343</c:v>
                </c:pt>
                <c:pt idx="424">
                  <c:v>0.76714800000000005</c:v>
                </c:pt>
                <c:pt idx="425">
                  <c:v>0.768953</c:v>
                </c:pt>
                <c:pt idx="426">
                  <c:v>0.77075800000000005</c:v>
                </c:pt>
                <c:pt idx="427">
                  <c:v>0.772563</c:v>
                </c:pt>
                <c:pt idx="428">
                  <c:v>0.77436799999999995</c:v>
                </c:pt>
                <c:pt idx="429">
                  <c:v>0.776173</c:v>
                </c:pt>
                <c:pt idx="430">
                  <c:v>0.77797799999999995</c:v>
                </c:pt>
                <c:pt idx="431">
                  <c:v>0.779783</c:v>
                </c:pt>
                <c:pt idx="432">
                  <c:v>0.78158799999999995</c:v>
                </c:pt>
                <c:pt idx="433">
                  <c:v>0.78339400000000003</c:v>
                </c:pt>
                <c:pt idx="434">
                  <c:v>0.78519899999999998</c:v>
                </c:pt>
                <c:pt idx="435">
                  <c:v>0.78700400000000004</c:v>
                </c:pt>
                <c:pt idx="436">
                  <c:v>0.78880899999999998</c:v>
                </c:pt>
                <c:pt idx="437">
                  <c:v>0.79061400000000004</c:v>
                </c:pt>
                <c:pt idx="438">
                  <c:v>0.79241899999999998</c:v>
                </c:pt>
                <c:pt idx="439">
                  <c:v>0.79422400000000004</c:v>
                </c:pt>
                <c:pt idx="440">
                  <c:v>0.79602899999999999</c:v>
                </c:pt>
                <c:pt idx="441">
                  <c:v>0.79783400000000004</c:v>
                </c:pt>
                <c:pt idx="442">
                  <c:v>0.79963899999999999</c:v>
                </c:pt>
                <c:pt idx="443">
                  <c:v>0.80144400000000005</c:v>
                </c:pt>
                <c:pt idx="444">
                  <c:v>0.80324899999999999</c:v>
                </c:pt>
                <c:pt idx="445">
                  <c:v>0.80505400000000005</c:v>
                </c:pt>
                <c:pt idx="446">
                  <c:v>0.80685899999999999</c:v>
                </c:pt>
                <c:pt idx="447">
                  <c:v>0.80866400000000005</c:v>
                </c:pt>
                <c:pt idx="448">
                  <c:v>0.81046899999999999</c:v>
                </c:pt>
                <c:pt idx="449">
                  <c:v>0.81227400000000005</c:v>
                </c:pt>
                <c:pt idx="450">
                  <c:v>0.814079</c:v>
                </c:pt>
                <c:pt idx="451">
                  <c:v>0.81588400000000005</c:v>
                </c:pt>
                <c:pt idx="452">
                  <c:v>0.81769000000000003</c:v>
                </c:pt>
                <c:pt idx="453">
                  <c:v>0.81949499999999997</c:v>
                </c:pt>
                <c:pt idx="454">
                  <c:v>0.82130000000000003</c:v>
                </c:pt>
                <c:pt idx="455">
                  <c:v>0.82310499999999998</c:v>
                </c:pt>
                <c:pt idx="456">
                  <c:v>0.82491000000000003</c:v>
                </c:pt>
                <c:pt idx="457">
                  <c:v>0.82671499999999998</c:v>
                </c:pt>
                <c:pt idx="458">
                  <c:v>0.82852000000000003</c:v>
                </c:pt>
                <c:pt idx="459">
                  <c:v>0.83032499999999998</c:v>
                </c:pt>
                <c:pt idx="460">
                  <c:v>0.83213000000000004</c:v>
                </c:pt>
                <c:pt idx="461">
                  <c:v>0.83393499999999998</c:v>
                </c:pt>
                <c:pt idx="462">
                  <c:v>0.83574000000000004</c:v>
                </c:pt>
                <c:pt idx="463">
                  <c:v>0.83754499999999998</c:v>
                </c:pt>
                <c:pt idx="464">
                  <c:v>0.83935000000000004</c:v>
                </c:pt>
                <c:pt idx="465">
                  <c:v>0.84115499999999999</c:v>
                </c:pt>
                <c:pt idx="466">
                  <c:v>0.84296000000000004</c:v>
                </c:pt>
                <c:pt idx="467">
                  <c:v>0.84476499999999999</c:v>
                </c:pt>
                <c:pt idx="468">
                  <c:v>0.84657000000000004</c:v>
                </c:pt>
                <c:pt idx="469">
                  <c:v>0.84837499999999999</c:v>
                </c:pt>
                <c:pt idx="470">
                  <c:v>0.85018099999999996</c:v>
                </c:pt>
                <c:pt idx="471">
                  <c:v>0.85198600000000002</c:v>
                </c:pt>
                <c:pt idx="472">
                  <c:v>0.85379099999999997</c:v>
                </c:pt>
                <c:pt idx="473">
                  <c:v>0.85559600000000002</c:v>
                </c:pt>
                <c:pt idx="474">
                  <c:v>0.85740099999999997</c:v>
                </c:pt>
                <c:pt idx="475">
                  <c:v>0.85920600000000003</c:v>
                </c:pt>
                <c:pt idx="476">
                  <c:v>0.86101099999999997</c:v>
                </c:pt>
                <c:pt idx="477">
                  <c:v>0.86281600000000003</c:v>
                </c:pt>
                <c:pt idx="478">
                  <c:v>0.86462099999999997</c:v>
                </c:pt>
                <c:pt idx="479">
                  <c:v>0.86642600000000003</c:v>
                </c:pt>
                <c:pt idx="480">
                  <c:v>0.86823099999999998</c:v>
                </c:pt>
                <c:pt idx="481">
                  <c:v>0.87003600000000003</c:v>
                </c:pt>
                <c:pt idx="482">
                  <c:v>0.87184099999999998</c:v>
                </c:pt>
                <c:pt idx="483">
                  <c:v>0.87364600000000003</c:v>
                </c:pt>
                <c:pt idx="484">
                  <c:v>0.87545099999999998</c:v>
                </c:pt>
                <c:pt idx="485">
                  <c:v>0.87725600000000004</c:v>
                </c:pt>
                <c:pt idx="486">
                  <c:v>0.87906099999999998</c:v>
                </c:pt>
                <c:pt idx="487">
                  <c:v>0.88086600000000004</c:v>
                </c:pt>
                <c:pt idx="488">
                  <c:v>0.88267099999999998</c:v>
                </c:pt>
                <c:pt idx="489">
                  <c:v>0.88447699999999996</c:v>
                </c:pt>
                <c:pt idx="490">
                  <c:v>0.88628200000000001</c:v>
                </c:pt>
                <c:pt idx="491">
                  <c:v>0.88808699999999996</c:v>
                </c:pt>
                <c:pt idx="492">
                  <c:v>0.88989200000000002</c:v>
                </c:pt>
                <c:pt idx="493">
                  <c:v>0.89169699999999996</c:v>
                </c:pt>
                <c:pt idx="494">
                  <c:v>0.89350200000000002</c:v>
                </c:pt>
                <c:pt idx="495">
                  <c:v>0.89530699999999996</c:v>
                </c:pt>
                <c:pt idx="496">
                  <c:v>0.89711200000000002</c:v>
                </c:pt>
                <c:pt idx="497">
                  <c:v>0.89891699999999997</c:v>
                </c:pt>
                <c:pt idx="498">
                  <c:v>0.90072200000000002</c:v>
                </c:pt>
                <c:pt idx="499">
                  <c:v>0.90252699999999997</c:v>
                </c:pt>
                <c:pt idx="500">
                  <c:v>0.90433200000000002</c:v>
                </c:pt>
                <c:pt idx="501">
                  <c:v>0.90613699999999997</c:v>
                </c:pt>
                <c:pt idx="502">
                  <c:v>0.90794200000000003</c:v>
                </c:pt>
                <c:pt idx="503">
                  <c:v>0.90974699999999997</c:v>
                </c:pt>
                <c:pt idx="504">
                  <c:v>0.91155200000000003</c:v>
                </c:pt>
                <c:pt idx="505">
                  <c:v>0.91335699999999997</c:v>
                </c:pt>
                <c:pt idx="506">
                  <c:v>0.91516200000000003</c:v>
                </c:pt>
                <c:pt idx="507">
                  <c:v>0.91696800000000001</c:v>
                </c:pt>
                <c:pt idx="508">
                  <c:v>0.91877299999999995</c:v>
                </c:pt>
                <c:pt idx="509">
                  <c:v>0.92057800000000001</c:v>
                </c:pt>
                <c:pt idx="510">
                  <c:v>0.92238299999999995</c:v>
                </c:pt>
                <c:pt idx="511">
                  <c:v>0.92418800000000001</c:v>
                </c:pt>
                <c:pt idx="512">
                  <c:v>0.92599299999999996</c:v>
                </c:pt>
                <c:pt idx="513">
                  <c:v>0.92779800000000001</c:v>
                </c:pt>
                <c:pt idx="514">
                  <c:v>0.92960299999999996</c:v>
                </c:pt>
                <c:pt idx="515">
                  <c:v>0.93140800000000001</c:v>
                </c:pt>
                <c:pt idx="516">
                  <c:v>0.93321299999999996</c:v>
                </c:pt>
                <c:pt idx="517">
                  <c:v>0.93501800000000002</c:v>
                </c:pt>
                <c:pt idx="518">
                  <c:v>0.93682299999999996</c:v>
                </c:pt>
                <c:pt idx="519">
                  <c:v>0.93862800000000002</c:v>
                </c:pt>
                <c:pt idx="520">
                  <c:v>0.94043299999999996</c:v>
                </c:pt>
                <c:pt idx="521">
                  <c:v>0.94223800000000002</c:v>
                </c:pt>
                <c:pt idx="522">
                  <c:v>0.94404299999999997</c:v>
                </c:pt>
                <c:pt idx="523">
                  <c:v>0.94584800000000002</c:v>
                </c:pt>
                <c:pt idx="524">
                  <c:v>0.94765299999999997</c:v>
                </c:pt>
                <c:pt idx="525">
                  <c:v>0.94945800000000002</c:v>
                </c:pt>
                <c:pt idx="526">
                  <c:v>0.951264</c:v>
                </c:pt>
                <c:pt idx="527">
                  <c:v>0.95306900000000006</c:v>
                </c:pt>
                <c:pt idx="528">
                  <c:v>0.954874</c:v>
                </c:pt>
                <c:pt idx="529">
                  <c:v>0.95667899999999995</c:v>
                </c:pt>
                <c:pt idx="530">
                  <c:v>0.958484</c:v>
                </c:pt>
                <c:pt idx="531">
                  <c:v>0.96028899999999995</c:v>
                </c:pt>
                <c:pt idx="532">
                  <c:v>0.962094</c:v>
                </c:pt>
                <c:pt idx="533">
                  <c:v>0.96389899999999995</c:v>
                </c:pt>
                <c:pt idx="534">
                  <c:v>0.96570400000000001</c:v>
                </c:pt>
                <c:pt idx="535">
                  <c:v>0.96750899999999995</c:v>
                </c:pt>
                <c:pt idx="536">
                  <c:v>0.96931400000000001</c:v>
                </c:pt>
                <c:pt idx="537">
                  <c:v>0.97111899999999995</c:v>
                </c:pt>
                <c:pt idx="538">
                  <c:v>0.97292400000000001</c:v>
                </c:pt>
                <c:pt idx="539">
                  <c:v>0.97472899999999996</c:v>
                </c:pt>
                <c:pt idx="540">
                  <c:v>0.97653400000000001</c:v>
                </c:pt>
                <c:pt idx="541">
                  <c:v>0.97833899999999996</c:v>
                </c:pt>
                <c:pt idx="542">
                  <c:v>0.98014400000000002</c:v>
                </c:pt>
                <c:pt idx="543">
                  <c:v>0.98194899999999996</c:v>
                </c:pt>
                <c:pt idx="544">
                  <c:v>0.98375500000000005</c:v>
                </c:pt>
                <c:pt idx="545">
                  <c:v>0.98555999999999999</c:v>
                </c:pt>
                <c:pt idx="546">
                  <c:v>0.98736500000000005</c:v>
                </c:pt>
                <c:pt idx="547">
                  <c:v>0.98916999999999999</c:v>
                </c:pt>
                <c:pt idx="548">
                  <c:v>0.99097500000000005</c:v>
                </c:pt>
                <c:pt idx="549">
                  <c:v>0.99278</c:v>
                </c:pt>
                <c:pt idx="550">
                  <c:v>0.99458500000000005</c:v>
                </c:pt>
                <c:pt idx="551">
                  <c:v>0.99639</c:v>
                </c:pt>
                <c:pt idx="552">
                  <c:v>0.99819500000000005</c:v>
                </c:pt>
                <c:pt idx="55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0-4A67-95EE-A495D03C7E81}"/>
            </c:ext>
          </c:extLst>
        </c:ser>
        <c:ser>
          <c:idx val="3"/>
          <c:order val="1"/>
          <c:tx>
            <c:strRef>
              <c:f>kip_conc_LENGTH!$J$8</c:f>
              <c:strCache>
                <c:ptCount val="1"/>
                <c:pt idx="0">
                  <c:v>Exp 12 μM Tub, 7 nM Kip3, N=192 MTs</c:v>
                </c:pt>
              </c:strCache>
            </c:strRef>
          </c:tx>
          <c:spPr>
            <a:ln>
              <a:solidFill>
                <a:srgbClr val="00FFFF"/>
              </a:solidFill>
            </a:ln>
          </c:spPr>
          <c:marker>
            <c:symbol val="circle"/>
            <c:size val="5"/>
            <c:spPr>
              <a:solidFill>
                <a:srgbClr val="00FFFF"/>
              </a:solidFill>
              <a:ln>
                <a:solidFill>
                  <a:srgbClr val="00FFFF"/>
                </a:solidFill>
              </a:ln>
            </c:spPr>
          </c:marker>
          <c:xVal>
            <c:numRef>
              <c:f>kip_conc_LENGTH!$AC$3:$AC$194</c:f>
              <c:numCache>
                <c:formatCode>General</c:formatCode>
                <c:ptCount val="192"/>
                <c:pt idx="0">
                  <c:v>512</c:v>
                </c:pt>
                <c:pt idx="1">
                  <c:v>512</c:v>
                </c:pt>
                <c:pt idx="2">
                  <c:v>576</c:v>
                </c:pt>
                <c:pt idx="3">
                  <c:v>704</c:v>
                </c:pt>
                <c:pt idx="4">
                  <c:v>768</c:v>
                </c:pt>
                <c:pt idx="5">
                  <c:v>768</c:v>
                </c:pt>
                <c:pt idx="6">
                  <c:v>960</c:v>
                </c:pt>
                <c:pt idx="7">
                  <c:v>1088</c:v>
                </c:pt>
                <c:pt idx="8">
                  <c:v>1088</c:v>
                </c:pt>
                <c:pt idx="9">
                  <c:v>1216</c:v>
                </c:pt>
                <c:pt idx="10">
                  <c:v>1280</c:v>
                </c:pt>
                <c:pt idx="11">
                  <c:v>1408</c:v>
                </c:pt>
                <c:pt idx="12">
                  <c:v>1408</c:v>
                </c:pt>
                <c:pt idx="13">
                  <c:v>1408</c:v>
                </c:pt>
                <c:pt idx="14">
                  <c:v>1472</c:v>
                </c:pt>
                <c:pt idx="15">
                  <c:v>1536</c:v>
                </c:pt>
                <c:pt idx="16">
                  <c:v>1536</c:v>
                </c:pt>
                <c:pt idx="17">
                  <c:v>1536</c:v>
                </c:pt>
                <c:pt idx="18">
                  <c:v>1536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1664</c:v>
                </c:pt>
                <c:pt idx="24">
                  <c:v>1664</c:v>
                </c:pt>
                <c:pt idx="25">
                  <c:v>1728</c:v>
                </c:pt>
                <c:pt idx="26">
                  <c:v>1728</c:v>
                </c:pt>
                <c:pt idx="27">
                  <c:v>1728</c:v>
                </c:pt>
                <c:pt idx="28">
                  <c:v>1728</c:v>
                </c:pt>
                <c:pt idx="29">
                  <c:v>1792</c:v>
                </c:pt>
                <c:pt idx="30">
                  <c:v>1792</c:v>
                </c:pt>
                <c:pt idx="31">
                  <c:v>1792</c:v>
                </c:pt>
                <c:pt idx="32">
                  <c:v>1792</c:v>
                </c:pt>
                <c:pt idx="33">
                  <c:v>1792</c:v>
                </c:pt>
                <c:pt idx="34">
                  <c:v>1792</c:v>
                </c:pt>
                <c:pt idx="35">
                  <c:v>1856</c:v>
                </c:pt>
                <c:pt idx="36">
                  <c:v>1856</c:v>
                </c:pt>
                <c:pt idx="37">
                  <c:v>1856</c:v>
                </c:pt>
                <c:pt idx="38">
                  <c:v>1856</c:v>
                </c:pt>
                <c:pt idx="39">
                  <c:v>1920</c:v>
                </c:pt>
                <c:pt idx="40">
                  <c:v>1920</c:v>
                </c:pt>
                <c:pt idx="41">
                  <c:v>1920</c:v>
                </c:pt>
                <c:pt idx="42">
                  <c:v>1920</c:v>
                </c:pt>
                <c:pt idx="43">
                  <c:v>1984</c:v>
                </c:pt>
                <c:pt idx="44">
                  <c:v>1984</c:v>
                </c:pt>
                <c:pt idx="45">
                  <c:v>1984</c:v>
                </c:pt>
                <c:pt idx="46">
                  <c:v>2048</c:v>
                </c:pt>
                <c:pt idx="47">
                  <c:v>2048</c:v>
                </c:pt>
                <c:pt idx="48">
                  <c:v>2048</c:v>
                </c:pt>
                <c:pt idx="49">
                  <c:v>2048</c:v>
                </c:pt>
                <c:pt idx="50">
                  <c:v>2048</c:v>
                </c:pt>
                <c:pt idx="51">
                  <c:v>2112</c:v>
                </c:pt>
                <c:pt idx="52">
                  <c:v>2112</c:v>
                </c:pt>
                <c:pt idx="53">
                  <c:v>2176</c:v>
                </c:pt>
                <c:pt idx="54">
                  <c:v>2240</c:v>
                </c:pt>
                <c:pt idx="55">
                  <c:v>2240</c:v>
                </c:pt>
                <c:pt idx="56">
                  <c:v>2304</c:v>
                </c:pt>
                <c:pt idx="57">
                  <c:v>2304</c:v>
                </c:pt>
                <c:pt idx="58">
                  <c:v>2304</c:v>
                </c:pt>
                <c:pt idx="59">
                  <c:v>2368</c:v>
                </c:pt>
                <c:pt idx="60">
                  <c:v>2368</c:v>
                </c:pt>
                <c:pt idx="61">
                  <c:v>2432</c:v>
                </c:pt>
                <c:pt idx="62">
                  <c:v>2432</c:v>
                </c:pt>
                <c:pt idx="63">
                  <c:v>2432</c:v>
                </c:pt>
                <c:pt idx="64">
                  <c:v>2496</c:v>
                </c:pt>
                <c:pt idx="65">
                  <c:v>2496</c:v>
                </c:pt>
                <c:pt idx="66">
                  <c:v>2560</c:v>
                </c:pt>
                <c:pt idx="67">
                  <c:v>2560</c:v>
                </c:pt>
                <c:pt idx="68">
                  <c:v>2560</c:v>
                </c:pt>
                <c:pt idx="69">
                  <c:v>2624</c:v>
                </c:pt>
                <c:pt idx="70">
                  <c:v>2624</c:v>
                </c:pt>
                <c:pt idx="71">
                  <c:v>2624</c:v>
                </c:pt>
                <c:pt idx="72">
                  <c:v>2688</c:v>
                </c:pt>
                <c:pt idx="73">
                  <c:v>2688</c:v>
                </c:pt>
                <c:pt idx="74">
                  <c:v>2880</c:v>
                </c:pt>
                <c:pt idx="75">
                  <c:v>3008</c:v>
                </c:pt>
                <c:pt idx="76">
                  <c:v>3072</c:v>
                </c:pt>
                <c:pt idx="77">
                  <c:v>3072</c:v>
                </c:pt>
                <c:pt idx="78">
                  <c:v>3072</c:v>
                </c:pt>
                <c:pt idx="79">
                  <c:v>3136</c:v>
                </c:pt>
                <c:pt idx="80">
                  <c:v>3200</c:v>
                </c:pt>
                <c:pt idx="81">
                  <c:v>3200</c:v>
                </c:pt>
                <c:pt idx="82">
                  <c:v>3328</c:v>
                </c:pt>
                <c:pt idx="83">
                  <c:v>3328</c:v>
                </c:pt>
                <c:pt idx="84">
                  <c:v>3328</c:v>
                </c:pt>
                <c:pt idx="85">
                  <c:v>3392</c:v>
                </c:pt>
                <c:pt idx="86">
                  <c:v>3456</c:v>
                </c:pt>
                <c:pt idx="87">
                  <c:v>3456</c:v>
                </c:pt>
                <c:pt idx="88">
                  <c:v>3456</c:v>
                </c:pt>
                <c:pt idx="89">
                  <c:v>3520</c:v>
                </c:pt>
                <c:pt idx="90">
                  <c:v>3520</c:v>
                </c:pt>
                <c:pt idx="91">
                  <c:v>3584</c:v>
                </c:pt>
                <c:pt idx="92">
                  <c:v>3584</c:v>
                </c:pt>
                <c:pt idx="93">
                  <c:v>3648</c:v>
                </c:pt>
                <c:pt idx="94">
                  <c:v>3712</c:v>
                </c:pt>
                <c:pt idx="95">
                  <c:v>3776</c:v>
                </c:pt>
                <c:pt idx="96">
                  <c:v>3776</c:v>
                </c:pt>
                <c:pt idx="97">
                  <c:v>3776</c:v>
                </c:pt>
                <c:pt idx="98">
                  <c:v>3840</c:v>
                </c:pt>
                <c:pt idx="99">
                  <c:v>3840</c:v>
                </c:pt>
                <c:pt idx="100">
                  <c:v>3904</c:v>
                </c:pt>
                <c:pt idx="101">
                  <c:v>3968</c:v>
                </c:pt>
                <c:pt idx="102">
                  <c:v>3968</c:v>
                </c:pt>
                <c:pt idx="103">
                  <c:v>4032</c:v>
                </c:pt>
                <c:pt idx="104">
                  <c:v>4096</c:v>
                </c:pt>
                <c:pt idx="105">
                  <c:v>4160</c:v>
                </c:pt>
                <c:pt idx="106">
                  <c:v>4224</c:v>
                </c:pt>
                <c:pt idx="107">
                  <c:v>4224</c:v>
                </c:pt>
                <c:pt idx="108">
                  <c:v>4288</c:v>
                </c:pt>
                <c:pt idx="109">
                  <c:v>4352</c:v>
                </c:pt>
                <c:pt idx="110">
                  <c:v>4544</c:v>
                </c:pt>
                <c:pt idx="111">
                  <c:v>4608</c:v>
                </c:pt>
                <c:pt idx="112">
                  <c:v>4608</c:v>
                </c:pt>
                <c:pt idx="113">
                  <c:v>4608</c:v>
                </c:pt>
                <c:pt idx="114">
                  <c:v>4672</c:v>
                </c:pt>
                <c:pt idx="115">
                  <c:v>4672</c:v>
                </c:pt>
                <c:pt idx="116">
                  <c:v>4736</c:v>
                </c:pt>
                <c:pt idx="117">
                  <c:v>4736</c:v>
                </c:pt>
                <c:pt idx="118">
                  <c:v>4864</c:v>
                </c:pt>
                <c:pt idx="119">
                  <c:v>4992</c:v>
                </c:pt>
                <c:pt idx="120">
                  <c:v>5056</c:v>
                </c:pt>
                <c:pt idx="121">
                  <c:v>5248</c:v>
                </c:pt>
                <c:pt idx="122">
                  <c:v>5248</c:v>
                </c:pt>
                <c:pt idx="123">
                  <c:v>5312</c:v>
                </c:pt>
                <c:pt idx="124">
                  <c:v>5312</c:v>
                </c:pt>
                <c:pt idx="125">
                  <c:v>5312</c:v>
                </c:pt>
                <c:pt idx="126">
                  <c:v>5440</c:v>
                </c:pt>
                <c:pt idx="127">
                  <c:v>5760</c:v>
                </c:pt>
                <c:pt idx="128">
                  <c:v>5760</c:v>
                </c:pt>
                <c:pt idx="129">
                  <c:v>5824</c:v>
                </c:pt>
                <c:pt idx="130">
                  <c:v>5824</c:v>
                </c:pt>
                <c:pt idx="131">
                  <c:v>6016</c:v>
                </c:pt>
                <c:pt idx="132">
                  <c:v>6080</c:v>
                </c:pt>
                <c:pt idx="133">
                  <c:v>6080</c:v>
                </c:pt>
                <c:pt idx="134">
                  <c:v>6144</c:v>
                </c:pt>
                <c:pt idx="135">
                  <c:v>6208</c:v>
                </c:pt>
                <c:pt idx="136">
                  <c:v>6208</c:v>
                </c:pt>
                <c:pt idx="137">
                  <c:v>6272</c:v>
                </c:pt>
                <c:pt idx="138">
                  <c:v>6336</c:v>
                </c:pt>
                <c:pt idx="139">
                  <c:v>6336</c:v>
                </c:pt>
                <c:pt idx="140">
                  <c:v>6336</c:v>
                </c:pt>
                <c:pt idx="141">
                  <c:v>6336</c:v>
                </c:pt>
                <c:pt idx="142">
                  <c:v>6400</c:v>
                </c:pt>
                <c:pt idx="143">
                  <c:v>6400</c:v>
                </c:pt>
                <c:pt idx="144">
                  <c:v>6400</c:v>
                </c:pt>
                <c:pt idx="145">
                  <c:v>6656</c:v>
                </c:pt>
                <c:pt idx="146">
                  <c:v>6784</c:v>
                </c:pt>
                <c:pt idx="147">
                  <c:v>6848</c:v>
                </c:pt>
                <c:pt idx="148">
                  <c:v>6848</c:v>
                </c:pt>
                <c:pt idx="149">
                  <c:v>6976</c:v>
                </c:pt>
                <c:pt idx="150">
                  <c:v>7104</c:v>
                </c:pt>
                <c:pt idx="151">
                  <c:v>7168</c:v>
                </c:pt>
                <c:pt idx="152">
                  <c:v>7168</c:v>
                </c:pt>
                <c:pt idx="153">
                  <c:v>7168</c:v>
                </c:pt>
                <c:pt idx="154">
                  <c:v>7232</c:v>
                </c:pt>
                <c:pt idx="155">
                  <c:v>7232</c:v>
                </c:pt>
                <c:pt idx="156">
                  <c:v>7296</c:v>
                </c:pt>
                <c:pt idx="157">
                  <c:v>7296</c:v>
                </c:pt>
                <c:pt idx="158">
                  <c:v>7296</c:v>
                </c:pt>
                <c:pt idx="159">
                  <c:v>7360</c:v>
                </c:pt>
                <c:pt idx="160">
                  <c:v>7424</c:v>
                </c:pt>
                <c:pt idx="161">
                  <c:v>7488</c:v>
                </c:pt>
                <c:pt idx="162">
                  <c:v>7488</c:v>
                </c:pt>
                <c:pt idx="163">
                  <c:v>7552</c:v>
                </c:pt>
                <c:pt idx="164">
                  <c:v>7552</c:v>
                </c:pt>
                <c:pt idx="165">
                  <c:v>7680</c:v>
                </c:pt>
                <c:pt idx="166">
                  <c:v>7744</c:v>
                </c:pt>
                <c:pt idx="167">
                  <c:v>8192</c:v>
                </c:pt>
                <c:pt idx="168">
                  <c:v>8384</c:v>
                </c:pt>
                <c:pt idx="169">
                  <c:v>8512</c:v>
                </c:pt>
                <c:pt idx="170">
                  <c:v>8576</c:v>
                </c:pt>
                <c:pt idx="171">
                  <c:v>8640</c:v>
                </c:pt>
                <c:pt idx="172">
                  <c:v>8640</c:v>
                </c:pt>
                <c:pt idx="173">
                  <c:v>8896</c:v>
                </c:pt>
                <c:pt idx="174">
                  <c:v>9088</c:v>
                </c:pt>
                <c:pt idx="175">
                  <c:v>9088</c:v>
                </c:pt>
                <c:pt idx="176">
                  <c:v>9152</c:v>
                </c:pt>
                <c:pt idx="177">
                  <c:v>9152</c:v>
                </c:pt>
                <c:pt idx="178">
                  <c:v>9792</c:v>
                </c:pt>
                <c:pt idx="179">
                  <c:v>10176</c:v>
                </c:pt>
                <c:pt idx="180">
                  <c:v>10368</c:v>
                </c:pt>
                <c:pt idx="181">
                  <c:v>10816</c:v>
                </c:pt>
                <c:pt idx="182">
                  <c:v>10880</c:v>
                </c:pt>
                <c:pt idx="183">
                  <c:v>11200</c:v>
                </c:pt>
                <c:pt idx="184">
                  <c:v>11456</c:v>
                </c:pt>
                <c:pt idx="185">
                  <c:v>11840</c:v>
                </c:pt>
                <c:pt idx="186">
                  <c:v>11904</c:v>
                </c:pt>
                <c:pt idx="187">
                  <c:v>12032</c:v>
                </c:pt>
                <c:pt idx="188">
                  <c:v>13248</c:v>
                </c:pt>
                <c:pt idx="189">
                  <c:v>14592</c:v>
                </c:pt>
                <c:pt idx="190">
                  <c:v>15552</c:v>
                </c:pt>
                <c:pt idx="191">
                  <c:v>25984</c:v>
                </c:pt>
              </c:numCache>
            </c:numRef>
          </c:xVal>
          <c:yVal>
            <c:numRef>
              <c:f>kip_conc_LENGTH!$AE$3:$AE$194</c:f>
              <c:numCache>
                <c:formatCode>General</c:formatCode>
                <c:ptCount val="192"/>
                <c:pt idx="0">
                  <c:v>5.208333333333333E-3</c:v>
                </c:pt>
                <c:pt idx="1">
                  <c:v>1.0416666666666666E-2</c:v>
                </c:pt>
                <c:pt idx="2">
                  <c:v>1.5625E-2</c:v>
                </c:pt>
                <c:pt idx="3">
                  <c:v>2.0833333333333332E-2</c:v>
                </c:pt>
                <c:pt idx="4">
                  <c:v>2.6041666666666668E-2</c:v>
                </c:pt>
                <c:pt idx="5">
                  <c:v>3.125E-2</c:v>
                </c:pt>
                <c:pt idx="6">
                  <c:v>3.6458333333333336E-2</c:v>
                </c:pt>
                <c:pt idx="7">
                  <c:v>4.1666666666666664E-2</c:v>
                </c:pt>
                <c:pt idx="8">
                  <c:v>4.6875E-2</c:v>
                </c:pt>
                <c:pt idx="9">
                  <c:v>5.2083333333333336E-2</c:v>
                </c:pt>
                <c:pt idx="10">
                  <c:v>5.7291666666666664E-2</c:v>
                </c:pt>
                <c:pt idx="11">
                  <c:v>6.25E-2</c:v>
                </c:pt>
                <c:pt idx="12">
                  <c:v>6.7708333333333329E-2</c:v>
                </c:pt>
                <c:pt idx="13">
                  <c:v>7.2916666666666671E-2</c:v>
                </c:pt>
                <c:pt idx="14">
                  <c:v>7.8125E-2</c:v>
                </c:pt>
                <c:pt idx="15">
                  <c:v>8.3333333333333329E-2</c:v>
                </c:pt>
                <c:pt idx="16">
                  <c:v>8.8541666666666671E-2</c:v>
                </c:pt>
                <c:pt idx="17">
                  <c:v>9.375E-2</c:v>
                </c:pt>
                <c:pt idx="18">
                  <c:v>9.8958333333333329E-2</c:v>
                </c:pt>
                <c:pt idx="19">
                  <c:v>0.10416666666666667</c:v>
                </c:pt>
                <c:pt idx="20">
                  <c:v>0.109375</c:v>
                </c:pt>
                <c:pt idx="21">
                  <c:v>0.11458333333333333</c:v>
                </c:pt>
                <c:pt idx="22">
                  <c:v>0.11979166666666667</c:v>
                </c:pt>
                <c:pt idx="23">
                  <c:v>0.125</c:v>
                </c:pt>
                <c:pt idx="24">
                  <c:v>0.13020833333333334</c:v>
                </c:pt>
                <c:pt idx="25">
                  <c:v>0.13541666666666666</c:v>
                </c:pt>
                <c:pt idx="26">
                  <c:v>0.140625</c:v>
                </c:pt>
                <c:pt idx="27">
                  <c:v>0.14583333333333334</c:v>
                </c:pt>
                <c:pt idx="28">
                  <c:v>0.15104166666666666</c:v>
                </c:pt>
                <c:pt idx="29">
                  <c:v>0.15625</c:v>
                </c:pt>
                <c:pt idx="30">
                  <c:v>0.16145833333333334</c:v>
                </c:pt>
                <c:pt idx="31">
                  <c:v>0.16666666666666666</c:v>
                </c:pt>
                <c:pt idx="32">
                  <c:v>0.171875</c:v>
                </c:pt>
                <c:pt idx="33">
                  <c:v>0.17708333333333334</c:v>
                </c:pt>
                <c:pt idx="34">
                  <c:v>0.18229166666666666</c:v>
                </c:pt>
                <c:pt idx="35">
                  <c:v>0.1875</c:v>
                </c:pt>
                <c:pt idx="36">
                  <c:v>0.19270833333333334</c:v>
                </c:pt>
                <c:pt idx="37">
                  <c:v>0.19791666666666666</c:v>
                </c:pt>
                <c:pt idx="38">
                  <c:v>0.203125</c:v>
                </c:pt>
                <c:pt idx="39">
                  <c:v>0.20833333333333334</c:v>
                </c:pt>
                <c:pt idx="40">
                  <c:v>0.21354166666666666</c:v>
                </c:pt>
                <c:pt idx="41">
                  <c:v>0.21875</c:v>
                </c:pt>
                <c:pt idx="42">
                  <c:v>0.22395833333333334</c:v>
                </c:pt>
                <c:pt idx="43">
                  <c:v>0.22916666666666666</c:v>
                </c:pt>
                <c:pt idx="44">
                  <c:v>0.234375</c:v>
                </c:pt>
                <c:pt idx="45">
                  <c:v>0.23958333333333334</c:v>
                </c:pt>
                <c:pt idx="46">
                  <c:v>0.24479166666666666</c:v>
                </c:pt>
                <c:pt idx="47">
                  <c:v>0.25</c:v>
                </c:pt>
                <c:pt idx="48">
                  <c:v>0.25520833333333331</c:v>
                </c:pt>
                <c:pt idx="49">
                  <c:v>0.26041666666666669</c:v>
                </c:pt>
                <c:pt idx="50">
                  <c:v>0.265625</c:v>
                </c:pt>
                <c:pt idx="51">
                  <c:v>0.27083333333333331</c:v>
                </c:pt>
                <c:pt idx="52">
                  <c:v>0.27604166666666669</c:v>
                </c:pt>
                <c:pt idx="53">
                  <c:v>0.28125</c:v>
                </c:pt>
                <c:pt idx="54">
                  <c:v>0.28645833333333331</c:v>
                </c:pt>
                <c:pt idx="55">
                  <c:v>0.29166666666666669</c:v>
                </c:pt>
                <c:pt idx="56">
                  <c:v>0.296875</c:v>
                </c:pt>
                <c:pt idx="57">
                  <c:v>0.30208333333333331</c:v>
                </c:pt>
                <c:pt idx="58">
                  <c:v>0.30729166666666669</c:v>
                </c:pt>
                <c:pt idx="59">
                  <c:v>0.3125</c:v>
                </c:pt>
                <c:pt idx="60">
                  <c:v>0.31770833333333331</c:v>
                </c:pt>
                <c:pt idx="61">
                  <c:v>0.32291666666666669</c:v>
                </c:pt>
                <c:pt idx="62">
                  <c:v>0.328125</c:v>
                </c:pt>
                <c:pt idx="63">
                  <c:v>0.33333333333333331</c:v>
                </c:pt>
                <c:pt idx="64">
                  <c:v>0.33854166666666669</c:v>
                </c:pt>
                <c:pt idx="65">
                  <c:v>0.34375</c:v>
                </c:pt>
                <c:pt idx="66">
                  <c:v>0.34895833333333331</c:v>
                </c:pt>
                <c:pt idx="67">
                  <c:v>0.35416666666666669</c:v>
                </c:pt>
                <c:pt idx="68">
                  <c:v>0.359375</c:v>
                </c:pt>
                <c:pt idx="69">
                  <c:v>0.36458333333333331</c:v>
                </c:pt>
                <c:pt idx="70">
                  <c:v>0.36979166666666669</c:v>
                </c:pt>
                <c:pt idx="71">
                  <c:v>0.375</c:v>
                </c:pt>
                <c:pt idx="72">
                  <c:v>0.38020833333333331</c:v>
                </c:pt>
                <c:pt idx="73">
                  <c:v>0.38541666666666669</c:v>
                </c:pt>
                <c:pt idx="74">
                  <c:v>0.390625</c:v>
                </c:pt>
                <c:pt idx="75">
                  <c:v>0.39583333333333331</c:v>
                </c:pt>
                <c:pt idx="76">
                  <c:v>0.40104166666666669</c:v>
                </c:pt>
                <c:pt idx="77">
                  <c:v>0.40625</c:v>
                </c:pt>
                <c:pt idx="78">
                  <c:v>0.41145833333333331</c:v>
                </c:pt>
                <c:pt idx="79">
                  <c:v>0.41666666666666669</c:v>
                </c:pt>
                <c:pt idx="80">
                  <c:v>0.421875</c:v>
                </c:pt>
                <c:pt idx="81">
                  <c:v>0.42708333333333331</c:v>
                </c:pt>
                <c:pt idx="82">
                  <c:v>0.43229166666666669</c:v>
                </c:pt>
                <c:pt idx="83">
                  <c:v>0.4375</c:v>
                </c:pt>
                <c:pt idx="84">
                  <c:v>0.44270833333333331</c:v>
                </c:pt>
                <c:pt idx="85">
                  <c:v>0.44791666666666669</c:v>
                </c:pt>
                <c:pt idx="86">
                  <c:v>0.453125</c:v>
                </c:pt>
                <c:pt idx="87">
                  <c:v>0.45833333333333331</c:v>
                </c:pt>
                <c:pt idx="88">
                  <c:v>0.46354166666666669</c:v>
                </c:pt>
                <c:pt idx="89">
                  <c:v>0.46875</c:v>
                </c:pt>
                <c:pt idx="90">
                  <c:v>0.47395833333333331</c:v>
                </c:pt>
                <c:pt idx="91">
                  <c:v>0.47916666666666669</c:v>
                </c:pt>
                <c:pt idx="92">
                  <c:v>0.484375</c:v>
                </c:pt>
                <c:pt idx="93">
                  <c:v>0.48958333333333331</c:v>
                </c:pt>
                <c:pt idx="94">
                  <c:v>0.49479166666666669</c:v>
                </c:pt>
                <c:pt idx="95">
                  <c:v>0.5</c:v>
                </c:pt>
                <c:pt idx="96">
                  <c:v>0.50520833333333337</c:v>
                </c:pt>
                <c:pt idx="97">
                  <c:v>0.51041666666666663</c:v>
                </c:pt>
                <c:pt idx="98">
                  <c:v>0.515625</c:v>
                </c:pt>
                <c:pt idx="99">
                  <c:v>0.52083333333333337</c:v>
                </c:pt>
                <c:pt idx="100">
                  <c:v>0.52604166666666663</c:v>
                </c:pt>
                <c:pt idx="101">
                  <c:v>0.53125</c:v>
                </c:pt>
                <c:pt idx="102">
                  <c:v>0.53645833333333337</c:v>
                </c:pt>
                <c:pt idx="103">
                  <c:v>0.54166666666666663</c:v>
                </c:pt>
                <c:pt idx="104">
                  <c:v>0.546875</c:v>
                </c:pt>
                <c:pt idx="105">
                  <c:v>0.55208333333333337</c:v>
                </c:pt>
                <c:pt idx="106">
                  <c:v>0.55729166666666663</c:v>
                </c:pt>
                <c:pt idx="107">
                  <c:v>0.5625</c:v>
                </c:pt>
                <c:pt idx="108">
                  <c:v>0.56770833333333337</c:v>
                </c:pt>
                <c:pt idx="109">
                  <c:v>0.57291666666666663</c:v>
                </c:pt>
                <c:pt idx="110">
                  <c:v>0.578125</c:v>
                </c:pt>
                <c:pt idx="111">
                  <c:v>0.58333333333333337</c:v>
                </c:pt>
                <c:pt idx="112">
                  <c:v>0.58854166666666663</c:v>
                </c:pt>
                <c:pt idx="113">
                  <c:v>0.59375</c:v>
                </c:pt>
                <c:pt idx="114">
                  <c:v>0.59895833333333337</c:v>
                </c:pt>
                <c:pt idx="115">
                  <c:v>0.60416666666666663</c:v>
                </c:pt>
                <c:pt idx="116">
                  <c:v>0.609375</c:v>
                </c:pt>
                <c:pt idx="117">
                  <c:v>0.61458333333333337</c:v>
                </c:pt>
                <c:pt idx="118">
                  <c:v>0.61979166666666663</c:v>
                </c:pt>
                <c:pt idx="119">
                  <c:v>0.625</c:v>
                </c:pt>
                <c:pt idx="120">
                  <c:v>0.63020833333333337</c:v>
                </c:pt>
                <c:pt idx="121">
                  <c:v>0.63541666666666663</c:v>
                </c:pt>
                <c:pt idx="122">
                  <c:v>0.640625</c:v>
                </c:pt>
                <c:pt idx="123">
                  <c:v>0.64583333333333337</c:v>
                </c:pt>
                <c:pt idx="124">
                  <c:v>0.65104166666666663</c:v>
                </c:pt>
                <c:pt idx="125">
                  <c:v>0.65625</c:v>
                </c:pt>
                <c:pt idx="126">
                  <c:v>0.66145833333333337</c:v>
                </c:pt>
                <c:pt idx="127">
                  <c:v>0.66666666666666663</c:v>
                </c:pt>
                <c:pt idx="128">
                  <c:v>0.671875</c:v>
                </c:pt>
                <c:pt idx="129">
                  <c:v>0.67708333333333337</c:v>
                </c:pt>
                <c:pt idx="130">
                  <c:v>0.68229166666666663</c:v>
                </c:pt>
                <c:pt idx="131">
                  <c:v>0.6875</c:v>
                </c:pt>
                <c:pt idx="132">
                  <c:v>0.69270833333333337</c:v>
                </c:pt>
                <c:pt idx="133">
                  <c:v>0.69791666666666663</c:v>
                </c:pt>
                <c:pt idx="134">
                  <c:v>0.703125</c:v>
                </c:pt>
                <c:pt idx="135">
                  <c:v>0.70833333333333337</c:v>
                </c:pt>
                <c:pt idx="136">
                  <c:v>0.71354166666666663</c:v>
                </c:pt>
                <c:pt idx="137">
                  <c:v>0.71875</c:v>
                </c:pt>
                <c:pt idx="138">
                  <c:v>0.72395833333333337</c:v>
                </c:pt>
                <c:pt idx="139">
                  <c:v>0.72916666666666663</c:v>
                </c:pt>
                <c:pt idx="140">
                  <c:v>0.734375</c:v>
                </c:pt>
                <c:pt idx="141">
                  <c:v>0.73958333333333337</c:v>
                </c:pt>
                <c:pt idx="142">
                  <c:v>0.74479166666666663</c:v>
                </c:pt>
                <c:pt idx="143">
                  <c:v>0.75</c:v>
                </c:pt>
                <c:pt idx="144">
                  <c:v>0.75520833333333337</c:v>
                </c:pt>
                <c:pt idx="145">
                  <c:v>0.76041666666666663</c:v>
                </c:pt>
                <c:pt idx="146">
                  <c:v>0.765625</c:v>
                </c:pt>
                <c:pt idx="147">
                  <c:v>0.77083333333333337</c:v>
                </c:pt>
                <c:pt idx="148">
                  <c:v>0.77604166666666663</c:v>
                </c:pt>
                <c:pt idx="149">
                  <c:v>0.78125</c:v>
                </c:pt>
                <c:pt idx="150">
                  <c:v>0.78645833333333337</c:v>
                </c:pt>
                <c:pt idx="151">
                  <c:v>0.79166666666666663</c:v>
                </c:pt>
                <c:pt idx="152">
                  <c:v>0.796875</c:v>
                </c:pt>
                <c:pt idx="153">
                  <c:v>0.80208333333333337</c:v>
                </c:pt>
                <c:pt idx="154">
                  <c:v>0.80729166666666663</c:v>
                </c:pt>
                <c:pt idx="155">
                  <c:v>0.8125</c:v>
                </c:pt>
                <c:pt idx="156">
                  <c:v>0.81770833333333337</c:v>
                </c:pt>
                <c:pt idx="157">
                  <c:v>0.82291666666666663</c:v>
                </c:pt>
                <c:pt idx="158">
                  <c:v>0.828125</c:v>
                </c:pt>
                <c:pt idx="159">
                  <c:v>0.83333333333333337</c:v>
                </c:pt>
                <c:pt idx="160">
                  <c:v>0.83854166666666663</c:v>
                </c:pt>
                <c:pt idx="161">
                  <c:v>0.84375</c:v>
                </c:pt>
                <c:pt idx="162">
                  <c:v>0.84895833333333337</c:v>
                </c:pt>
                <c:pt idx="163">
                  <c:v>0.85416666666666663</c:v>
                </c:pt>
                <c:pt idx="164">
                  <c:v>0.859375</c:v>
                </c:pt>
                <c:pt idx="165">
                  <c:v>0.86458333333333337</c:v>
                </c:pt>
                <c:pt idx="166">
                  <c:v>0.86979166666666663</c:v>
                </c:pt>
                <c:pt idx="167">
                  <c:v>0.875</c:v>
                </c:pt>
                <c:pt idx="168">
                  <c:v>0.88020833333333337</c:v>
                </c:pt>
                <c:pt idx="169">
                  <c:v>0.88541666666666663</c:v>
                </c:pt>
                <c:pt idx="170">
                  <c:v>0.890625</c:v>
                </c:pt>
                <c:pt idx="171">
                  <c:v>0.89583333333333337</c:v>
                </c:pt>
                <c:pt idx="172">
                  <c:v>0.90104166666666663</c:v>
                </c:pt>
                <c:pt idx="173">
                  <c:v>0.90625</c:v>
                </c:pt>
                <c:pt idx="174">
                  <c:v>0.91145833333333337</c:v>
                </c:pt>
                <c:pt idx="175">
                  <c:v>0.91666666666666663</c:v>
                </c:pt>
                <c:pt idx="176">
                  <c:v>0.921875</c:v>
                </c:pt>
                <c:pt idx="177">
                  <c:v>0.92708333333333337</c:v>
                </c:pt>
                <c:pt idx="178">
                  <c:v>0.93229166666666663</c:v>
                </c:pt>
                <c:pt idx="179">
                  <c:v>0.9375</c:v>
                </c:pt>
                <c:pt idx="180">
                  <c:v>0.94270833333333337</c:v>
                </c:pt>
                <c:pt idx="181">
                  <c:v>0.94791666666666663</c:v>
                </c:pt>
                <c:pt idx="182">
                  <c:v>0.953125</c:v>
                </c:pt>
                <c:pt idx="183">
                  <c:v>0.95833333333333337</c:v>
                </c:pt>
                <c:pt idx="184">
                  <c:v>0.96354166666666663</c:v>
                </c:pt>
                <c:pt idx="185">
                  <c:v>0.96875</c:v>
                </c:pt>
                <c:pt idx="186">
                  <c:v>0.97395833333333337</c:v>
                </c:pt>
                <c:pt idx="187">
                  <c:v>0.97916666666666663</c:v>
                </c:pt>
                <c:pt idx="188">
                  <c:v>0.984375</c:v>
                </c:pt>
                <c:pt idx="189">
                  <c:v>0.98958333333333337</c:v>
                </c:pt>
                <c:pt idx="190">
                  <c:v>0.99479166666666663</c:v>
                </c:pt>
                <c:pt idx="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0-4A67-95EE-A495D03C7E81}"/>
            </c:ext>
          </c:extLst>
        </c:ser>
        <c:ser>
          <c:idx val="1"/>
          <c:order val="2"/>
          <c:tx>
            <c:strRef>
              <c:f>kip_conc_LENGTH!$J$6</c:f>
              <c:strCache>
                <c:ptCount val="1"/>
                <c:pt idx="0">
                  <c:v>Exp 12 μM Tub, 14 nM Kip3, N=452 MTs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kip_conc_LENGTH!$A$3:$A$454</c:f>
              <c:numCache>
                <c:formatCode>General</c:formatCode>
                <c:ptCount val="452"/>
                <c:pt idx="0">
                  <c:v>320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576</c:v>
                </c:pt>
                <c:pt idx="9">
                  <c:v>576</c:v>
                </c:pt>
                <c:pt idx="10">
                  <c:v>576</c:v>
                </c:pt>
                <c:pt idx="11">
                  <c:v>640</c:v>
                </c:pt>
                <c:pt idx="12">
                  <c:v>640</c:v>
                </c:pt>
                <c:pt idx="13">
                  <c:v>640</c:v>
                </c:pt>
                <c:pt idx="14">
                  <c:v>640</c:v>
                </c:pt>
                <c:pt idx="15">
                  <c:v>640</c:v>
                </c:pt>
                <c:pt idx="16">
                  <c:v>704</c:v>
                </c:pt>
                <c:pt idx="17">
                  <c:v>704</c:v>
                </c:pt>
                <c:pt idx="18">
                  <c:v>704</c:v>
                </c:pt>
                <c:pt idx="19">
                  <c:v>768</c:v>
                </c:pt>
                <c:pt idx="20">
                  <c:v>768</c:v>
                </c:pt>
                <c:pt idx="21">
                  <c:v>832</c:v>
                </c:pt>
                <c:pt idx="22">
                  <c:v>832</c:v>
                </c:pt>
                <c:pt idx="23">
                  <c:v>832</c:v>
                </c:pt>
                <c:pt idx="24">
                  <c:v>832</c:v>
                </c:pt>
                <c:pt idx="25">
                  <c:v>832</c:v>
                </c:pt>
                <c:pt idx="26">
                  <c:v>832</c:v>
                </c:pt>
                <c:pt idx="27">
                  <c:v>832</c:v>
                </c:pt>
                <c:pt idx="28">
                  <c:v>896</c:v>
                </c:pt>
                <c:pt idx="29">
                  <c:v>896</c:v>
                </c:pt>
                <c:pt idx="30">
                  <c:v>896</c:v>
                </c:pt>
                <c:pt idx="31">
                  <c:v>896</c:v>
                </c:pt>
                <c:pt idx="32">
                  <c:v>960</c:v>
                </c:pt>
                <c:pt idx="33">
                  <c:v>960</c:v>
                </c:pt>
                <c:pt idx="34">
                  <c:v>960</c:v>
                </c:pt>
                <c:pt idx="35">
                  <c:v>1024</c:v>
                </c:pt>
                <c:pt idx="36">
                  <c:v>1024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1088</c:v>
                </c:pt>
                <c:pt idx="42">
                  <c:v>1088</c:v>
                </c:pt>
                <c:pt idx="43">
                  <c:v>1088</c:v>
                </c:pt>
                <c:pt idx="44">
                  <c:v>1088</c:v>
                </c:pt>
                <c:pt idx="45">
                  <c:v>1088</c:v>
                </c:pt>
                <c:pt idx="46">
                  <c:v>1152</c:v>
                </c:pt>
                <c:pt idx="47">
                  <c:v>1152</c:v>
                </c:pt>
                <c:pt idx="48">
                  <c:v>1216</c:v>
                </c:pt>
                <c:pt idx="49">
                  <c:v>1216</c:v>
                </c:pt>
                <c:pt idx="50">
                  <c:v>1216</c:v>
                </c:pt>
                <c:pt idx="51">
                  <c:v>1216</c:v>
                </c:pt>
                <c:pt idx="52">
                  <c:v>1216</c:v>
                </c:pt>
                <c:pt idx="53">
                  <c:v>1216</c:v>
                </c:pt>
                <c:pt idx="54">
                  <c:v>1216</c:v>
                </c:pt>
                <c:pt idx="55">
                  <c:v>1216</c:v>
                </c:pt>
                <c:pt idx="56">
                  <c:v>1216</c:v>
                </c:pt>
                <c:pt idx="57">
                  <c:v>1280</c:v>
                </c:pt>
                <c:pt idx="58">
                  <c:v>1280</c:v>
                </c:pt>
                <c:pt idx="59">
                  <c:v>1280</c:v>
                </c:pt>
                <c:pt idx="60">
                  <c:v>1280</c:v>
                </c:pt>
                <c:pt idx="61">
                  <c:v>1280</c:v>
                </c:pt>
                <c:pt idx="62">
                  <c:v>1280</c:v>
                </c:pt>
                <c:pt idx="63">
                  <c:v>1344</c:v>
                </c:pt>
                <c:pt idx="64">
                  <c:v>1344</c:v>
                </c:pt>
                <c:pt idx="65">
                  <c:v>1344</c:v>
                </c:pt>
                <c:pt idx="66">
                  <c:v>1344</c:v>
                </c:pt>
                <c:pt idx="67">
                  <c:v>1344</c:v>
                </c:pt>
                <c:pt idx="68">
                  <c:v>1344</c:v>
                </c:pt>
                <c:pt idx="69">
                  <c:v>1408</c:v>
                </c:pt>
                <c:pt idx="70">
                  <c:v>1408</c:v>
                </c:pt>
                <c:pt idx="71">
                  <c:v>1408</c:v>
                </c:pt>
                <c:pt idx="72">
                  <c:v>1472</c:v>
                </c:pt>
                <c:pt idx="73">
                  <c:v>1472</c:v>
                </c:pt>
                <c:pt idx="74">
                  <c:v>1472</c:v>
                </c:pt>
                <c:pt idx="75">
                  <c:v>1472</c:v>
                </c:pt>
                <c:pt idx="76">
                  <c:v>1472</c:v>
                </c:pt>
                <c:pt idx="77">
                  <c:v>1472</c:v>
                </c:pt>
                <c:pt idx="78">
                  <c:v>1472</c:v>
                </c:pt>
                <c:pt idx="79">
                  <c:v>1536</c:v>
                </c:pt>
                <c:pt idx="80">
                  <c:v>1536</c:v>
                </c:pt>
                <c:pt idx="81">
                  <c:v>1536</c:v>
                </c:pt>
                <c:pt idx="82">
                  <c:v>1536</c:v>
                </c:pt>
                <c:pt idx="83">
                  <c:v>1536</c:v>
                </c:pt>
                <c:pt idx="84">
                  <c:v>1600</c:v>
                </c:pt>
                <c:pt idx="85">
                  <c:v>1600</c:v>
                </c:pt>
                <c:pt idx="86">
                  <c:v>1600</c:v>
                </c:pt>
                <c:pt idx="87">
                  <c:v>1600</c:v>
                </c:pt>
                <c:pt idx="88">
                  <c:v>1600</c:v>
                </c:pt>
                <c:pt idx="89">
                  <c:v>1600</c:v>
                </c:pt>
                <c:pt idx="90">
                  <c:v>1600</c:v>
                </c:pt>
                <c:pt idx="91">
                  <c:v>1600</c:v>
                </c:pt>
                <c:pt idx="92">
                  <c:v>1600</c:v>
                </c:pt>
                <c:pt idx="93">
                  <c:v>1664</c:v>
                </c:pt>
                <c:pt idx="94">
                  <c:v>1664</c:v>
                </c:pt>
                <c:pt idx="95">
                  <c:v>1664</c:v>
                </c:pt>
                <c:pt idx="96">
                  <c:v>1664</c:v>
                </c:pt>
                <c:pt idx="97">
                  <c:v>1664</c:v>
                </c:pt>
                <c:pt idx="98">
                  <c:v>1664</c:v>
                </c:pt>
                <c:pt idx="99">
                  <c:v>1664</c:v>
                </c:pt>
                <c:pt idx="100">
                  <c:v>1664</c:v>
                </c:pt>
                <c:pt idx="101">
                  <c:v>1664</c:v>
                </c:pt>
                <c:pt idx="102">
                  <c:v>1664</c:v>
                </c:pt>
                <c:pt idx="103">
                  <c:v>1664</c:v>
                </c:pt>
                <c:pt idx="104">
                  <c:v>1664</c:v>
                </c:pt>
                <c:pt idx="105">
                  <c:v>1728</c:v>
                </c:pt>
                <c:pt idx="106">
                  <c:v>1728</c:v>
                </c:pt>
                <c:pt idx="107">
                  <c:v>1728</c:v>
                </c:pt>
                <c:pt idx="108">
                  <c:v>1728</c:v>
                </c:pt>
                <c:pt idx="109">
                  <c:v>1728</c:v>
                </c:pt>
                <c:pt idx="110">
                  <c:v>1728</c:v>
                </c:pt>
                <c:pt idx="111">
                  <c:v>1792</c:v>
                </c:pt>
                <c:pt idx="112">
                  <c:v>1792</c:v>
                </c:pt>
                <c:pt idx="113">
                  <c:v>1792</c:v>
                </c:pt>
                <c:pt idx="114">
                  <c:v>1792</c:v>
                </c:pt>
                <c:pt idx="115">
                  <c:v>1792</c:v>
                </c:pt>
                <c:pt idx="116">
                  <c:v>1856</c:v>
                </c:pt>
                <c:pt idx="117">
                  <c:v>1856</c:v>
                </c:pt>
                <c:pt idx="118">
                  <c:v>1856</c:v>
                </c:pt>
                <c:pt idx="119">
                  <c:v>1856</c:v>
                </c:pt>
                <c:pt idx="120">
                  <c:v>1856</c:v>
                </c:pt>
                <c:pt idx="121">
                  <c:v>1856</c:v>
                </c:pt>
                <c:pt idx="122">
                  <c:v>1856</c:v>
                </c:pt>
                <c:pt idx="123">
                  <c:v>1920</c:v>
                </c:pt>
                <c:pt idx="124">
                  <c:v>1920</c:v>
                </c:pt>
                <c:pt idx="125">
                  <c:v>1920</c:v>
                </c:pt>
                <c:pt idx="126">
                  <c:v>1920</c:v>
                </c:pt>
                <c:pt idx="127">
                  <c:v>1920</c:v>
                </c:pt>
                <c:pt idx="128">
                  <c:v>1920</c:v>
                </c:pt>
                <c:pt idx="129">
                  <c:v>1920</c:v>
                </c:pt>
                <c:pt idx="130">
                  <c:v>1920</c:v>
                </c:pt>
                <c:pt idx="131">
                  <c:v>1920</c:v>
                </c:pt>
                <c:pt idx="132">
                  <c:v>1920</c:v>
                </c:pt>
                <c:pt idx="133">
                  <c:v>1920</c:v>
                </c:pt>
                <c:pt idx="134">
                  <c:v>1920</c:v>
                </c:pt>
                <c:pt idx="135">
                  <c:v>1984</c:v>
                </c:pt>
                <c:pt idx="136">
                  <c:v>1984</c:v>
                </c:pt>
                <c:pt idx="137">
                  <c:v>1984</c:v>
                </c:pt>
                <c:pt idx="138">
                  <c:v>1984</c:v>
                </c:pt>
                <c:pt idx="139">
                  <c:v>1984</c:v>
                </c:pt>
                <c:pt idx="140">
                  <c:v>1984</c:v>
                </c:pt>
                <c:pt idx="141">
                  <c:v>1984</c:v>
                </c:pt>
                <c:pt idx="142">
                  <c:v>1984</c:v>
                </c:pt>
                <c:pt idx="143">
                  <c:v>2048</c:v>
                </c:pt>
                <c:pt idx="144">
                  <c:v>2048</c:v>
                </c:pt>
                <c:pt idx="145">
                  <c:v>2048</c:v>
                </c:pt>
                <c:pt idx="146">
                  <c:v>2048</c:v>
                </c:pt>
                <c:pt idx="147">
                  <c:v>2048</c:v>
                </c:pt>
                <c:pt idx="148">
                  <c:v>2048</c:v>
                </c:pt>
                <c:pt idx="149">
                  <c:v>2048</c:v>
                </c:pt>
                <c:pt idx="150">
                  <c:v>2048</c:v>
                </c:pt>
                <c:pt idx="151">
                  <c:v>2048</c:v>
                </c:pt>
                <c:pt idx="152">
                  <c:v>2048</c:v>
                </c:pt>
                <c:pt idx="153">
                  <c:v>2048</c:v>
                </c:pt>
                <c:pt idx="154">
                  <c:v>2048</c:v>
                </c:pt>
                <c:pt idx="155">
                  <c:v>2112</c:v>
                </c:pt>
                <c:pt idx="156">
                  <c:v>2112</c:v>
                </c:pt>
                <c:pt idx="157">
                  <c:v>2112</c:v>
                </c:pt>
                <c:pt idx="158">
                  <c:v>2112</c:v>
                </c:pt>
                <c:pt idx="159">
                  <c:v>2112</c:v>
                </c:pt>
                <c:pt idx="160">
                  <c:v>2112</c:v>
                </c:pt>
                <c:pt idx="161">
                  <c:v>2112</c:v>
                </c:pt>
                <c:pt idx="162">
                  <c:v>2112</c:v>
                </c:pt>
                <c:pt idx="163">
                  <c:v>2176</c:v>
                </c:pt>
                <c:pt idx="164">
                  <c:v>2176</c:v>
                </c:pt>
                <c:pt idx="165">
                  <c:v>2176</c:v>
                </c:pt>
                <c:pt idx="166">
                  <c:v>2176</c:v>
                </c:pt>
                <c:pt idx="167">
                  <c:v>2176</c:v>
                </c:pt>
                <c:pt idx="168">
                  <c:v>2240</c:v>
                </c:pt>
                <c:pt idx="169">
                  <c:v>2240</c:v>
                </c:pt>
                <c:pt idx="170">
                  <c:v>2240</c:v>
                </c:pt>
                <c:pt idx="171">
                  <c:v>2240</c:v>
                </c:pt>
                <c:pt idx="172">
                  <c:v>2240</c:v>
                </c:pt>
                <c:pt idx="173">
                  <c:v>2304</c:v>
                </c:pt>
                <c:pt idx="174">
                  <c:v>2304</c:v>
                </c:pt>
                <c:pt idx="175">
                  <c:v>2304</c:v>
                </c:pt>
                <c:pt idx="176">
                  <c:v>2304</c:v>
                </c:pt>
                <c:pt idx="177">
                  <c:v>2304</c:v>
                </c:pt>
                <c:pt idx="178">
                  <c:v>2304</c:v>
                </c:pt>
                <c:pt idx="179">
                  <c:v>2304</c:v>
                </c:pt>
                <c:pt idx="180">
                  <c:v>2304</c:v>
                </c:pt>
                <c:pt idx="181">
                  <c:v>2304</c:v>
                </c:pt>
                <c:pt idx="182">
                  <c:v>2368</c:v>
                </c:pt>
                <c:pt idx="183">
                  <c:v>2368</c:v>
                </c:pt>
                <c:pt idx="184">
                  <c:v>2368</c:v>
                </c:pt>
                <c:pt idx="185">
                  <c:v>2368</c:v>
                </c:pt>
                <c:pt idx="186">
                  <c:v>2368</c:v>
                </c:pt>
                <c:pt idx="187">
                  <c:v>2368</c:v>
                </c:pt>
                <c:pt idx="188">
                  <c:v>2432</c:v>
                </c:pt>
                <c:pt idx="189">
                  <c:v>2432</c:v>
                </c:pt>
                <c:pt idx="190">
                  <c:v>2432</c:v>
                </c:pt>
                <c:pt idx="191">
                  <c:v>2432</c:v>
                </c:pt>
                <c:pt idx="192">
                  <c:v>2432</c:v>
                </c:pt>
                <c:pt idx="193">
                  <c:v>2432</c:v>
                </c:pt>
                <c:pt idx="194">
                  <c:v>2432</c:v>
                </c:pt>
                <c:pt idx="195">
                  <c:v>2432</c:v>
                </c:pt>
                <c:pt idx="196">
                  <c:v>2496</c:v>
                </c:pt>
                <c:pt idx="197">
                  <c:v>2496</c:v>
                </c:pt>
                <c:pt idx="198">
                  <c:v>2496</c:v>
                </c:pt>
                <c:pt idx="199">
                  <c:v>2560</c:v>
                </c:pt>
                <c:pt idx="200">
                  <c:v>2560</c:v>
                </c:pt>
                <c:pt idx="201">
                  <c:v>2560</c:v>
                </c:pt>
                <c:pt idx="202">
                  <c:v>2560</c:v>
                </c:pt>
                <c:pt idx="203">
                  <c:v>2560</c:v>
                </c:pt>
                <c:pt idx="204">
                  <c:v>2560</c:v>
                </c:pt>
                <c:pt idx="205">
                  <c:v>2560</c:v>
                </c:pt>
                <c:pt idx="206">
                  <c:v>2560</c:v>
                </c:pt>
                <c:pt idx="207">
                  <c:v>2560</c:v>
                </c:pt>
                <c:pt idx="208">
                  <c:v>2560</c:v>
                </c:pt>
                <c:pt idx="209">
                  <c:v>2560</c:v>
                </c:pt>
                <c:pt idx="210">
                  <c:v>2624</c:v>
                </c:pt>
                <c:pt idx="211">
                  <c:v>2624</c:v>
                </c:pt>
                <c:pt idx="212">
                  <c:v>2624</c:v>
                </c:pt>
                <c:pt idx="213">
                  <c:v>2624</c:v>
                </c:pt>
                <c:pt idx="214">
                  <c:v>2624</c:v>
                </c:pt>
                <c:pt idx="215">
                  <c:v>2624</c:v>
                </c:pt>
                <c:pt idx="216">
                  <c:v>2688</c:v>
                </c:pt>
                <c:pt idx="217">
                  <c:v>2688</c:v>
                </c:pt>
                <c:pt idx="218">
                  <c:v>2688</c:v>
                </c:pt>
                <c:pt idx="219">
                  <c:v>2688</c:v>
                </c:pt>
                <c:pt idx="220">
                  <c:v>2688</c:v>
                </c:pt>
                <c:pt idx="221">
                  <c:v>2688</c:v>
                </c:pt>
                <c:pt idx="222">
                  <c:v>2688</c:v>
                </c:pt>
                <c:pt idx="223">
                  <c:v>2688</c:v>
                </c:pt>
                <c:pt idx="224">
                  <c:v>2688</c:v>
                </c:pt>
                <c:pt idx="225">
                  <c:v>2688</c:v>
                </c:pt>
                <c:pt idx="226">
                  <c:v>2688</c:v>
                </c:pt>
                <c:pt idx="227">
                  <c:v>2688</c:v>
                </c:pt>
                <c:pt idx="228">
                  <c:v>2752</c:v>
                </c:pt>
                <c:pt idx="229">
                  <c:v>2752</c:v>
                </c:pt>
                <c:pt idx="230">
                  <c:v>2752</c:v>
                </c:pt>
                <c:pt idx="231">
                  <c:v>2752</c:v>
                </c:pt>
                <c:pt idx="232">
                  <c:v>2752</c:v>
                </c:pt>
                <c:pt idx="233">
                  <c:v>2752</c:v>
                </c:pt>
                <c:pt idx="234">
                  <c:v>2752</c:v>
                </c:pt>
                <c:pt idx="235">
                  <c:v>2752</c:v>
                </c:pt>
                <c:pt idx="236">
                  <c:v>2816</c:v>
                </c:pt>
                <c:pt idx="237">
                  <c:v>2816</c:v>
                </c:pt>
                <c:pt idx="238">
                  <c:v>2816</c:v>
                </c:pt>
                <c:pt idx="239">
                  <c:v>2816</c:v>
                </c:pt>
                <c:pt idx="240">
                  <c:v>2816</c:v>
                </c:pt>
                <c:pt idx="241">
                  <c:v>2816</c:v>
                </c:pt>
                <c:pt idx="242">
                  <c:v>2816</c:v>
                </c:pt>
                <c:pt idx="243">
                  <c:v>2816</c:v>
                </c:pt>
                <c:pt idx="244">
                  <c:v>2816</c:v>
                </c:pt>
                <c:pt idx="245">
                  <c:v>2880</c:v>
                </c:pt>
                <c:pt idx="246">
                  <c:v>2880</c:v>
                </c:pt>
                <c:pt idx="247">
                  <c:v>2880</c:v>
                </c:pt>
                <c:pt idx="248">
                  <c:v>2880</c:v>
                </c:pt>
                <c:pt idx="249">
                  <c:v>2880</c:v>
                </c:pt>
                <c:pt idx="250">
                  <c:v>2880</c:v>
                </c:pt>
                <c:pt idx="251">
                  <c:v>2880</c:v>
                </c:pt>
                <c:pt idx="252">
                  <c:v>2880</c:v>
                </c:pt>
                <c:pt idx="253">
                  <c:v>2880</c:v>
                </c:pt>
                <c:pt idx="254">
                  <c:v>2880</c:v>
                </c:pt>
                <c:pt idx="255">
                  <c:v>2880</c:v>
                </c:pt>
                <c:pt idx="256">
                  <c:v>2880</c:v>
                </c:pt>
                <c:pt idx="257">
                  <c:v>2944</c:v>
                </c:pt>
                <c:pt idx="258">
                  <c:v>2944</c:v>
                </c:pt>
                <c:pt idx="259">
                  <c:v>2944</c:v>
                </c:pt>
                <c:pt idx="260">
                  <c:v>2944</c:v>
                </c:pt>
                <c:pt idx="261">
                  <c:v>2944</c:v>
                </c:pt>
                <c:pt idx="262">
                  <c:v>3008</c:v>
                </c:pt>
                <c:pt idx="263">
                  <c:v>3008</c:v>
                </c:pt>
                <c:pt idx="264">
                  <c:v>3008</c:v>
                </c:pt>
                <c:pt idx="265">
                  <c:v>3008</c:v>
                </c:pt>
                <c:pt idx="266">
                  <c:v>3072</c:v>
                </c:pt>
                <c:pt idx="267">
                  <c:v>3072</c:v>
                </c:pt>
                <c:pt idx="268">
                  <c:v>3072</c:v>
                </c:pt>
                <c:pt idx="269">
                  <c:v>3072</c:v>
                </c:pt>
                <c:pt idx="270">
                  <c:v>3072</c:v>
                </c:pt>
                <c:pt idx="271">
                  <c:v>3072</c:v>
                </c:pt>
                <c:pt idx="272">
                  <c:v>3072</c:v>
                </c:pt>
                <c:pt idx="273">
                  <c:v>3072</c:v>
                </c:pt>
                <c:pt idx="274">
                  <c:v>3072</c:v>
                </c:pt>
                <c:pt idx="275">
                  <c:v>3072</c:v>
                </c:pt>
                <c:pt idx="276">
                  <c:v>3072</c:v>
                </c:pt>
                <c:pt idx="277">
                  <c:v>3136</c:v>
                </c:pt>
                <c:pt idx="278">
                  <c:v>3136</c:v>
                </c:pt>
                <c:pt idx="279">
                  <c:v>3136</c:v>
                </c:pt>
                <c:pt idx="280">
                  <c:v>3136</c:v>
                </c:pt>
                <c:pt idx="281">
                  <c:v>3136</c:v>
                </c:pt>
                <c:pt idx="282">
                  <c:v>3136</c:v>
                </c:pt>
                <c:pt idx="283">
                  <c:v>3136</c:v>
                </c:pt>
                <c:pt idx="284">
                  <c:v>3200</c:v>
                </c:pt>
                <c:pt idx="285">
                  <c:v>3200</c:v>
                </c:pt>
                <c:pt idx="286">
                  <c:v>3200</c:v>
                </c:pt>
                <c:pt idx="287">
                  <c:v>3200</c:v>
                </c:pt>
                <c:pt idx="288">
                  <c:v>3200</c:v>
                </c:pt>
                <c:pt idx="289">
                  <c:v>3200</c:v>
                </c:pt>
                <c:pt idx="290">
                  <c:v>3200</c:v>
                </c:pt>
                <c:pt idx="291">
                  <c:v>3200</c:v>
                </c:pt>
                <c:pt idx="292">
                  <c:v>3200</c:v>
                </c:pt>
                <c:pt idx="293">
                  <c:v>3200</c:v>
                </c:pt>
                <c:pt idx="294">
                  <c:v>3200</c:v>
                </c:pt>
                <c:pt idx="295">
                  <c:v>3264</c:v>
                </c:pt>
                <c:pt idx="296">
                  <c:v>3264</c:v>
                </c:pt>
                <c:pt idx="297">
                  <c:v>3264</c:v>
                </c:pt>
                <c:pt idx="298">
                  <c:v>3264</c:v>
                </c:pt>
                <c:pt idx="299">
                  <c:v>3264</c:v>
                </c:pt>
                <c:pt idx="300">
                  <c:v>3264</c:v>
                </c:pt>
                <c:pt idx="301">
                  <c:v>3264</c:v>
                </c:pt>
                <c:pt idx="302">
                  <c:v>3328</c:v>
                </c:pt>
                <c:pt idx="303">
                  <c:v>3328</c:v>
                </c:pt>
                <c:pt idx="304">
                  <c:v>3328</c:v>
                </c:pt>
                <c:pt idx="305">
                  <c:v>3328</c:v>
                </c:pt>
                <c:pt idx="306">
                  <c:v>3328</c:v>
                </c:pt>
                <c:pt idx="307">
                  <c:v>3328</c:v>
                </c:pt>
                <c:pt idx="308">
                  <c:v>3328</c:v>
                </c:pt>
                <c:pt idx="309">
                  <c:v>3392</c:v>
                </c:pt>
                <c:pt idx="310">
                  <c:v>3392</c:v>
                </c:pt>
                <c:pt idx="311">
                  <c:v>3392</c:v>
                </c:pt>
                <c:pt idx="312">
                  <c:v>3456</c:v>
                </c:pt>
                <c:pt idx="313">
                  <c:v>3520</c:v>
                </c:pt>
                <c:pt idx="314">
                  <c:v>3520</c:v>
                </c:pt>
                <c:pt idx="315">
                  <c:v>3520</c:v>
                </c:pt>
                <c:pt idx="316">
                  <c:v>3520</c:v>
                </c:pt>
                <c:pt idx="317">
                  <c:v>3520</c:v>
                </c:pt>
                <c:pt idx="318">
                  <c:v>3584</c:v>
                </c:pt>
                <c:pt idx="319">
                  <c:v>3584</c:v>
                </c:pt>
                <c:pt idx="320">
                  <c:v>3584</c:v>
                </c:pt>
                <c:pt idx="321">
                  <c:v>3584</c:v>
                </c:pt>
                <c:pt idx="322">
                  <c:v>3584</c:v>
                </c:pt>
                <c:pt idx="323">
                  <c:v>3584</c:v>
                </c:pt>
                <c:pt idx="324">
                  <c:v>3648</c:v>
                </c:pt>
                <c:pt idx="325">
                  <c:v>3648</c:v>
                </c:pt>
                <c:pt idx="326">
                  <c:v>3648</c:v>
                </c:pt>
                <c:pt idx="327">
                  <c:v>3648</c:v>
                </c:pt>
                <c:pt idx="328">
                  <c:v>3648</c:v>
                </c:pt>
                <c:pt idx="329">
                  <c:v>3648</c:v>
                </c:pt>
                <c:pt idx="330">
                  <c:v>3712</c:v>
                </c:pt>
                <c:pt idx="331">
                  <c:v>3712</c:v>
                </c:pt>
                <c:pt idx="332">
                  <c:v>3712</c:v>
                </c:pt>
                <c:pt idx="333">
                  <c:v>3712</c:v>
                </c:pt>
                <c:pt idx="334">
                  <c:v>3712</c:v>
                </c:pt>
                <c:pt idx="335">
                  <c:v>3712</c:v>
                </c:pt>
                <c:pt idx="336">
                  <c:v>3712</c:v>
                </c:pt>
                <c:pt idx="337">
                  <c:v>3776</c:v>
                </c:pt>
                <c:pt idx="338">
                  <c:v>3776</c:v>
                </c:pt>
                <c:pt idx="339">
                  <c:v>3776</c:v>
                </c:pt>
                <c:pt idx="340">
                  <c:v>3776</c:v>
                </c:pt>
                <c:pt idx="341">
                  <c:v>3776</c:v>
                </c:pt>
                <c:pt idx="342">
                  <c:v>3776</c:v>
                </c:pt>
                <c:pt idx="343">
                  <c:v>3776</c:v>
                </c:pt>
                <c:pt idx="344">
                  <c:v>3840</c:v>
                </c:pt>
                <c:pt idx="345">
                  <c:v>3840</c:v>
                </c:pt>
                <c:pt idx="346">
                  <c:v>3840</c:v>
                </c:pt>
                <c:pt idx="347">
                  <c:v>3840</c:v>
                </c:pt>
                <c:pt idx="348">
                  <c:v>3840</c:v>
                </c:pt>
                <c:pt idx="349">
                  <c:v>3904</c:v>
                </c:pt>
                <c:pt idx="350">
                  <c:v>3904</c:v>
                </c:pt>
                <c:pt idx="351">
                  <c:v>3904</c:v>
                </c:pt>
                <c:pt idx="352">
                  <c:v>3904</c:v>
                </c:pt>
                <c:pt idx="353">
                  <c:v>3904</c:v>
                </c:pt>
                <c:pt idx="354">
                  <c:v>3968</c:v>
                </c:pt>
                <c:pt idx="355">
                  <c:v>3968</c:v>
                </c:pt>
                <c:pt idx="356">
                  <c:v>3968</c:v>
                </c:pt>
                <c:pt idx="357">
                  <c:v>3968</c:v>
                </c:pt>
                <c:pt idx="358">
                  <c:v>3968</c:v>
                </c:pt>
                <c:pt idx="359">
                  <c:v>3968</c:v>
                </c:pt>
                <c:pt idx="360">
                  <c:v>3968</c:v>
                </c:pt>
                <c:pt idx="361">
                  <c:v>4032</c:v>
                </c:pt>
                <c:pt idx="362">
                  <c:v>4032</c:v>
                </c:pt>
                <c:pt idx="363">
                  <c:v>4032</c:v>
                </c:pt>
                <c:pt idx="364">
                  <c:v>4032</c:v>
                </c:pt>
                <c:pt idx="365">
                  <c:v>4032</c:v>
                </c:pt>
                <c:pt idx="366">
                  <c:v>4032</c:v>
                </c:pt>
                <c:pt idx="367">
                  <c:v>4032</c:v>
                </c:pt>
                <c:pt idx="368">
                  <c:v>4160</c:v>
                </c:pt>
                <c:pt idx="369">
                  <c:v>4160</c:v>
                </c:pt>
                <c:pt idx="370">
                  <c:v>4160</c:v>
                </c:pt>
                <c:pt idx="371">
                  <c:v>4160</c:v>
                </c:pt>
                <c:pt idx="372">
                  <c:v>4160</c:v>
                </c:pt>
                <c:pt idx="373">
                  <c:v>4160</c:v>
                </c:pt>
                <c:pt idx="374">
                  <c:v>4160</c:v>
                </c:pt>
                <c:pt idx="375">
                  <c:v>4224</c:v>
                </c:pt>
                <c:pt idx="376">
                  <c:v>4224</c:v>
                </c:pt>
                <c:pt idx="377">
                  <c:v>4224</c:v>
                </c:pt>
                <c:pt idx="378">
                  <c:v>4288</c:v>
                </c:pt>
                <c:pt idx="379">
                  <c:v>4288</c:v>
                </c:pt>
                <c:pt idx="380">
                  <c:v>4288</c:v>
                </c:pt>
                <c:pt idx="381">
                  <c:v>4288</c:v>
                </c:pt>
                <c:pt idx="382">
                  <c:v>4288</c:v>
                </c:pt>
                <c:pt idx="383">
                  <c:v>4352</c:v>
                </c:pt>
                <c:pt idx="384">
                  <c:v>4352</c:v>
                </c:pt>
                <c:pt idx="385">
                  <c:v>4416</c:v>
                </c:pt>
                <c:pt idx="386">
                  <c:v>4416</c:v>
                </c:pt>
                <c:pt idx="387">
                  <c:v>4416</c:v>
                </c:pt>
                <c:pt idx="388">
                  <c:v>4416</c:v>
                </c:pt>
                <c:pt idx="389">
                  <c:v>4416</c:v>
                </c:pt>
                <c:pt idx="390">
                  <c:v>4416</c:v>
                </c:pt>
                <c:pt idx="391">
                  <c:v>4480</c:v>
                </c:pt>
                <c:pt idx="392">
                  <c:v>4544</c:v>
                </c:pt>
                <c:pt idx="393">
                  <c:v>4544</c:v>
                </c:pt>
                <c:pt idx="394">
                  <c:v>4544</c:v>
                </c:pt>
                <c:pt idx="395">
                  <c:v>4544</c:v>
                </c:pt>
                <c:pt idx="396">
                  <c:v>4544</c:v>
                </c:pt>
                <c:pt idx="397">
                  <c:v>4544</c:v>
                </c:pt>
                <c:pt idx="398">
                  <c:v>4544</c:v>
                </c:pt>
                <c:pt idx="399">
                  <c:v>4608</c:v>
                </c:pt>
                <c:pt idx="400">
                  <c:v>4608</c:v>
                </c:pt>
                <c:pt idx="401">
                  <c:v>4608</c:v>
                </c:pt>
                <c:pt idx="402">
                  <c:v>4608</c:v>
                </c:pt>
                <c:pt idx="403">
                  <c:v>4672</c:v>
                </c:pt>
                <c:pt idx="404">
                  <c:v>4672</c:v>
                </c:pt>
                <c:pt idx="405">
                  <c:v>4672</c:v>
                </c:pt>
                <c:pt idx="406">
                  <c:v>4672</c:v>
                </c:pt>
                <c:pt idx="407">
                  <c:v>4672</c:v>
                </c:pt>
                <c:pt idx="408">
                  <c:v>4736</c:v>
                </c:pt>
                <c:pt idx="409">
                  <c:v>4736</c:v>
                </c:pt>
                <c:pt idx="410">
                  <c:v>4736</c:v>
                </c:pt>
                <c:pt idx="411">
                  <c:v>4736</c:v>
                </c:pt>
                <c:pt idx="412">
                  <c:v>4736</c:v>
                </c:pt>
                <c:pt idx="413">
                  <c:v>4800</c:v>
                </c:pt>
                <c:pt idx="414">
                  <c:v>4928</c:v>
                </c:pt>
                <c:pt idx="415">
                  <c:v>4928</c:v>
                </c:pt>
                <c:pt idx="416">
                  <c:v>4928</c:v>
                </c:pt>
                <c:pt idx="417">
                  <c:v>4992</c:v>
                </c:pt>
                <c:pt idx="418">
                  <c:v>4992</c:v>
                </c:pt>
                <c:pt idx="419">
                  <c:v>5056</c:v>
                </c:pt>
                <c:pt idx="420">
                  <c:v>5120</c:v>
                </c:pt>
                <c:pt idx="421">
                  <c:v>5120</c:v>
                </c:pt>
                <c:pt idx="422">
                  <c:v>5120</c:v>
                </c:pt>
                <c:pt idx="423">
                  <c:v>5184</c:v>
                </c:pt>
                <c:pt idx="424">
                  <c:v>5248</c:v>
                </c:pt>
                <c:pt idx="425">
                  <c:v>5248</c:v>
                </c:pt>
                <c:pt idx="426">
                  <c:v>5248</c:v>
                </c:pt>
                <c:pt idx="427">
                  <c:v>5312</c:v>
                </c:pt>
                <c:pt idx="428">
                  <c:v>5312</c:v>
                </c:pt>
                <c:pt idx="429">
                  <c:v>5312</c:v>
                </c:pt>
                <c:pt idx="430">
                  <c:v>5376</c:v>
                </c:pt>
                <c:pt idx="431">
                  <c:v>5440</c:v>
                </c:pt>
                <c:pt idx="432">
                  <c:v>5440</c:v>
                </c:pt>
                <c:pt idx="433">
                  <c:v>5504</c:v>
                </c:pt>
                <c:pt idx="434">
                  <c:v>5632</c:v>
                </c:pt>
                <c:pt idx="435">
                  <c:v>5696</c:v>
                </c:pt>
                <c:pt idx="436">
                  <c:v>5696</c:v>
                </c:pt>
                <c:pt idx="437">
                  <c:v>5696</c:v>
                </c:pt>
                <c:pt idx="438">
                  <c:v>5824</c:v>
                </c:pt>
                <c:pt idx="439">
                  <c:v>5888</c:v>
                </c:pt>
                <c:pt idx="440">
                  <c:v>6016</c:v>
                </c:pt>
                <c:pt idx="441">
                  <c:v>6592</c:v>
                </c:pt>
                <c:pt idx="442">
                  <c:v>6656</c:v>
                </c:pt>
                <c:pt idx="443">
                  <c:v>6912</c:v>
                </c:pt>
                <c:pt idx="444">
                  <c:v>6912</c:v>
                </c:pt>
                <c:pt idx="445">
                  <c:v>7104</c:v>
                </c:pt>
                <c:pt idx="446">
                  <c:v>7296</c:v>
                </c:pt>
                <c:pt idx="447">
                  <c:v>7360</c:v>
                </c:pt>
                <c:pt idx="448">
                  <c:v>7936</c:v>
                </c:pt>
                <c:pt idx="449">
                  <c:v>8000</c:v>
                </c:pt>
                <c:pt idx="450">
                  <c:v>8320</c:v>
                </c:pt>
                <c:pt idx="451">
                  <c:v>8384</c:v>
                </c:pt>
              </c:numCache>
            </c:numRef>
          </c:xVal>
          <c:yVal>
            <c:numRef>
              <c:f>kip_conc_LENGTH!$E$3:$E$454</c:f>
              <c:numCache>
                <c:formatCode>General</c:formatCode>
                <c:ptCount val="452"/>
                <c:pt idx="0">
                  <c:v>2.2123893805309734E-3</c:v>
                </c:pt>
                <c:pt idx="1">
                  <c:v>4.4247787610619468E-3</c:v>
                </c:pt>
                <c:pt idx="2">
                  <c:v>6.6371681415929203E-3</c:v>
                </c:pt>
                <c:pt idx="3">
                  <c:v>8.8495575221238937E-3</c:v>
                </c:pt>
                <c:pt idx="4">
                  <c:v>1.1061946902654867E-2</c:v>
                </c:pt>
                <c:pt idx="5">
                  <c:v>1.3274336283185841E-2</c:v>
                </c:pt>
                <c:pt idx="6">
                  <c:v>1.5486725663716814E-2</c:v>
                </c:pt>
                <c:pt idx="7">
                  <c:v>1.7699115044247787E-2</c:v>
                </c:pt>
                <c:pt idx="8">
                  <c:v>1.9911504424778761E-2</c:v>
                </c:pt>
                <c:pt idx="9">
                  <c:v>2.2123893805309734E-2</c:v>
                </c:pt>
                <c:pt idx="10">
                  <c:v>2.4336283185840708E-2</c:v>
                </c:pt>
                <c:pt idx="11">
                  <c:v>2.6548672566371681E-2</c:v>
                </c:pt>
                <c:pt idx="12">
                  <c:v>2.8761061946902654E-2</c:v>
                </c:pt>
                <c:pt idx="13">
                  <c:v>3.0973451327433628E-2</c:v>
                </c:pt>
                <c:pt idx="14">
                  <c:v>3.3185840707964605E-2</c:v>
                </c:pt>
                <c:pt idx="15">
                  <c:v>3.5398230088495575E-2</c:v>
                </c:pt>
                <c:pt idx="16">
                  <c:v>3.7610619469026552E-2</c:v>
                </c:pt>
                <c:pt idx="17">
                  <c:v>3.9823008849557522E-2</c:v>
                </c:pt>
                <c:pt idx="18">
                  <c:v>4.2035398230088498E-2</c:v>
                </c:pt>
                <c:pt idx="19">
                  <c:v>4.4247787610619468E-2</c:v>
                </c:pt>
                <c:pt idx="20">
                  <c:v>4.6460176991150445E-2</c:v>
                </c:pt>
                <c:pt idx="21">
                  <c:v>4.8672566371681415E-2</c:v>
                </c:pt>
                <c:pt idx="22">
                  <c:v>5.0884955752212392E-2</c:v>
                </c:pt>
                <c:pt idx="23">
                  <c:v>5.3097345132743362E-2</c:v>
                </c:pt>
                <c:pt idx="24">
                  <c:v>5.5309734513274339E-2</c:v>
                </c:pt>
                <c:pt idx="25">
                  <c:v>5.7522123893805309E-2</c:v>
                </c:pt>
                <c:pt idx="26">
                  <c:v>5.9734513274336286E-2</c:v>
                </c:pt>
                <c:pt idx="27">
                  <c:v>6.1946902654867256E-2</c:v>
                </c:pt>
                <c:pt idx="28">
                  <c:v>6.4159292035398233E-2</c:v>
                </c:pt>
                <c:pt idx="29">
                  <c:v>6.637168141592921E-2</c:v>
                </c:pt>
                <c:pt idx="30">
                  <c:v>6.8584070796460173E-2</c:v>
                </c:pt>
                <c:pt idx="31">
                  <c:v>7.0796460176991149E-2</c:v>
                </c:pt>
                <c:pt idx="32">
                  <c:v>7.3008849557522126E-2</c:v>
                </c:pt>
                <c:pt idx="33">
                  <c:v>7.5221238938053103E-2</c:v>
                </c:pt>
                <c:pt idx="34">
                  <c:v>7.7433628318584066E-2</c:v>
                </c:pt>
                <c:pt idx="35">
                  <c:v>7.9646017699115043E-2</c:v>
                </c:pt>
                <c:pt idx="36">
                  <c:v>8.185840707964602E-2</c:v>
                </c:pt>
                <c:pt idx="37">
                  <c:v>8.4070796460176997E-2</c:v>
                </c:pt>
                <c:pt idx="38">
                  <c:v>8.628318584070796E-2</c:v>
                </c:pt>
                <c:pt idx="39">
                  <c:v>8.8495575221238937E-2</c:v>
                </c:pt>
                <c:pt idx="40">
                  <c:v>9.0707964601769914E-2</c:v>
                </c:pt>
                <c:pt idx="41">
                  <c:v>9.2920353982300891E-2</c:v>
                </c:pt>
                <c:pt idx="42">
                  <c:v>9.5132743362831854E-2</c:v>
                </c:pt>
                <c:pt idx="43">
                  <c:v>9.7345132743362831E-2</c:v>
                </c:pt>
                <c:pt idx="44">
                  <c:v>9.9557522123893807E-2</c:v>
                </c:pt>
                <c:pt idx="45">
                  <c:v>0.10176991150442478</c:v>
                </c:pt>
                <c:pt idx="46">
                  <c:v>0.10398230088495575</c:v>
                </c:pt>
                <c:pt idx="47">
                  <c:v>0.10619469026548672</c:v>
                </c:pt>
                <c:pt idx="48">
                  <c:v>0.1084070796460177</c:v>
                </c:pt>
                <c:pt idx="49">
                  <c:v>0.11061946902654868</c:v>
                </c:pt>
                <c:pt idx="50">
                  <c:v>0.11283185840707964</c:v>
                </c:pt>
                <c:pt idx="51">
                  <c:v>0.11504424778761062</c:v>
                </c:pt>
                <c:pt idx="52">
                  <c:v>0.11725663716814159</c:v>
                </c:pt>
                <c:pt idx="53">
                  <c:v>0.11946902654867257</c:v>
                </c:pt>
                <c:pt idx="54">
                  <c:v>0.12168141592920353</c:v>
                </c:pt>
                <c:pt idx="55">
                  <c:v>0.12389380530973451</c:v>
                </c:pt>
                <c:pt idx="56">
                  <c:v>0.12610619469026549</c:v>
                </c:pt>
                <c:pt idx="57">
                  <c:v>0.12831858407079647</c:v>
                </c:pt>
                <c:pt idx="58">
                  <c:v>0.13053097345132744</c:v>
                </c:pt>
                <c:pt idx="59">
                  <c:v>0.13274336283185842</c:v>
                </c:pt>
                <c:pt idx="60">
                  <c:v>0.13495575221238937</c:v>
                </c:pt>
                <c:pt idx="61">
                  <c:v>0.13716814159292035</c:v>
                </c:pt>
                <c:pt idx="62">
                  <c:v>0.13938053097345132</c:v>
                </c:pt>
                <c:pt idx="63">
                  <c:v>0.1415929203539823</c:v>
                </c:pt>
                <c:pt idx="64">
                  <c:v>0.14380530973451328</c:v>
                </c:pt>
                <c:pt idx="65">
                  <c:v>0.14601769911504425</c:v>
                </c:pt>
                <c:pt idx="66">
                  <c:v>0.14823008849557523</c:v>
                </c:pt>
                <c:pt idx="67">
                  <c:v>0.15044247787610621</c:v>
                </c:pt>
                <c:pt idx="68">
                  <c:v>0.15265486725663716</c:v>
                </c:pt>
                <c:pt idx="69">
                  <c:v>0.15486725663716813</c:v>
                </c:pt>
                <c:pt idx="70">
                  <c:v>0.15707964601769911</c:v>
                </c:pt>
                <c:pt idx="71">
                  <c:v>0.15929203539823009</c:v>
                </c:pt>
                <c:pt idx="72">
                  <c:v>0.16150442477876106</c:v>
                </c:pt>
                <c:pt idx="73">
                  <c:v>0.16371681415929204</c:v>
                </c:pt>
                <c:pt idx="74">
                  <c:v>0.16592920353982302</c:v>
                </c:pt>
                <c:pt idx="75">
                  <c:v>0.16814159292035399</c:v>
                </c:pt>
                <c:pt idx="76">
                  <c:v>0.17035398230088494</c:v>
                </c:pt>
                <c:pt idx="77">
                  <c:v>0.17256637168141592</c:v>
                </c:pt>
                <c:pt idx="78">
                  <c:v>0.1747787610619469</c:v>
                </c:pt>
                <c:pt idx="79">
                  <c:v>0.17699115044247787</c:v>
                </c:pt>
                <c:pt idx="80">
                  <c:v>0.17920353982300885</c:v>
                </c:pt>
                <c:pt idx="81">
                  <c:v>0.18141592920353983</c:v>
                </c:pt>
                <c:pt idx="82">
                  <c:v>0.1836283185840708</c:v>
                </c:pt>
                <c:pt idx="83">
                  <c:v>0.18584070796460178</c:v>
                </c:pt>
                <c:pt idx="84">
                  <c:v>0.18805309734513273</c:v>
                </c:pt>
                <c:pt idx="85">
                  <c:v>0.19026548672566371</c:v>
                </c:pt>
                <c:pt idx="86">
                  <c:v>0.19247787610619468</c:v>
                </c:pt>
                <c:pt idx="87">
                  <c:v>0.19469026548672566</c:v>
                </c:pt>
                <c:pt idx="88">
                  <c:v>0.19690265486725664</c:v>
                </c:pt>
                <c:pt idx="89">
                  <c:v>0.19911504424778761</c:v>
                </c:pt>
                <c:pt idx="90">
                  <c:v>0.20132743362831859</c:v>
                </c:pt>
                <c:pt idx="91">
                  <c:v>0.20353982300884957</c:v>
                </c:pt>
                <c:pt idx="92">
                  <c:v>0.20575221238938052</c:v>
                </c:pt>
                <c:pt idx="93">
                  <c:v>0.20796460176991149</c:v>
                </c:pt>
                <c:pt idx="94">
                  <c:v>0.21017699115044247</c:v>
                </c:pt>
                <c:pt idx="95">
                  <c:v>0.21238938053097345</c:v>
                </c:pt>
                <c:pt idx="96">
                  <c:v>0.21460176991150443</c:v>
                </c:pt>
                <c:pt idx="97">
                  <c:v>0.2168141592920354</c:v>
                </c:pt>
                <c:pt idx="98">
                  <c:v>0.21902654867256638</c:v>
                </c:pt>
                <c:pt idx="99">
                  <c:v>0.22123893805309736</c:v>
                </c:pt>
                <c:pt idx="100">
                  <c:v>0.22345132743362831</c:v>
                </c:pt>
                <c:pt idx="101">
                  <c:v>0.22566371681415928</c:v>
                </c:pt>
                <c:pt idx="102">
                  <c:v>0.22787610619469026</c:v>
                </c:pt>
                <c:pt idx="103">
                  <c:v>0.23008849557522124</c:v>
                </c:pt>
                <c:pt idx="104">
                  <c:v>0.23230088495575221</c:v>
                </c:pt>
                <c:pt idx="105">
                  <c:v>0.23451327433628319</c:v>
                </c:pt>
                <c:pt idx="106">
                  <c:v>0.23672566371681417</c:v>
                </c:pt>
                <c:pt idx="107">
                  <c:v>0.23893805309734514</c:v>
                </c:pt>
                <c:pt idx="108">
                  <c:v>0.24115044247787609</c:v>
                </c:pt>
                <c:pt idx="109">
                  <c:v>0.24336283185840707</c:v>
                </c:pt>
                <c:pt idx="110">
                  <c:v>0.24557522123893805</c:v>
                </c:pt>
                <c:pt idx="111">
                  <c:v>0.24778761061946902</c:v>
                </c:pt>
                <c:pt idx="112">
                  <c:v>0.25</c:v>
                </c:pt>
                <c:pt idx="113">
                  <c:v>0.25221238938053098</c:v>
                </c:pt>
                <c:pt idx="114">
                  <c:v>0.25442477876106195</c:v>
                </c:pt>
                <c:pt idx="115">
                  <c:v>0.25663716814159293</c:v>
                </c:pt>
                <c:pt idx="116">
                  <c:v>0.25884955752212391</c:v>
                </c:pt>
                <c:pt idx="117">
                  <c:v>0.26106194690265488</c:v>
                </c:pt>
                <c:pt idx="118">
                  <c:v>0.26327433628318586</c:v>
                </c:pt>
                <c:pt idx="119">
                  <c:v>0.26548672566371684</c:v>
                </c:pt>
                <c:pt idx="120">
                  <c:v>0.26769911504424782</c:v>
                </c:pt>
                <c:pt idx="121">
                  <c:v>0.26991150442477874</c:v>
                </c:pt>
                <c:pt idx="122">
                  <c:v>0.27212389380530971</c:v>
                </c:pt>
                <c:pt idx="123">
                  <c:v>0.27433628318584069</c:v>
                </c:pt>
                <c:pt idx="124">
                  <c:v>0.27654867256637167</c:v>
                </c:pt>
                <c:pt idx="125">
                  <c:v>0.27876106194690264</c:v>
                </c:pt>
                <c:pt idx="126">
                  <c:v>0.28097345132743362</c:v>
                </c:pt>
                <c:pt idx="127">
                  <c:v>0.2831858407079646</c:v>
                </c:pt>
                <c:pt idx="128">
                  <c:v>0.28539823008849557</c:v>
                </c:pt>
                <c:pt idx="129">
                  <c:v>0.28761061946902655</c:v>
                </c:pt>
                <c:pt idx="130">
                  <c:v>0.28982300884955753</c:v>
                </c:pt>
                <c:pt idx="131">
                  <c:v>0.29203539823008851</c:v>
                </c:pt>
                <c:pt idx="132">
                  <c:v>0.29424778761061948</c:v>
                </c:pt>
                <c:pt idx="133">
                  <c:v>0.29646017699115046</c:v>
                </c:pt>
                <c:pt idx="134">
                  <c:v>0.29867256637168144</c:v>
                </c:pt>
                <c:pt idx="135">
                  <c:v>0.30088495575221241</c:v>
                </c:pt>
                <c:pt idx="136">
                  <c:v>0.30309734513274339</c:v>
                </c:pt>
                <c:pt idx="137">
                  <c:v>0.30530973451327431</c:v>
                </c:pt>
                <c:pt idx="138">
                  <c:v>0.30752212389380529</c:v>
                </c:pt>
                <c:pt idx="139">
                  <c:v>0.30973451327433627</c:v>
                </c:pt>
                <c:pt idx="140">
                  <c:v>0.31194690265486724</c:v>
                </c:pt>
                <c:pt idx="141">
                  <c:v>0.31415929203539822</c:v>
                </c:pt>
                <c:pt idx="142">
                  <c:v>0.3163716814159292</c:v>
                </c:pt>
                <c:pt idx="143">
                  <c:v>0.31858407079646017</c:v>
                </c:pt>
                <c:pt idx="144">
                  <c:v>0.32079646017699115</c:v>
                </c:pt>
                <c:pt idx="145">
                  <c:v>0.32300884955752213</c:v>
                </c:pt>
                <c:pt idx="146">
                  <c:v>0.3252212389380531</c:v>
                </c:pt>
                <c:pt idx="147">
                  <c:v>0.32743362831858408</c:v>
                </c:pt>
                <c:pt idx="148">
                  <c:v>0.32964601769911506</c:v>
                </c:pt>
                <c:pt idx="149">
                  <c:v>0.33185840707964603</c:v>
                </c:pt>
                <c:pt idx="150">
                  <c:v>0.33407079646017701</c:v>
                </c:pt>
                <c:pt idx="151">
                  <c:v>0.33628318584070799</c:v>
                </c:pt>
                <c:pt idx="152">
                  <c:v>0.33849557522123896</c:v>
                </c:pt>
                <c:pt idx="153">
                  <c:v>0.34070796460176989</c:v>
                </c:pt>
                <c:pt idx="154">
                  <c:v>0.34292035398230086</c:v>
                </c:pt>
                <c:pt idx="155">
                  <c:v>0.34513274336283184</c:v>
                </c:pt>
                <c:pt idx="156">
                  <c:v>0.34734513274336282</c:v>
                </c:pt>
                <c:pt idx="157">
                  <c:v>0.34955752212389379</c:v>
                </c:pt>
                <c:pt idx="158">
                  <c:v>0.35176991150442477</c:v>
                </c:pt>
                <c:pt idx="159">
                  <c:v>0.35398230088495575</c:v>
                </c:pt>
                <c:pt idx="160">
                  <c:v>0.35619469026548672</c:v>
                </c:pt>
                <c:pt idx="161">
                  <c:v>0.3584070796460177</c:v>
                </c:pt>
                <c:pt idx="162">
                  <c:v>0.36061946902654868</c:v>
                </c:pt>
                <c:pt idx="163">
                  <c:v>0.36283185840707965</c:v>
                </c:pt>
                <c:pt idx="164">
                  <c:v>0.36504424778761063</c:v>
                </c:pt>
                <c:pt idx="165">
                  <c:v>0.36725663716814161</c:v>
                </c:pt>
                <c:pt idx="166">
                  <c:v>0.36946902654867259</c:v>
                </c:pt>
                <c:pt idx="167">
                  <c:v>0.37168141592920356</c:v>
                </c:pt>
                <c:pt idx="168">
                  <c:v>0.37389380530973454</c:v>
                </c:pt>
                <c:pt idx="169">
                  <c:v>0.37610619469026546</c:v>
                </c:pt>
                <c:pt idx="170">
                  <c:v>0.37831858407079644</c:v>
                </c:pt>
                <c:pt idx="171">
                  <c:v>0.38053097345132741</c:v>
                </c:pt>
                <c:pt idx="172">
                  <c:v>0.38274336283185839</c:v>
                </c:pt>
                <c:pt idx="173">
                  <c:v>0.38495575221238937</c:v>
                </c:pt>
                <c:pt idx="174">
                  <c:v>0.38716814159292035</c:v>
                </c:pt>
                <c:pt idx="175">
                  <c:v>0.38938053097345132</c:v>
                </c:pt>
                <c:pt idx="176">
                  <c:v>0.3915929203539823</c:v>
                </c:pt>
                <c:pt idx="177">
                  <c:v>0.39380530973451328</c:v>
                </c:pt>
                <c:pt idx="178">
                  <c:v>0.39601769911504425</c:v>
                </c:pt>
                <c:pt idx="179">
                  <c:v>0.39823008849557523</c:v>
                </c:pt>
                <c:pt idx="180">
                  <c:v>0.40044247787610621</c:v>
                </c:pt>
                <c:pt idx="181">
                  <c:v>0.40265486725663718</c:v>
                </c:pt>
                <c:pt idx="182">
                  <c:v>0.40486725663716816</c:v>
                </c:pt>
                <c:pt idx="183">
                  <c:v>0.40707964601769914</c:v>
                </c:pt>
                <c:pt idx="184">
                  <c:v>0.40929203539823011</c:v>
                </c:pt>
                <c:pt idx="185">
                  <c:v>0.41150442477876104</c:v>
                </c:pt>
                <c:pt idx="186">
                  <c:v>0.41371681415929201</c:v>
                </c:pt>
                <c:pt idx="187">
                  <c:v>0.41592920353982299</c:v>
                </c:pt>
                <c:pt idx="188">
                  <c:v>0.41814159292035397</c:v>
                </c:pt>
                <c:pt idx="189">
                  <c:v>0.42035398230088494</c:v>
                </c:pt>
                <c:pt idx="190">
                  <c:v>0.42256637168141592</c:v>
                </c:pt>
                <c:pt idx="191">
                  <c:v>0.4247787610619469</c:v>
                </c:pt>
                <c:pt idx="192">
                  <c:v>0.42699115044247787</c:v>
                </c:pt>
                <c:pt idx="193">
                  <c:v>0.42920353982300885</c:v>
                </c:pt>
                <c:pt idx="194">
                  <c:v>0.43141592920353983</c:v>
                </c:pt>
                <c:pt idx="195">
                  <c:v>0.4336283185840708</c:v>
                </c:pt>
                <c:pt idx="196">
                  <c:v>0.43584070796460178</c:v>
                </c:pt>
                <c:pt idx="197">
                  <c:v>0.43805309734513276</c:v>
                </c:pt>
                <c:pt idx="198">
                  <c:v>0.44026548672566373</c:v>
                </c:pt>
                <c:pt idx="199">
                  <c:v>0.44247787610619471</c:v>
                </c:pt>
                <c:pt idx="200">
                  <c:v>0.44469026548672569</c:v>
                </c:pt>
                <c:pt idx="201">
                  <c:v>0.44690265486725661</c:v>
                </c:pt>
                <c:pt idx="202">
                  <c:v>0.44911504424778759</c:v>
                </c:pt>
                <c:pt idx="203">
                  <c:v>0.45132743362831856</c:v>
                </c:pt>
                <c:pt idx="204">
                  <c:v>0.45353982300884954</c:v>
                </c:pt>
                <c:pt idx="205">
                  <c:v>0.45575221238938052</c:v>
                </c:pt>
                <c:pt idx="206">
                  <c:v>0.45796460176991149</c:v>
                </c:pt>
                <c:pt idx="207">
                  <c:v>0.46017699115044247</c:v>
                </c:pt>
                <c:pt idx="208">
                  <c:v>0.46238938053097345</c:v>
                </c:pt>
                <c:pt idx="209">
                  <c:v>0.46460176991150443</c:v>
                </c:pt>
                <c:pt idx="210">
                  <c:v>0.4668141592920354</c:v>
                </c:pt>
                <c:pt idx="211">
                  <c:v>0.46902654867256638</c:v>
                </c:pt>
                <c:pt idx="212">
                  <c:v>0.47123893805309736</c:v>
                </c:pt>
                <c:pt idx="213">
                  <c:v>0.47345132743362833</c:v>
                </c:pt>
                <c:pt idx="214">
                  <c:v>0.47566371681415931</c:v>
                </c:pt>
                <c:pt idx="215">
                  <c:v>0.47787610619469029</c:v>
                </c:pt>
                <c:pt idx="216">
                  <c:v>0.48008849557522126</c:v>
                </c:pt>
                <c:pt idx="217">
                  <c:v>0.48230088495575218</c:v>
                </c:pt>
                <c:pt idx="218">
                  <c:v>0.48451327433628316</c:v>
                </c:pt>
                <c:pt idx="219">
                  <c:v>0.48672566371681414</c:v>
                </c:pt>
                <c:pt idx="220">
                  <c:v>0.48893805309734512</c:v>
                </c:pt>
                <c:pt idx="221">
                  <c:v>0.49115044247787609</c:v>
                </c:pt>
                <c:pt idx="222">
                  <c:v>0.49336283185840707</c:v>
                </c:pt>
                <c:pt idx="223">
                  <c:v>0.49557522123893805</c:v>
                </c:pt>
                <c:pt idx="224">
                  <c:v>0.49778761061946902</c:v>
                </c:pt>
                <c:pt idx="225">
                  <c:v>0.5</c:v>
                </c:pt>
                <c:pt idx="226">
                  <c:v>0.50221238938053092</c:v>
                </c:pt>
                <c:pt idx="227">
                  <c:v>0.50442477876106195</c:v>
                </c:pt>
                <c:pt idx="228">
                  <c:v>0.50663716814159288</c:v>
                </c:pt>
                <c:pt idx="229">
                  <c:v>0.50884955752212391</c:v>
                </c:pt>
                <c:pt idx="230">
                  <c:v>0.51106194690265483</c:v>
                </c:pt>
                <c:pt idx="231">
                  <c:v>0.51327433628318586</c:v>
                </c:pt>
                <c:pt idx="232">
                  <c:v>0.51548672566371678</c:v>
                </c:pt>
                <c:pt idx="233">
                  <c:v>0.51769911504424782</c:v>
                </c:pt>
                <c:pt idx="234">
                  <c:v>0.51991150442477874</c:v>
                </c:pt>
                <c:pt idx="235">
                  <c:v>0.52212389380530977</c:v>
                </c:pt>
                <c:pt idx="236">
                  <c:v>0.52433628318584069</c:v>
                </c:pt>
                <c:pt idx="237">
                  <c:v>0.52654867256637172</c:v>
                </c:pt>
                <c:pt idx="238">
                  <c:v>0.52876106194690264</c:v>
                </c:pt>
                <c:pt idx="239">
                  <c:v>0.53097345132743368</c:v>
                </c:pt>
                <c:pt idx="240">
                  <c:v>0.5331858407079646</c:v>
                </c:pt>
                <c:pt idx="241">
                  <c:v>0.53539823008849563</c:v>
                </c:pt>
                <c:pt idx="242">
                  <c:v>0.53761061946902655</c:v>
                </c:pt>
                <c:pt idx="243">
                  <c:v>0.53982300884955747</c:v>
                </c:pt>
                <c:pt idx="244">
                  <c:v>0.54203539823008851</c:v>
                </c:pt>
                <c:pt idx="245">
                  <c:v>0.54424778761061943</c:v>
                </c:pt>
                <c:pt idx="246">
                  <c:v>0.54646017699115046</c:v>
                </c:pt>
                <c:pt idx="247">
                  <c:v>0.54867256637168138</c:v>
                </c:pt>
                <c:pt idx="248">
                  <c:v>0.55088495575221241</c:v>
                </c:pt>
                <c:pt idx="249">
                  <c:v>0.55309734513274333</c:v>
                </c:pt>
                <c:pt idx="250">
                  <c:v>0.55530973451327437</c:v>
                </c:pt>
                <c:pt idx="251">
                  <c:v>0.55752212389380529</c:v>
                </c:pt>
                <c:pt idx="252">
                  <c:v>0.55973451327433632</c:v>
                </c:pt>
                <c:pt idx="253">
                  <c:v>0.56194690265486724</c:v>
                </c:pt>
                <c:pt idx="254">
                  <c:v>0.56415929203539827</c:v>
                </c:pt>
                <c:pt idx="255">
                  <c:v>0.5663716814159292</c:v>
                </c:pt>
                <c:pt idx="256">
                  <c:v>0.56858407079646023</c:v>
                </c:pt>
                <c:pt idx="257">
                  <c:v>0.57079646017699115</c:v>
                </c:pt>
                <c:pt idx="258">
                  <c:v>0.57300884955752207</c:v>
                </c:pt>
                <c:pt idx="259">
                  <c:v>0.5752212389380531</c:v>
                </c:pt>
                <c:pt idx="260">
                  <c:v>0.57743362831858402</c:v>
                </c:pt>
                <c:pt idx="261">
                  <c:v>0.57964601769911506</c:v>
                </c:pt>
                <c:pt idx="262">
                  <c:v>0.58185840707964598</c:v>
                </c:pt>
                <c:pt idx="263">
                  <c:v>0.58407079646017701</c:v>
                </c:pt>
                <c:pt idx="264">
                  <c:v>0.58628318584070793</c:v>
                </c:pt>
                <c:pt idx="265">
                  <c:v>0.58849557522123896</c:v>
                </c:pt>
                <c:pt idx="266">
                  <c:v>0.59070796460176989</c:v>
                </c:pt>
                <c:pt idx="267">
                  <c:v>0.59292035398230092</c:v>
                </c:pt>
                <c:pt idx="268">
                  <c:v>0.59513274336283184</c:v>
                </c:pt>
                <c:pt idx="269">
                  <c:v>0.59734513274336287</c:v>
                </c:pt>
                <c:pt idx="270">
                  <c:v>0.59955752212389379</c:v>
                </c:pt>
                <c:pt idx="271">
                  <c:v>0.60176991150442483</c:v>
                </c:pt>
                <c:pt idx="272">
                  <c:v>0.60398230088495575</c:v>
                </c:pt>
                <c:pt idx="273">
                  <c:v>0.60619469026548678</c:v>
                </c:pt>
                <c:pt idx="274">
                  <c:v>0.6084070796460177</c:v>
                </c:pt>
                <c:pt idx="275">
                  <c:v>0.61061946902654862</c:v>
                </c:pt>
                <c:pt idx="276">
                  <c:v>0.61283185840707965</c:v>
                </c:pt>
                <c:pt idx="277">
                  <c:v>0.61504424778761058</c:v>
                </c:pt>
                <c:pt idx="278">
                  <c:v>0.61725663716814161</c:v>
                </c:pt>
                <c:pt idx="279">
                  <c:v>0.61946902654867253</c:v>
                </c:pt>
                <c:pt idx="280">
                  <c:v>0.62168141592920356</c:v>
                </c:pt>
                <c:pt idx="281">
                  <c:v>0.62389380530973448</c:v>
                </c:pt>
                <c:pt idx="282">
                  <c:v>0.62610619469026552</c:v>
                </c:pt>
                <c:pt idx="283">
                  <c:v>0.62831858407079644</c:v>
                </c:pt>
                <c:pt idx="284">
                  <c:v>0.63053097345132747</c:v>
                </c:pt>
                <c:pt idx="285">
                  <c:v>0.63274336283185839</c:v>
                </c:pt>
                <c:pt idx="286">
                  <c:v>0.63495575221238942</c:v>
                </c:pt>
                <c:pt idx="287">
                  <c:v>0.63716814159292035</c:v>
                </c:pt>
                <c:pt idx="288">
                  <c:v>0.63938053097345138</c:v>
                </c:pt>
                <c:pt idx="289">
                  <c:v>0.6415929203539823</c:v>
                </c:pt>
                <c:pt idx="290">
                  <c:v>0.64380530973451322</c:v>
                </c:pt>
                <c:pt idx="291">
                  <c:v>0.64601769911504425</c:v>
                </c:pt>
                <c:pt idx="292">
                  <c:v>0.64823008849557517</c:v>
                </c:pt>
                <c:pt idx="293">
                  <c:v>0.65044247787610621</c:v>
                </c:pt>
                <c:pt idx="294">
                  <c:v>0.65265486725663713</c:v>
                </c:pt>
                <c:pt idx="295">
                  <c:v>0.65486725663716816</c:v>
                </c:pt>
                <c:pt idx="296">
                  <c:v>0.65707964601769908</c:v>
                </c:pt>
                <c:pt idx="297">
                  <c:v>0.65929203539823011</c:v>
                </c:pt>
                <c:pt idx="298">
                  <c:v>0.66150442477876104</c:v>
                </c:pt>
                <c:pt idx="299">
                  <c:v>0.66371681415929207</c:v>
                </c:pt>
                <c:pt idx="300">
                  <c:v>0.66592920353982299</c:v>
                </c:pt>
                <c:pt idx="301">
                  <c:v>0.66814159292035402</c:v>
                </c:pt>
                <c:pt idx="302">
                  <c:v>0.67035398230088494</c:v>
                </c:pt>
                <c:pt idx="303">
                  <c:v>0.67256637168141598</c:v>
                </c:pt>
                <c:pt idx="304">
                  <c:v>0.6747787610619469</c:v>
                </c:pt>
                <c:pt idx="305">
                  <c:v>0.67699115044247793</c:v>
                </c:pt>
                <c:pt idx="306">
                  <c:v>0.67920353982300885</c:v>
                </c:pt>
                <c:pt idx="307">
                  <c:v>0.68141592920353977</c:v>
                </c:pt>
                <c:pt idx="308">
                  <c:v>0.6836283185840708</c:v>
                </c:pt>
                <c:pt idx="309">
                  <c:v>0.68584070796460173</c:v>
                </c:pt>
                <c:pt idx="310">
                  <c:v>0.68805309734513276</c:v>
                </c:pt>
                <c:pt idx="311">
                  <c:v>0.69026548672566368</c:v>
                </c:pt>
                <c:pt idx="312">
                  <c:v>0.69247787610619471</c:v>
                </c:pt>
                <c:pt idx="313">
                  <c:v>0.69469026548672563</c:v>
                </c:pt>
                <c:pt idx="314">
                  <c:v>0.69690265486725667</c:v>
                </c:pt>
                <c:pt idx="315">
                  <c:v>0.69911504424778759</c:v>
                </c:pt>
                <c:pt idx="316">
                  <c:v>0.70132743362831862</c:v>
                </c:pt>
                <c:pt idx="317">
                  <c:v>0.70353982300884954</c:v>
                </c:pt>
                <c:pt idx="318">
                  <c:v>0.70575221238938057</c:v>
                </c:pt>
                <c:pt idx="319">
                  <c:v>0.70796460176991149</c:v>
                </c:pt>
                <c:pt idx="320">
                  <c:v>0.71017699115044253</c:v>
                </c:pt>
                <c:pt idx="321">
                  <c:v>0.71238938053097345</c:v>
                </c:pt>
                <c:pt idx="322">
                  <c:v>0.71460176991150437</c:v>
                </c:pt>
                <c:pt idx="323">
                  <c:v>0.7168141592920354</c:v>
                </c:pt>
                <c:pt idx="324">
                  <c:v>0.71902654867256632</c:v>
                </c:pt>
                <c:pt idx="325">
                  <c:v>0.72123893805309736</c:v>
                </c:pt>
                <c:pt idx="326">
                  <c:v>0.72345132743362828</c:v>
                </c:pt>
                <c:pt idx="327">
                  <c:v>0.72566371681415931</c:v>
                </c:pt>
                <c:pt idx="328">
                  <c:v>0.72787610619469023</c:v>
                </c:pt>
                <c:pt idx="329">
                  <c:v>0.73008849557522126</c:v>
                </c:pt>
                <c:pt idx="330">
                  <c:v>0.73230088495575218</c:v>
                </c:pt>
                <c:pt idx="331">
                  <c:v>0.73451327433628322</c:v>
                </c:pt>
                <c:pt idx="332">
                  <c:v>0.73672566371681414</c:v>
                </c:pt>
                <c:pt idx="333">
                  <c:v>0.73893805309734517</c:v>
                </c:pt>
                <c:pt idx="334">
                  <c:v>0.74115044247787609</c:v>
                </c:pt>
                <c:pt idx="335">
                  <c:v>0.74336283185840712</c:v>
                </c:pt>
                <c:pt idx="336">
                  <c:v>0.74557522123893805</c:v>
                </c:pt>
                <c:pt idx="337">
                  <c:v>0.74778761061946908</c:v>
                </c:pt>
                <c:pt idx="338">
                  <c:v>0.75</c:v>
                </c:pt>
                <c:pt idx="339">
                  <c:v>0.75221238938053092</c:v>
                </c:pt>
                <c:pt idx="340">
                  <c:v>0.75442477876106195</c:v>
                </c:pt>
                <c:pt idx="341">
                  <c:v>0.75663716814159288</c:v>
                </c:pt>
                <c:pt idx="342">
                  <c:v>0.75884955752212391</c:v>
                </c:pt>
                <c:pt idx="343">
                  <c:v>0.76106194690265483</c:v>
                </c:pt>
                <c:pt idx="344">
                  <c:v>0.76327433628318586</c:v>
                </c:pt>
                <c:pt idx="345">
                  <c:v>0.76548672566371678</c:v>
                </c:pt>
                <c:pt idx="346">
                  <c:v>0.76769911504424782</c:v>
                </c:pt>
                <c:pt idx="347">
                  <c:v>0.76991150442477874</c:v>
                </c:pt>
                <c:pt idx="348">
                  <c:v>0.77212389380530977</c:v>
                </c:pt>
                <c:pt idx="349">
                  <c:v>0.77433628318584069</c:v>
                </c:pt>
                <c:pt idx="350">
                  <c:v>0.77654867256637172</c:v>
                </c:pt>
                <c:pt idx="351">
                  <c:v>0.77876106194690264</c:v>
                </c:pt>
                <c:pt idx="352">
                  <c:v>0.78097345132743368</c:v>
                </c:pt>
                <c:pt idx="353">
                  <c:v>0.7831858407079646</c:v>
                </c:pt>
                <c:pt idx="354">
                  <c:v>0.78539823008849563</c:v>
                </c:pt>
                <c:pt idx="355">
                  <c:v>0.78761061946902655</c:v>
                </c:pt>
                <c:pt idx="356">
                  <c:v>0.78982300884955747</c:v>
                </c:pt>
                <c:pt idx="357">
                  <c:v>0.79203539823008851</c:v>
                </c:pt>
                <c:pt idx="358">
                  <c:v>0.79424778761061943</c:v>
                </c:pt>
                <c:pt idx="359">
                  <c:v>0.79646017699115046</c:v>
                </c:pt>
                <c:pt idx="360">
                  <c:v>0.79867256637168138</c:v>
                </c:pt>
                <c:pt idx="361">
                  <c:v>0.80088495575221241</c:v>
                </c:pt>
                <c:pt idx="362">
                  <c:v>0.80309734513274333</c:v>
                </c:pt>
                <c:pt idx="363">
                  <c:v>0.80530973451327437</c:v>
                </c:pt>
                <c:pt idx="364">
                  <c:v>0.80752212389380529</c:v>
                </c:pt>
                <c:pt idx="365">
                  <c:v>0.80973451327433632</c:v>
                </c:pt>
                <c:pt idx="366">
                  <c:v>0.81194690265486724</c:v>
                </c:pt>
                <c:pt idx="367">
                  <c:v>0.81415929203539827</c:v>
                </c:pt>
                <c:pt idx="368">
                  <c:v>0.8163716814159292</c:v>
                </c:pt>
                <c:pt idx="369">
                  <c:v>0.81858407079646023</c:v>
                </c:pt>
                <c:pt idx="370">
                  <c:v>0.82079646017699115</c:v>
                </c:pt>
                <c:pt idx="371">
                  <c:v>0.82300884955752207</c:v>
                </c:pt>
                <c:pt idx="372">
                  <c:v>0.8252212389380531</c:v>
                </c:pt>
                <c:pt idx="373">
                  <c:v>0.82743362831858402</c:v>
                </c:pt>
                <c:pt idx="374">
                  <c:v>0.82964601769911506</c:v>
                </c:pt>
                <c:pt idx="375">
                  <c:v>0.83185840707964598</c:v>
                </c:pt>
                <c:pt idx="376">
                  <c:v>0.83407079646017701</c:v>
                </c:pt>
                <c:pt idx="377">
                  <c:v>0.83628318584070793</c:v>
                </c:pt>
                <c:pt idx="378">
                  <c:v>0.83849557522123896</c:v>
                </c:pt>
                <c:pt idx="379">
                  <c:v>0.84070796460176989</c:v>
                </c:pt>
                <c:pt idx="380">
                  <c:v>0.84292035398230092</c:v>
                </c:pt>
                <c:pt idx="381">
                  <c:v>0.84513274336283184</c:v>
                </c:pt>
                <c:pt idx="382">
                  <c:v>0.84734513274336287</c:v>
                </c:pt>
                <c:pt idx="383">
                  <c:v>0.84955752212389379</c:v>
                </c:pt>
                <c:pt idx="384">
                  <c:v>0.85176991150442483</c:v>
                </c:pt>
                <c:pt idx="385">
                  <c:v>0.85398230088495575</c:v>
                </c:pt>
                <c:pt idx="386">
                  <c:v>0.85619469026548678</c:v>
                </c:pt>
                <c:pt idx="387">
                  <c:v>0.8584070796460177</c:v>
                </c:pt>
                <c:pt idx="388">
                  <c:v>0.86061946902654862</c:v>
                </c:pt>
                <c:pt idx="389">
                  <c:v>0.86283185840707965</c:v>
                </c:pt>
                <c:pt idx="390">
                  <c:v>0.86504424778761058</c:v>
                </c:pt>
                <c:pt idx="391">
                  <c:v>0.86725663716814161</c:v>
                </c:pt>
                <c:pt idx="392">
                  <c:v>0.86946902654867253</c:v>
                </c:pt>
                <c:pt idx="393">
                  <c:v>0.87168141592920356</c:v>
                </c:pt>
                <c:pt idx="394">
                  <c:v>0.87389380530973448</c:v>
                </c:pt>
                <c:pt idx="395">
                  <c:v>0.87610619469026552</c:v>
                </c:pt>
                <c:pt idx="396">
                  <c:v>0.87831858407079644</c:v>
                </c:pt>
                <c:pt idx="397">
                  <c:v>0.88053097345132747</c:v>
                </c:pt>
                <c:pt idx="398">
                  <c:v>0.88274336283185839</c:v>
                </c:pt>
                <c:pt idx="399">
                  <c:v>0.88495575221238942</c:v>
                </c:pt>
                <c:pt idx="400">
                  <c:v>0.88716814159292035</c:v>
                </c:pt>
                <c:pt idx="401">
                  <c:v>0.88938053097345138</c:v>
                </c:pt>
                <c:pt idx="402">
                  <c:v>0.8915929203539823</c:v>
                </c:pt>
                <c:pt idx="403">
                  <c:v>0.89380530973451322</c:v>
                </c:pt>
                <c:pt idx="404">
                  <c:v>0.89601769911504425</c:v>
                </c:pt>
                <c:pt idx="405">
                  <c:v>0.89823008849557517</c:v>
                </c:pt>
                <c:pt idx="406">
                  <c:v>0.90044247787610621</c:v>
                </c:pt>
                <c:pt idx="407">
                  <c:v>0.90265486725663713</c:v>
                </c:pt>
                <c:pt idx="408">
                  <c:v>0.90486725663716816</c:v>
                </c:pt>
                <c:pt idx="409">
                  <c:v>0.90707964601769908</c:v>
                </c:pt>
                <c:pt idx="410">
                  <c:v>0.90929203539823011</c:v>
                </c:pt>
                <c:pt idx="411">
                  <c:v>0.91150442477876104</c:v>
                </c:pt>
                <c:pt idx="412">
                  <c:v>0.91371681415929207</c:v>
                </c:pt>
                <c:pt idx="413">
                  <c:v>0.91592920353982299</c:v>
                </c:pt>
                <c:pt idx="414">
                  <c:v>0.91814159292035402</c:v>
                </c:pt>
                <c:pt idx="415">
                  <c:v>0.92035398230088494</c:v>
                </c:pt>
                <c:pt idx="416">
                  <c:v>0.92256637168141598</c:v>
                </c:pt>
                <c:pt idx="417">
                  <c:v>0.9247787610619469</c:v>
                </c:pt>
                <c:pt idx="418">
                  <c:v>0.92699115044247793</c:v>
                </c:pt>
                <c:pt idx="419">
                  <c:v>0.92920353982300885</c:v>
                </c:pt>
                <c:pt idx="420">
                  <c:v>0.93141592920353977</c:v>
                </c:pt>
                <c:pt idx="421">
                  <c:v>0.9336283185840708</c:v>
                </c:pt>
                <c:pt idx="422">
                  <c:v>0.93584070796460173</c:v>
                </c:pt>
                <c:pt idx="423">
                  <c:v>0.93805309734513276</c:v>
                </c:pt>
                <c:pt idx="424">
                  <c:v>0.94026548672566368</c:v>
                </c:pt>
                <c:pt idx="425">
                  <c:v>0.94247787610619471</c:v>
                </c:pt>
                <c:pt idx="426">
                  <c:v>0.94469026548672563</c:v>
                </c:pt>
                <c:pt idx="427">
                  <c:v>0.94690265486725667</c:v>
                </c:pt>
                <c:pt idx="428">
                  <c:v>0.94911504424778759</c:v>
                </c:pt>
                <c:pt idx="429">
                  <c:v>0.95132743362831862</c:v>
                </c:pt>
                <c:pt idx="430">
                  <c:v>0.95353982300884954</c:v>
                </c:pt>
                <c:pt idx="431">
                  <c:v>0.95575221238938057</c:v>
                </c:pt>
                <c:pt idx="432">
                  <c:v>0.95796460176991149</c:v>
                </c:pt>
                <c:pt idx="433">
                  <c:v>0.96017699115044253</c:v>
                </c:pt>
                <c:pt idx="434">
                  <c:v>0.96238938053097345</c:v>
                </c:pt>
                <c:pt idx="435">
                  <c:v>0.96460176991150437</c:v>
                </c:pt>
                <c:pt idx="436">
                  <c:v>0.9668141592920354</c:v>
                </c:pt>
                <c:pt idx="437">
                  <c:v>0.96902654867256632</c:v>
                </c:pt>
                <c:pt idx="438">
                  <c:v>0.97123893805309736</c:v>
                </c:pt>
                <c:pt idx="439">
                  <c:v>0.97345132743362828</c:v>
                </c:pt>
                <c:pt idx="440">
                  <c:v>0.97566371681415931</c:v>
                </c:pt>
                <c:pt idx="441">
                  <c:v>0.97787610619469023</c:v>
                </c:pt>
                <c:pt idx="442">
                  <c:v>0.98008849557522126</c:v>
                </c:pt>
                <c:pt idx="443">
                  <c:v>0.98230088495575218</c:v>
                </c:pt>
                <c:pt idx="444">
                  <c:v>0.98451327433628322</c:v>
                </c:pt>
                <c:pt idx="445">
                  <c:v>0.98672566371681414</c:v>
                </c:pt>
                <c:pt idx="446">
                  <c:v>0.98893805309734517</c:v>
                </c:pt>
                <c:pt idx="447">
                  <c:v>0.99115044247787609</c:v>
                </c:pt>
                <c:pt idx="448">
                  <c:v>0.99336283185840712</c:v>
                </c:pt>
                <c:pt idx="449">
                  <c:v>0.99557522123893805</c:v>
                </c:pt>
                <c:pt idx="450">
                  <c:v>0.99778761061946908</c:v>
                </c:pt>
                <c:pt idx="4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0-4A67-95EE-A495D03C7E81}"/>
            </c:ext>
          </c:extLst>
        </c:ser>
        <c:ser>
          <c:idx val="2"/>
          <c:order val="3"/>
          <c:tx>
            <c:strRef>
              <c:f>kip_conc_LENGTH!$J$4</c:f>
              <c:strCache>
                <c:ptCount val="1"/>
                <c:pt idx="0">
                  <c:v>Exp 12 μM Tub, 18 nM Kip3, N=290 MTs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6"/>
            <c:spPr>
              <a:solidFill>
                <a:srgbClr val="00206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kip_conc_LENGTH!$T$3:$T$292</c:f>
              <c:numCache>
                <c:formatCode>General</c:formatCode>
                <c:ptCount val="290"/>
                <c:pt idx="0">
                  <c:v>256</c:v>
                </c:pt>
                <c:pt idx="1">
                  <c:v>256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  <c:pt idx="13">
                  <c:v>384</c:v>
                </c:pt>
                <c:pt idx="14">
                  <c:v>384</c:v>
                </c:pt>
                <c:pt idx="15">
                  <c:v>448</c:v>
                </c:pt>
                <c:pt idx="16">
                  <c:v>448</c:v>
                </c:pt>
                <c:pt idx="17">
                  <c:v>448</c:v>
                </c:pt>
                <c:pt idx="18">
                  <c:v>448</c:v>
                </c:pt>
                <c:pt idx="19">
                  <c:v>448</c:v>
                </c:pt>
                <c:pt idx="20">
                  <c:v>448</c:v>
                </c:pt>
                <c:pt idx="21">
                  <c:v>448</c:v>
                </c:pt>
                <c:pt idx="22">
                  <c:v>448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576</c:v>
                </c:pt>
                <c:pt idx="30">
                  <c:v>576</c:v>
                </c:pt>
                <c:pt idx="31">
                  <c:v>576</c:v>
                </c:pt>
                <c:pt idx="32">
                  <c:v>576</c:v>
                </c:pt>
                <c:pt idx="33">
                  <c:v>576</c:v>
                </c:pt>
                <c:pt idx="34">
                  <c:v>576</c:v>
                </c:pt>
                <c:pt idx="35">
                  <c:v>576</c:v>
                </c:pt>
                <c:pt idx="36">
                  <c:v>640</c:v>
                </c:pt>
                <c:pt idx="37">
                  <c:v>640</c:v>
                </c:pt>
                <c:pt idx="38">
                  <c:v>640</c:v>
                </c:pt>
                <c:pt idx="39">
                  <c:v>640</c:v>
                </c:pt>
                <c:pt idx="40">
                  <c:v>640</c:v>
                </c:pt>
                <c:pt idx="41">
                  <c:v>640</c:v>
                </c:pt>
                <c:pt idx="42">
                  <c:v>640</c:v>
                </c:pt>
                <c:pt idx="43">
                  <c:v>640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704</c:v>
                </c:pt>
                <c:pt idx="48">
                  <c:v>704</c:v>
                </c:pt>
                <c:pt idx="49">
                  <c:v>704</c:v>
                </c:pt>
                <c:pt idx="50">
                  <c:v>704</c:v>
                </c:pt>
                <c:pt idx="51">
                  <c:v>704</c:v>
                </c:pt>
                <c:pt idx="52">
                  <c:v>704</c:v>
                </c:pt>
                <c:pt idx="53">
                  <c:v>704</c:v>
                </c:pt>
                <c:pt idx="54">
                  <c:v>704</c:v>
                </c:pt>
                <c:pt idx="55">
                  <c:v>704</c:v>
                </c:pt>
                <c:pt idx="56">
                  <c:v>704</c:v>
                </c:pt>
                <c:pt idx="57">
                  <c:v>704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832</c:v>
                </c:pt>
                <c:pt idx="65">
                  <c:v>832</c:v>
                </c:pt>
                <c:pt idx="66">
                  <c:v>832</c:v>
                </c:pt>
                <c:pt idx="67">
                  <c:v>832</c:v>
                </c:pt>
                <c:pt idx="68">
                  <c:v>832</c:v>
                </c:pt>
                <c:pt idx="69">
                  <c:v>832</c:v>
                </c:pt>
                <c:pt idx="70">
                  <c:v>832</c:v>
                </c:pt>
                <c:pt idx="71">
                  <c:v>832</c:v>
                </c:pt>
                <c:pt idx="72">
                  <c:v>896</c:v>
                </c:pt>
                <c:pt idx="73">
                  <c:v>896</c:v>
                </c:pt>
                <c:pt idx="74">
                  <c:v>896</c:v>
                </c:pt>
                <c:pt idx="75">
                  <c:v>896</c:v>
                </c:pt>
                <c:pt idx="76">
                  <c:v>896</c:v>
                </c:pt>
                <c:pt idx="77">
                  <c:v>896</c:v>
                </c:pt>
                <c:pt idx="78">
                  <c:v>896</c:v>
                </c:pt>
                <c:pt idx="79">
                  <c:v>896</c:v>
                </c:pt>
                <c:pt idx="80">
                  <c:v>896</c:v>
                </c:pt>
                <c:pt idx="81">
                  <c:v>960</c:v>
                </c:pt>
                <c:pt idx="82">
                  <c:v>960</c:v>
                </c:pt>
                <c:pt idx="83">
                  <c:v>960</c:v>
                </c:pt>
                <c:pt idx="84">
                  <c:v>960</c:v>
                </c:pt>
                <c:pt idx="85">
                  <c:v>960</c:v>
                </c:pt>
                <c:pt idx="86">
                  <c:v>960</c:v>
                </c:pt>
                <c:pt idx="87">
                  <c:v>960</c:v>
                </c:pt>
                <c:pt idx="88">
                  <c:v>960</c:v>
                </c:pt>
                <c:pt idx="89">
                  <c:v>960</c:v>
                </c:pt>
                <c:pt idx="90">
                  <c:v>960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1088</c:v>
                </c:pt>
                <c:pt idx="103">
                  <c:v>1088</c:v>
                </c:pt>
                <c:pt idx="104">
                  <c:v>1088</c:v>
                </c:pt>
                <c:pt idx="105">
                  <c:v>1088</c:v>
                </c:pt>
                <c:pt idx="106">
                  <c:v>1152</c:v>
                </c:pt>
                <c:pt idx="107">
                  <c:v>1152</c:v>
                </c:pt>
                <c:pt idx="108">
                  <c:v>1152</c:v>
                </c:pt>
                <c:pt idx="109">
                  <c:v>1152</c:v>
                </c:pt>
                <c:pt idx="110">
                  <c:v>1152</c:v>
                </c:pt>
                <c:pt idx="111">
                  <c:v>1152</c:v>
                </c:pt>
                <c:pt idx="112">
                  <c:v>1152</c:v>
                </c:pt>
                <c:pt idx="113">
                  <c:v>1216</c:v>
                </c:pt>
                <c:pt idx="114">
                  <c:v>1216</c:v>
                </c:pt>
                <c:pt idx="115">
                  <c:v>1280</c:v>
                </c:pt>
                <c:pt idx="116">
                  <c:v>1280</c:v>
                </c:pt>
                <c:pt idx="117">
                  <c:v>1280</c:v>
                </c:pt>
                <c:pt idx="118">
                  <c:v>1280</c:v>
                </c:pt>
                <c:pt idx="119">
                  <c:v>1280</c:v>
                </c:pt>
                <c:pt idx="120">
                  <c:v>1280</c:v>
                </c:pt>
                <c:pt idx="121">
                  <c:v>1280</c:v>
                </c:pt>
                <c:pt idx="122">
                  <c:v>1280</c:v>
                </c:pt>
                <c:pt idx="123">
                  <c:v>1280</c:v>
                </c:pt>
                <c:pt idx="124">
                  <c:v>1280</c:v>
                </c:pt>
                <c:pt idx="125">
                  <c:v>1344</c:v>
                </c:pt>
                <c:pt idx="126">
                  <c:v>1344</c:v>
                </c:pt>
                <c:pt idx="127">
                  <c:v>1344</c:v>
                </c:pt>
                <c:pt idx="128">
                  <c:v>1344</c:v>
                </c:pt>
                <c:pt idx="129">
                  <c:v>1344</c:v>
                </c:pt>
                <c:pt idx="130">
                  <c:v>1344</c:v>
                </c:pt>
                <c:pt idx="131">
                  <c:v>1344</c:v>
                </c:pt>
                <c:pt idx="132">
                  <c:v>1408</c:v>
                </c:pt>
                <c:pt idx="133">
                  <c:v>1408</c:v>
                </c:pt>
                <c:pt idx="134">
                  <c:v>1408</c:v>
                </c:pt>
                <c:pt idx="135">
                  <c:v>1408</c:v>
                </c:pt>
                <c:pt idx="136">
                  <c:v>1408</c:v>
                </c:pt>
                <c:pt idx="137">
                  <c:v>1408</c:v>
                </c:pt>
                <c:pt idx="138">
                  <c:v>1408</c:v>
                </c:pt>
                <c:pt idx="139">
                  <c:v>1408</c:v>
                </c:pt>
                <c:pt idx="140">
                  <c:v>1472</c:v>
                </c:pt>
                <c:pt idx="141">
                  <c:v>1472</c:v>
                </c:pt>
                <c:pt idx="142">
                  <c:v>1472</c:v>
                </c:pt>
                <c:pt idx="143">
                  <c:v>1472</c:v>
                </c:pt>
                <c:pt idx="144">
                  <c:v>1472</c:v>
                </c:pt>
                <c:pt idx="145">
                  <c:v>1472</c:v>
                </c:pt>
                <c:pt idx="146">
                  <c:v>1472</c:v>
                </c:pt>
                <c:pt idx="147">
                  <c:v>1536</c:v>
                </c:pt>
                <c:pt idx="148">
                  <c:v>1536</c:v>
                </c:pt>
                <c:pt idx="149">
                  <c:v>1536</c:v>
                </c:pt>
                <c:pt idx="150">
                  <c:v>1536</c:v>
                </c:pt>
                <c:pt idx="151">
                  <c:v>1536</c:v>
                </c:pt>
                <c:pt idx="152">
                  <c:v>1536</c:v>
                </c:pt>
                <c:pt idx="153">
                  <c:v>1536</c:v>
                </c:pt>
                <c:pt idx="154">
                  <c:v>1536</c:v>
                </c:pt>
                <c:pt idx="155">
                  <c:v>1600</c:v>
                </c:pt>
                <c:pt idx="156">
                  <c:v>1600</c:v>
                </c:pt>
                <c:pt idx="157">
                  <c:v>1600</c:v>
                </c:pt>
                <c:pt idx="158">
                  <c:v>1600</c:v>
                </c:pt>
                <c:pt idx="159">
                  <c:v>1664</c:v>
                </c:pt>
                <c:pt idx="160">
                  <c:v>1664</c:v>
                </c:pt>
                <c:pt idx="161">
                  <c:v>1664</c:v>
                </c:pt>
                <c:pt idx="162">
                  <c:v>1664</c:v>
                </c:pt>
                <c:pt idx="163">
                  <c:v>1664</c:v>
                </c:pt>
                <c:pt idx="164">
                  <c:v>1664</c:v>
                </c:pt>
                <c:pt idx="165">
                  <c:v>1728</c:v>
                </c:pt>
                <c:pt idx="166">
                  <c:v>1728</c:v>
                </c:pt>
                <c:pt idx="167">
                  <c:v>1728</c:v>
                </c:pt>
                <c:pt idx="168">
                  <c:v>1728</c:v>
                </c:pt>
                <c:pt idx="169">
                  <c:v>1792</c:v>
                </c:pt>
                <c:pt idx="170">
                  <c:v>1792</c:v>
                </c:pt>
                <c:pt idx="171">
                  <c:v>1792</c:v>
                </c:pt>
                <c:pt idx="172">
                  <c:v>1792</c:v>
                </c:pt>
                <c:pt idx="173">
                  <c:v>1792</c:v>
                </c:pt>
                <c:pt idx="174">
                  <c:v>1856</c:v>
                </c:pt>
                <c:pt idx="175">
                  <c:v>1856</c:v>
                </c:pt>
                <c:pt idx="176">
                  <c:v>1856</c:v>
                </c:pt>
                <c:pt idx="177">
                  <c:v>1856</c:v>
                </c:pt>
                <c:pt idx="178">
                  <c:v>1920</c:v>
                </c:pt>
                <c:pt idx="179">
                  <c:v>1920</c:v>
                </c:pt>
                <c:pt idx="180">
                  <c:v>1920</c:v>
                </c:pt>
                <c:pt idx="181">
                  <c:v>1920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1984</c:v>
                </c:pt>
                <c:pt idx="186">
                  <c:v>1984</c:v>
                </c:pt>
                <c:pt idx="187">
                  <c:v>1984</c:v>
                </c:pt>
                <c:pt idx="188">
                  <c:v>1984</c:v>
                </c:pt>
                <c:pt idx="189">
                  <c:v>2048</c:v>
                </c:pt>
                <c:pt idx="190">
                  <c:v>2048</c:v>
                </c:pt>
                <c:pt idx="191">
                  <c:v>2048</c:v>
                </c:pt>
                <c:pt idx="192">
                  <c:v>2048</c:v>
                </c:pt>
                <c:pt idx="193">
                  <c:v>2048</c:v>
                </c:pt>
                <c:pt idx="194">
                  <c:v>2048</c:v>
                </c:pt>
                <c:pt idx="195">
                  <c:v>2112</c:v>
                </c:pt>
                <c:pt idx="196">
                  <c:v>2112</c:v>
                </c:pt>
                <c:pt idx="197">
                  <c:v>2112</c:v>
                </c:pt>
                <c:pt idx="198">
                  <c:v>2112</c:v>
                </c:pt>
                <c:pt idx="199">
                  <c:v>2112</c:v>
                </c:pt>
                <c:pt idx="200">
                  <c:v>2112</c:v>
                </c:pt>
                <c:pt idx="201">
                  <c:v>2176</c:v>
                </c:pt>
                <c:pt idx="202">
                  <c:v>2176</c:v>
                </c:pt>
                <c:pt idx="203">
                  <c:v>2240</c:v>
                </c:pt>
                <c:pt idx="204">
                  <c:v>2240</c:v>
                </c:pt>
                <c:pt idx="205">
                  <c:v>2240</c:v>
                </c:pt>
                <c:pt idx="206">
                  <c:v>2240</c:v>
                </c:pt>
                <c:pt idx="207">
                  <c:v>2240</c:v>
                </c:pt>
                <c:pt idx="208">
                  <c:v>2240</c:v>
                </c:pt>
                <c:pt idx="209">
                  <c:v>2304</c:v>
                </c:pt>
                <c:pt idx="210">
                  <c:v>2304</c:v>
                </c:pt>
                <c:pt idx="211">
                  <c:v>2304</c:v>
                </c:pt>
                <c:pt idx="212">
                  <c:v>2368</c:v>
                </c:pt>
                <c:pt idx="213">
                  <c:v>2368</c:v>
                </c:pt>
                <c:pt idx="214">
                  <c:v>2368</c:v>
                </c:pt>
                <c:pt idx="215">
                  <c:v>2432</c:v>
                </c:pt>
                <c:pt idx="216">
                  <c:v>2432</c:v>
                </c:pt>
                <c:pt idx="217">
                  <c:v>2496</c:v>
                </c:pt>
                <c:pt idx="218">
                  <c:v>2496</c:v>
                </c:pt>
                <c:pt idx="219">
                  <c:v>2496</c:v>
                </c:pt>
                <c:pt idx="220">
                  <c:v>2496</c:v>
                </c:pt>
                <c:pt idx="221">
                  <c:v>2560</c:v>
                </c:pt>
                <c:pt idx="222">
                  <c:v>2560</c:v>
                </c:pt>
                <c:pt idx="223">
                  <c:v>2624</c:v>
                </c:pt>
                <c:pt idx="224">
                  <c:v>2624</c:v>
                </c:pt>
                <c:pt idx="225">
                  <c:v>2624</c:v>
                </c:pt>
                <c:pt idx="226">
                  <c:v>2624</c:v>
                </c:pt>
                <c:pt idx="227">
                  <c:v>2624</c:v>
                </c:pt>
                <c:pt idx="228">
                  <c:v>2688</c:v>
                </c:pt>
                <c:pt idx="229">
                  <c:v>2752</c:v>
                </c:pt>
                <c:pt idx="230">
                  <c:v>2752</c:v>
                </c:pt>
                <c:pt idx="231">
                  <c:v>2752</c:v>
                </c:pt>
                <c:pt idx="232">
                  <c:v>2752</c:v>
                </c:pt>
                <c:pt idx="233">
                  <c:v>2816</c:v>
                </c:pt>
                <c:pt idx="234">
                  <c:v>2880</c:v>
                </c:pt>
                <c:pt idx="235">
                  <c:v>2880</c:v>
                </c:pt>
                <c:pt idx="236">
                  <c:v>2880</c:v>
                </c:pt>
                <c:pt idx="237">
                  <c:v>2944</c:v>
                </c:pt>
                <c:pt idx="238">
                  <c:v>2944</c:v>
                </c:pt>
                <c:pt idx="239">
                  <c:v>2944</c:v>
                </c:pt>
                <c:pt idx="240">
                  <c:v>3008</c:v>
                </c:pt>
                <c:pt idx="241">
                  <c:v>3008</c:v>
                </c:pt>
                <c:pt idx="242">
                  <c:v>3008</c:v>
                </c:pt>
                <c:pt idx="243">
                  <c:v>3008</c:v>
                </c:pt>
                <c:pt idx="244">
                  <c:v>3008</c:v>
                </c:pt>
                <c:pt idx="245">
                  <c:v>3072</c:v>
                </c:pt>
                <c:pt idx="246">
                  <c:v>3072</c:v>
                </c:pt>
                <c:pt idx="247">
                  <c:v>3200</c:v>
                </c:pt>
                <c:pt idx="248">
                  <c:v>3200</c:v>
                </c:pt>
                <c:pt idx="249">
                  <c:v>3200</c:v>
                </c:pt>
                <c:pt idx="250">
                  <c:v>3200</c:v>
                </c:pt>
                <c:pt idx="251">
                  <c:v>3200</c:v>
                </c:pt>
                <c:pt idx="252">
                  <c:v>3264</c:v>
                </c:pt>
                <c:pt idx="253">
                  <c:v>3264</c:v>
                </c:pt>
                <c:pt idx="254">
                  <c:v>3264</c:v>
                </c:pt>
                <c:pt idx="255">
                  <c:v>3328</c:v>
                </c:pt>
                <c:pt idx="256">
                  <c:v>3328</c:v>
                </c:pt>
                <c:pt idx="257">
                  <c:v>3328</c:v>
                </c:pt>
                <c:pt idx="258">
                  <c:v>3328</c:v>
                </c:pt>
                <c:pt idx="259">
                  <c:v>3392</c:v>
                </c:pt>
                <c:pt idx="260">
                  <c:v>3392</c:v>
                </c:pt>
                <c:pt idx="261">
                  <c:v>3456</c:v>
                </c:pt>
                <c:pt idx="262">
                  <c:v>3456</c:v>
                </c:pt>
                <c:pt idx="263">
                  <c:v>3520</c:v>
                </c:pt>
                <c:pt idx="264">
                  <c:v>3520</c:v>
                </c:pt>
                <c:pt idx="265">
                  <c:v>3584</c:v>
                </c:pt>
                <c:pt idx="266">
                  <c:v>3584</c:v>
                </c:pt>
                <c:pt idx="267">
                  <c:v>3584</c:v>
                </c:pt>
                <c:pt idx="268">
                  <c:v>3584</c:v>
                </c:pt>
                <c:pt idx="269">
                  <c:v>3648</c:v>
                </c:pt>
                <c:pt idx="270">
                  <c:v>3840</c:v>
                </c:pt>
                <c:pt idx="271">
                  <c:v>3904</c:v>
                </c:pt>
                <c:pt idx="272">
                  <c:v>3904</c:v>
                </c:pt>
                <c:pt idx="273">
                  <c:v>4032</c:v>
                </c:pt>
                <c:pt idx="274">
                  <c:v>4096</c:v>
                </c:pt>
                <c:pt idx="275">
                  <c:v>4160</c:v>
                </c:pt>
                <c:pt idx="276">
                  <c:v>4288</c:v>
                </c:pt>
                <c:pt idx="277">
                  <c:v>4416</c:v>
                </c:pt>
                <c:pt idx="278">
                  <c:v>4416</c:v>
                </c:pt>
                <c:pt idx="279">
                  <c:v>4480</c:v>
                </c:pt>
                <c:pt idx="280">
                  <c:v>4480</c:v>
                </c:pt>
                <c:pt idx="281">
                  <c:v>4480</c:v>
                </c:pt>
                <c:pt idx="282">
                  <c:v>4672</c:v>
                </c:pt>
                <c:pt idx="283">
                  <c:v>4864</c:v>
                </c:pt>
                <c:pt idx="284">
                  <c:v>4928</c:v>
                </c:pt>
                <c:pt idx="285">
                  <c:v>5952</c:v>
                </c:pt>
                <c:pt idx="286">
                  <c:v>6208</c:v>
                </c:pt>
                <c:pt idx="287">
                  <c:v>7232</c:v>
                </c:pt>
                <c:pt idx="288">
                  <c:v>7360</c:v>
                </c:pt>
                <c:pt idx="289">
                  <c:v>7744</c:v>
                </c:pt>
              </c:numCache>
            </c:numRef>
          </c:xVal>
          <c:yVal>
            <c:numRef>
              <c:f>kip_conc_LENGTH!$W$3:$W$292</c:f>
              <c:numCache>
                <c:formatCode>General</c:formatCode>
                <c:ptCount val="290"/>
                <c:pt idx="0">
                  <c:v>3.4482758620689655E-3</c:v>
                </c:pt>
                <c:pt idx="1">
                  <c:v>6.8965517241379309E-3</c:v>
                </c:pt>
                <c:pt idx="2">
                  <c:v>1.0344827586206896E-2</c:v>
                </c:pt>
                <c:pt idx="3">
                  <c:v>1.3793103448275862E-2</c:v>
                </c:pt>
                <c:pt idx="4">
                  <c:v>1.7241379310344827E-2</c:v>
                </c:pt>
                <c:pt idx="5">
                  <c:v>2.0689655172413793E-2</c:v>
                </c:pt>
                <c:pt idx="6">
                  <c:v>2.4137931034482758E-2</c:v>
                </c:pt>
                <c:pt idx="7">
                  <c:v>2.7586206896551724E-2</c:v>
                </c:pt>
                <c:pt idx="8">
                  <c:v>3.1034482758620689E-2</c:v>
                </c:pt>
                <c:pt idx="9">
                  <c:v>3.4482758620689655E-2</c:v>
                </c:pt>
                <c:pt idx="10">
                  <c:v>3.793103448275862E-2</c:v>
                </c:pt>
                <c:pt idx="11">
                  <c:v>4.1379310344827586E-2</c:v>
                </c:pt>
                <c:pt idx="12">
                  <c:v>4.4827586206896551E-2</c:v>
                </c:pt>
                <c:pt idx="13">
                  <c:v>4.8275862068965517E-2</c:v>
                </c:pt>
                <c:pt idx="14">
                  <c:v>5.1724137931034482E-2</c:v>
                </c:pt>
                <c:pt idx="15">
                  <c:v>5.5172413793103448E-2</c:v>
                </c:pt>
                <c:pt idx="16">
                  <c:v>5.8620689655172413E-2</c:v>
                </c:pt>
                <c:pt idx="17">
                  <c:v>6.2068965517241378E-2</c:v>
                </c:pt>
                <c:pt idx="18">
                  <c:v>6.5517241379310351E-2</c:v>
                </c:pt>
                <c:pt idx="19">
                  <c:v>6.8965517241379309E-2</c:v>
                </c:pt>
                <c:pt idx="20">
                  <c:v>7.2413793103448282E-2</c:v>
                </c:pt>
                <c:pt idx="21">
                  <c:v>7.586206896551724E-2</c:v>
                </c:pt>
                <c:pt idx="22">
                  <c:v>7.9310344827586213E-2</c:v>
                </c:pt>
                <c:pt idx="23">
                  <c:v>8.2758620689655171E-2</c:v>
                </c:pt>
                <c:pt idx="24">
                  <c:v>8.6206896551724144E-2</c:v>
                </c:pt>
                <c:pt idx="25">
                  <c:v>8.9655172413793102E-2</c:v>
                </c:pt>
                <c:pt idx="26">
                  <c:v>9.3103448275862075E-2</c:v>
                </c:pt>
                <c:pt idx="27">
                  <c:v>9.6551724137931033E-2</c:v>
                </c:pt>
                <c:pt idx="28">
                  <c:v>0.1</c:v>
                </c:pt>
                <c:pt idx="29">
                  <c:v>0.10344827586206896</c:v>
                </c:pt>
                <c:pt idx="30">
                  <c:v>0.10689655172413794</c:v>
                </c:pt>
                <c:pt idx="31">
                  <c:v>0.1103448275862069</c:v>
                </c:pt>
                <c:pt idx="32">
                  <c:v>0.11379310344827587</c:v>
                </c:pt>
                <c:pt idx="33">
                  <c:v>0.11724137931034483</c:v>
                </c:pt>
                <c:pt idx="34">
                  <c:v>0.1206896551724138</c:v>
                </c:pt>
                <c:pt idx="35">
                  <c:v>0.12413793103448276</c:v>
                </c:pt>
                <c:pt idx="36">
                  <c:v>0.12758620689655173</c:v>
                </c:pt>
                <c:pt idx="37">
                  <c:v>0.1310344827586207</c:v>
                </c:pt>
                <c:pt idx="38">
                  <c:v>0.13448275862068965</c:v>
                </c:pt>
                <c:pt idx="39">
                  <c:v>0.13793103448275862</c:v>
                </c:pt>
                <c:pt idx="40">
                  <c:v>0.14137931034482759</c:v>
                </c:pt>
                <c:pt idx="41">
                  <c:v>0.14482758620689656</c:v>
                </c:pt>
                <c:pt idx="42">
                  <c:v>0.14827586206896551</c:v>
                </c:pt>
                <c:pt idx="43">
                  <c:v>0.15172413793103448</c:v>
                </c:pt>
                <c:pt idx="44">
                  <c:v>0.15517241379310345</c:v>
                </c:pt>
                <c:pt idx="45">
                  <c:v>0.15862068965517243</c:v>
                </c:pt>
                <c:pt idx="46">
                  <c:v>0.16206896551724137</c:v>
                </c:pt>
                <c:pt idx="47">
                  <c:v>0.16551724137931034</c:v>
                </c:pt>
                <c:pt idx="48">
                  <c:v>0.16896551724137931</c:v>
                </c:pt>
                <c:pt idx="49">
                  <c:v>0.17241379310344829</c:v>
                </c:pt>
                <c:pt idx="50">
                  <c:v>0.17586206896551723</c:v>
                </c:pt>
                <c:pt idx="51">
                  <c:v>0.1793103448275862</c:v>
                </c:pt>
                <c:pt idx="52">
                  <c:v>0.18275862068965518</c:v>
                </c:pt>
                <c:pt idx="53">
                  <c:v>0.18620689655172415</c:v>
                </c:pt>
                <c:pt idx="54">
                  <c:v>0.18965517241379309</c:v>
                </c:pt>
                <c:pt idx="55">
                  <c:v>0.19310344827586207</c:v>
                </c:pt>
                <c:pt idx="56">
                  <c:v>0.19655172413793104</c:v>
                </c:pt>
                <c:pt idx="57">
                  <c:v>0.2</c:v>
                </c:pt>
                <c:pt idx="58">
                  <c:v>0.20344827586206896</c:v>
                </c:pt>
                <c:pt idx="59">
                  <c:v>0.20689655172413793</c:v>
                </c:pt>
                <c:pt idx="60">
                  <c:v>0.2103448275862069</c:v>
                </c:pt>
                <c:pt idx="61">
                  <c:v>0.21379310344827587</c:v>
                </c:pt>
                <c:pt idx="62">
                  <c:v>0.21724137931034482</c:v>
                </c:pt>
                <c:pt idx="63">
                  <c:v>0.22068965517241379</c:v>
                </c:pt>
                <c:pt idx="64">
                  <c:v>0.22413793103448276</c:v>
                </c:pt>
                <c:pt idx="65">
                  <c:v>0.22758620689655173</c:v>
                </c:pt>
                <c:pt idx="66">
                  <c:v>0.23103448275862068</c:v>
                </c:pt>
                <c:pt idx="67">
                  <c:v>0.23448275862068965</c:v>
                </c:pt>
                <c:pt idx="68">
                  <c:v>0.23793103448275862</c:v>
                </c:pt>
                <c:pt idx="69">
                  <c:v>0.2413793103448276</c:v>
                </c:pt>
                <c:pt idx="70">
                  <c:v>0.24482758620689654</c:v>
                </c:pt>
                <c:pt idx="71">
                  <c:v>0.24827586206896551</c:v>
                </c:pt>
                <c:pt idx="72">
                  <c:v>0.25172413793103449</c:v>
                </c:pt>
                <c:pt idx="73">
                  <c:v>0.25517241379310346</c:v>
                </c:pt>
                <c:pt idx="74">
                  <c:v>0.25862068965517243</c:v>
                </c:pt>
                <c:pt idx="75">
                  <c:v>0.2620689655172414</c:v>
                </c:pt>
                <c:pt idx="76">
                  <c:v>0.26551724137931032</c:v>
                </c:pt>
                <c:pt idx="77">
                  <c:v>0.26896551724137929</c:v>
                </c:pt>
                <c:pt idx="78">
                  <c:v>0.27241379310344827</c:v>
                </c:pt>
                <c:pt idx="79">
                  <c:v>0.27586206896551724</c:v>
                </c:pt>
                <c:pt idx="80">
                  <c:v>0.27931034482758621</c:v>
                </c:pt>
                <c:pt idx="81">
                  <c:v>0.28275862068965518</c:v>
                </c:pt>
                <c:pt idx="82">
                  <c:v>0.28620689655172415</c:v>
                </c:pt>
                <c:pt idx="83">
                  <c:v>0.28965517241379313</c:v>
                </c:pt>
                <c:pt idx="84">
                  <c:v>0.29310344827586204</c:v>
                </c:pt>
                <c:pt idx="85">
                  <c:v>0.29655172413793102</c:v>
                </c:pt>
                <c:pt idx="86">
                  <c:v>0.3</c:v>
                </c:pt>
                <c:pt idx="87">
                  <c:v>0.30344827586206896</c:v>
                </c:pt>
                <c:pt idx="88">
                  <c:v>0.30689655172413793</c:v>
                </c:pt>
                <c:pt idx="89">
                  <c:v>0.31034482758620691</c:v>
                </c:pt>
                <c:pt idx="90">
                  <c:v>0.31379310344827588</c:v>
                </c:pt>
                <c:pt idx="91">
                  <c:v>0.31724137931034485</c:v>
                </c:pt>
                <c:pt idx="92">
                  <c:v>0.32068965517241377</c:v>
                </c:pt>
                <c:pt idx="93">
                  <c:v>0.32413793103448274</c:v>
                </c:pt>
                <c:pt idx="94">
                  <c:v>0.32758620689655171</c:v>
                </c:pt>
                <c:pt idx="95">
                  <c:v>0.33103448275862069</c:v>
                </c:pt>
                <c:pt idx="96">
                  <c:v>0.33448275862068966</c:v>
                </c:pt>
                <c:pt idx="97">
                  <c:v>0.33793103448275863</c:v>
                </c:pt>
                <c:pt idx="98">
                  <c:v>0.3413793103448276</c:v>
                </c:pt>
                <c:pt idx="99">
                  <c:v>0.34482758620689657</c:v>
                </c:pt>
                <c:pt idx="100">
                  <c:v>0.34827586206896549</c:v>
                </c:pt>
                <c:pt idx="101">
                  <c:v>0.35172413793103446</c:v>
                </c:pt>
                <c:pt idx="102">
                  <c:v>0.35517241379310344</c:v>
                </c:pt>
                <c:pt idx="103">
                  <c:v>0.35862068965517241</c:v>
                </c:pt>
                <c:pt idx="104">
                  <c:v>0.36206896551724138</c:v>
                </c:pt>
                <c:pt idx="105">
                  <c:v>0.36551724137931035</c:v>
                </c:pt>
                <c:pt idx="106">
                  <c:v>0.36896551724137933</c:v>
                </c:pt>
                <c:pt idx="107">
                  <c:v>0.3724137931034483</c:v>
                </c:pt>
                <c:pt idx="108">
                  <c:v>0.37586206896551722</c:v>
                </c:pt>
                <c:pt idx="109">
                  <c:v>0.37931034482758619</c:v>
                </c:pt>
                <c:pt idx="110">
                  <c:v>0.38275862068965516</c:v>
                </c:pt>
                <c:pt idx="111">
                  <c:v>0.38620689655172413</c:v>
                </c:pt>
                <c:pt idx="112">
                  <c:v>0.3896551724137931</c:v>
                </c:pt>
                <c:pt idx="113">
                  <c:v>0.39310344827586208</c:v>
                </c:pt>
                <c:pt idx="114">
                  <c:v>0.39655172413793105</c:v>
                </c:pt>
                <c:pt idx="115">
                  <c:v>0.4</c:v>
                </c:pt>
                <c:pt idx="116">
                  <c:v>0.40344827586206894</c:v>
                </c:pt>
                <c:pt idx="117">
                  <c:v>0.40689655172413791</c:v>
                </c:pt>
                <c:pt idx="118">
                  <c:v>0.41034482758620688</c:v>
                </c:pt>
                <c:pt idx="119">
                  <c:v>0.41379310344827586</c:v>
                </c:pt>
                <c:pt idx="120">
                  <c:v>0.41724137931034483</c:v>
                </c:pt>
                <c:pt idx="121">
                  <c:v>0.4206896551724138</c:v>
                </c:pt>
                <c:pt idx="122">
                  <c:v>0.42413793103448277</c:v>
                </c:pt>
                <c:pt idx="123">
                  <c:v>0.42758620689655175</c:v>
                </c:pt>
                <c:pt idx="124">
                  <c:v>0.43103448275862066</c:v>
                </c:pt>
                <c:pt idx="125">
                  <c:v>0.43448275862068964</c:v>
                </c:pt>
                <c:pt idx="126">
                  <c:v>0.43793103448275861</c:v>
                </c:pt>
                <c:pt idx="127">
                  <c:v>0.44137931034482758</c:v>
                </c:pt>
                <c:pt idx="128">
                  <c:v>0.44482758620689655</c:v>
                </c:pt>
                <c:pt idx="129">
                  <c:v>0.44827586206896552</c:v>
                </c:pt>
                <c:pt idx="130">
                  <c:v>0.4517241379310345</c:v>
                </c:pt>
                <c:pt idx="131">
                  <c:v>0.45517241379310347</c:v>
                </c:pt>
                <c:pt idx="132">
                  <c:v>0.45862068965517239</c:v>
                </c:pt>
                <c:pt idx="133">
                  <c:v>0.46206896551724136</c:v>
                </c:pt>
                <c:pt idx="134">
                  <c:v>0.46551724137931033</c:v>
                </c:pt>
                <c:pt idx="135">
                  <c:v>0.4689655172413793</c:v>
                </c:pt>
                <c:pt idx="136">
                  <c:v>0.47241379310344828</c:v>
                </c:pt>
                <c:pt idx="137">
                  <c:v>0.47586206896551725</c:v>
                </c:pt>
                <c:pt idx="138">
                  <c:v>0.47931034482758622</c:v>
                </c:pt>
                <c:pt idx="139">
                  <c:v>0.48275862068965519</c:v>
                </c:pt>
                <c:pt idx="140">
                  <c:v>0.48620689655172411</c:v>
                </c:pt>
                <c:pt idx="141">
                  <c:v>0.48965517241379308</c:v>
                </c:pt>
                <c:pt idx="142">
                  <c:v>0.49310344827586206</c:v>
                </c:pt>
                <c:pt idx="143">
                  <c:v>0.49655172413793103</c:v>
                </c:pt>
                <c:pt idx="144">
                  <c:v>0.5</c:v>
                </c:pt>
                <c:pt idx="145">
                  <c:v>0.50344827586206897</c:v>
                </c:pt>
                <c:pt idx="146">
                  <c:v>0.50689655172413794</c:v>
                </c:pt>
                <c:pt idx="147">
                  <c:v>0.51034482758620692</c:v>
                </c:pt>
                <c:pt idx="148">
                  <c:v>0.51379310344827589</c:v>
                </c:pt>
                <c:pt idx="149">
                  <c:v>0.51724137931034486</c:v>
                </c:pt>
                <c:pt idx="150">
                  <c:v>0.52068965517241383</c:v>
                </c:pt>
                <c:pt idx="151">
                  <c:v>0.52413793103448281</c:v>
                </c:pt>
                <c:pt idx="152">
                  <c:v>0.52758620689655178</c:v>
                </c:pt>
                <c:pt idx="153">
                  <c:v>0.53103448275862064</c:v>
                </c:pt>
                <c:pt idx="154">
                  <c:v>0.53448275862068961</c:v>
                </c:pt>
                <c:pt idx="155">
                  <c:v>0.53793103448275859</c:v>
                </c:pt>
                <c:pt idx="156">
                  <c:v>0.54137931034482756</c:v>
                </c:pt>
                <c:pt idx="157">
                  <c:v>0.54482758620689653</c:v>
                </c:pt>
                <c:pt idx="158">
                  <c:v>0.5482758620689655</c:v>
                </c:pt>
                <c:pt idx="159">
                  <c:v>0.55172413793103448</c:v>
                </c:pt>
                <c:pt idx="160">
                  <c:v>0.55517241379310345</c:v>
                </c:pt>
                <c:pt idx="161">
                  <c:v>0.55862068965517242</c:v>
                </c:pt>
                <c:pt idx="162">
                  <c:v>0.56206896551724139</c:v>
                </c:pt>
                <c:pt idx="163">
                  <c:v>0.56551724137931036</c:v>
                </c:pt>
                <c:pt idx="164">
                  <c:v>0.56896551724137934</c:v>
                </c:pt>
                <c:pt idx="165">
                  <c:v>0.57241379310344831</c:v>
                </c:pt>
                <c:pt idx="166">
                  <c:v>0.57586206896551728</c:v>
                </c:pt>
                <c:pt idx="167">
                  <c:v>0.57931034482758625</c:v>
                </c:pt>
                <c:pt idx="168">
                  <c:v>0.58275862068965523</c:v>
                </c:pt>
                <c:pt idx="169">
                  <c:v>0.58620689655172409</c:v>
                </c:pt>
                <c:pt idx="170">
                  <c:v>0.58965517241379306</c:v>
                </c:pt>
                <c:pt idx="171">
                  <c:v>0.59310344827586203</c:v>
                </c:pt>
                <c:pt idx="172">
                  <c:v>0.59655172413793101</c:v>
                </c:pt>
                <c:pt idx="173">
                  <c:v>0.6</c:v>
                </c:pt>
                <c:pt idx="174">
                  <c:v>0.60344827586206895</c:v>
                </c:pt>
                <c:pt idx="175">
                  <c:v>0.60689655172413792</c:v>
                </c:pt>
                <c:pt idx="176">
                  <c:v>0.6103448275862069</c:v>
                </c:pt>
                <c:pt idx="177">
                  <c:v>0.61379310344827587</c:v>
                </c:pt>
                <c:pt idx="178">
                  <c:v>0.61724137931034484</c:v>
                </c:pt>
                <c:pt idx="179">
                  <c:v>0.62068965517241381</c:v>
                </c:pt>
                <c:pt idx="180">
                  <c:v>0.62413793103448278</c:v>
                </c:pt>
                <c:pt idx="181">
                  <c:v>0.62758620689655176</c:v>
                </c:pt>
                <c:pt idx="182">
                  <c:v>0.63103448275862073</c:v>
                </c:pt>
                <c:pt idx="183">
                  <c:v>0.6344827586206897</c:v>
                </c:pt>
                <c:pt idx="184">
                  <c:v>0.63793103448275867</c:v>
                </c:pt>
                <c:pt idx="185">
                  <c:v>0.64137931034482754</c:v>
                </c:pt>
                <c:pt idx="186">
                  <c:v>0.64482758620689651</c:v>
                </c:pt>
                <c:pt idx="187">
                  <c:v>0.64827586206896548</c:v>
                </c:pt>
                <c:pt idx="188">
                  <c:v>0.65172413793103445</c:v>
                </c:pt>
                <c:pt idx="189">
                  <c:v>0.65517241379310343</c:v>
                </c:pt>
                <c:pt idx="190">
                  <c:v>0.6586206896551724</c:v>
                </c:pt>
                <c:pt idx="191">
                  <c:v>0.66206896551724137</c:v>
                </c:pt>
                <c:pt idx="192">
                  <c:v>0.66551724137931034</c:v>
                </c:pt>
                <c:pt idx="193">
                  <c:v>0.66896551724137931</c:v>
                </c:pt>
                <c:pt idx="194">
                  <c:v>0.67241379310344829</c:v>
                </c:pt>
                <c:pt idx="195">
                  <c:v>0.67586206896551726</c:v>
                </c:pt>
                <c:pt idx="196">
                  <c:v>0.67931034482758623</c:v>
                </c:pt>
                <c:pt idx="197">
                  <c:v>0.6827586206896552</c:v>
                </c:pt>
                <c:pt idx="198">
                  <c:v>0.68620689655172418</c:v>
                </c:pt>
                <c:pt idx="199">
                  <c:v>0.68965517241379315</c:v>
                </c:pt>
                <c:pt idx="200">
                  <c:v>0.69310344827586212</c:v>
                </c:pt>
                <c:pt idx="201">
                  <c:v>0.69655172413793098</c:v>
                </c:pt>
                <c:pt idx="202">
                  <c:v>0.7</c:v>
                </c:pt>
                <c:pt idx="203">
                  <c:v>0.70344827586206893</c:v>
                </c:pt>
                <c:pt idx="204">
                  <c:v>0.7068965517241379</c:v>
                </c:pt>
                <c:pt idx="205">
                  <c:v>0.71034482758620687</c:v>
                </c:pt>
                <c:pt idx="206">
                  <c:v>0.71379310344827585</c:v>
                </c:pt>
                <c:pt idx="207">
                  <c:v>0.71724137931034482</c:v>
                </c:pt>
                <c:pt idx="208">
                  <c:v>0.72068965517241379</c:v>
                </c:pt>
                <c:pt idx="209">
                  <c:v>0.72413793103448276</c:v>
                </c:pt>
                <c:pt idx="210">
                  <c:v>0.72758620689655173</c:v>
                </c:pt>
                <c:pt idx="211">
                  <c:v>0.73103448275862071</c:v>
                </c:pt>
                <c:pt idx="212">
                  <c:v>0.73448275862068968</c:v>
                </c:pt>
                <c:pt idx="213">
                  <c:v>0.73793103448275865</c:v>
                </c:pt>
                <c:pt idx="214">
                  <c:v>0.74137931034482762</c:v>
                </c:pt>
                <c:pt idx="215">
                  <c:v>0.7448275862068966</c:v>
                </c:pt>
                <c:pt idx="216">
                  <c:v>0.74827586206896557</c:v>
                </c:pt>
                <c:pt idx="217">
                  <c:v>0.75172413793103443</c:v>
                </c:pt>
                <c:pt idx="218">
                  <c:v>0.7551724137931034</c:v>
                </c:pt>
                <c:pt idx="219">
                  <c:v>0.75862068965517238</c:v>
                </c:pt>
                <c:pt idx="220">
                  <c:v>0.76206896551724135</c:v>
                </c:pt>
                <c:pt idx="221">
                  <c:v>0.76551724137931032</c:v>
                </c:pt>
                <c:pt idx="222">
                  <c:v>0.76896551724137929</c:v>
                </c:pt>
                <c:pt idx="223">
                  <c:v>0.77241379310344827</c:v>
                </c:pt>
                <c:pt idx="224">
                  <c:v>0.77586206896551724</c:v>
                </c:pt>
                <c:pt idx="225">
                  <c:v>0.77931034482758621</c:v>
                </c:pt>
                <c:pt idx="226">
                  <c:v>0.78275862068965518</c:v>
                </c:pt>
                <c:pt idx="227">
                  <c:v>0.78620689655172415</c:v>
                </c:pt>
                <c:pt idx="228">
                  <c:v>0.78965517241379313</c:v>
                </c:pt>
                <c:pt idx="229">
                  <c:v>0.7931034482758621</c:v>
                </c:pt>
                <c:pt idx="230">
                  <c:v>0.79655172413793107</c:v>
                </c:pt>
                <c:pt idx="231">
                  <c:v>0.8</c:v>
                </c:pt>
                <c:pt idx="232">
                  <c:v>0.80344827586206902</c:v>
                </c:pt>
                <c:pt idx="233">
                  <c:v>0.80689655172413788</c:v>
                </c:pt>
                <c:pt idx="234">
                  <c:v>0.81034482758620685</c:v>
                </c:pt>
                <c:pt idx="235">
                  <c:v>0.81379310344827582</c:v>
                </c:pt>
                <c:pt idx="236">
                  <c:v>0.8172413793103448</c:v>
                </c:pt>
                <c:pt idx="237">
                  <c:v>0.82068965517241377</c:v>
                </c:pt>
                <c:pt idx="238">
                  <c:v>0.82413793103448274</c:v>
                </c:pt>
                <c:pt idx="239">
                  <c:v>0.82758620689655171</c:v>
                </c:pt>
                <c:pt idx="240">
                  <c:v>0.83103448275862069</c:v>
                </c:pt>
                <c:pt idx="241">
                  <c:v>0.83448275862068966</c:v>
                </c:pt>
                <c:pt idx="242">
                  <c:v>0.83793103448275863</c:v>
                </c:pt>
                <c:pt idx="243">
                  <c:v>0.8413793103448276</c:v>
                </c:pt>
                <c:pt idx="244">
                  <c:v>0.84482758620689657</c:v>
                </c:pt>
                <c:pt idx="245">
                  <c:v>0.84827586206896555</c:v>
                </c:pt>
                <c:pt idx="246">
                  <c:v>0.85172413793103452</c:v>
                </c:pt>
                <c:pt idx="247">
                  <c:v>0.85517241379310349</c:v>
                </c:pt>
                <c:pt idx="248">
                  <c:v>0.85862068965517246</c:v>
                </c:pt>
                <c:pt idx="249">
                  <c:v>0.86206896551724133</c:v>
                </c:pt>
                <c:pt idx="250">
                  <c:v>0.8655172413793103</c:v>
                </c:pt>
                <c:pt idx="251">
                  <c:v>0.86896551724137927</c:v>
                </c:pt>
                <c:pt idx="252">
                  <c:v>0.87241379310344824</c:v>
                </c:pt>
                <c:pt idx="253">
                  <c:v>0.87586206896551722</c:v>
                </c:pt>
                <c:pt idx="254">
                  <c:v>0.87931034482758619</c:v>
                </c:pt>
                <c:pt idx="255">
                  <c:v>0.88275862068965516</c:v>
                </c:pt>
                <c:pt idx="256">
                  <c:v>0.88620689655172413</c:v>
                </c:pt>
                <c:pt idx="257">
                  <c:v>0.8896551724137931</c:v>
                </c:pt>
                <c:pt idx="258">
                  <c:v>0.89310344827586208</c:v>
                </c:pt>
                <c:pt idx="259">
                  <c:v>0.89655172413793105</c:v>
                </c:pt>
                <c:pt idx="260">
                  <c:v>0.9</c:v>
                </c:pt>
                <c:pt idx="261">
                  <c:v>0.90344827586206899</c:v>
                </c:pt>
                <c:pt idx="262">
                  <c:v>0.90689655172413797</c:v>
                </c:pt>
                <c:pt idx="263">
                  <c:v>0.91034482758620694</c:v>
                </c:pt>
                <c:pt idx="264">
                  <c:v>0.91379310344827591</c:v>
                </c:pt>
                <c:pt idx="265">
                  <c:v>0.91724137931034477</c:v>
                </c:pt>
                <c:pt idx="266">
                  <c:v>0.92068965517241375</c:v>
                </c:pt>
                <c:pt idx="267">
                  <c:v>0.92413793103448272</c:v>
                </c:pt>
                <c:pt idx="268">
                  <c:v>0.92758620689655169</c:v>
                </c:pt>
                <c:pt idx="269">
                  <c:v>0.93103448275862066</c:v>
                </c:pt>
                <c:pt idx="270">
                  <c:v>0.93448275862068964</c:v>
                </c:pt>
                <c:pt idx="271">
                  <c:v>0.93793103448275861</c:v>
                </c:pt>
                <c:pt idx="272">
                  <c:v>0.94137931034482758</c:v>
                </c:pt>
                <c:pt idx="273">
                  <c:v>0.94482758620689655</c:v>
                </c:pt>
                <c:pt idx="274">
                  <c:v>0.94827586206896552</c:v>
                </c:pt>
                <c:pt idx="275">
                  <c:v>0.9517241379310345</c:v>
                </c:pt>
                <c:pt idx="276">
                  <c:v>0.95517241379310347</c:v>
                </c:pt>
                <c:pt idx="277">
                  <c:v>0.95862068965517244</c:v>
                </c:pt>
                <c:pt idx="278">
                  <c:v>0.96206896551724141</c:v>
                </c:pt>
                <c:pt idx="279">
                  <c:v>0.96551724137931039</c:v>
                </c:pt>
                <c:pt idx="280">
                  <c:v>0.96896551724137936</c:v>
                </c:pt>
                <c:pt idx="281">
                  <c:v>0.97241379310344822</c:v>
                </c:pt>
                <c:pt idx="282">
                  <c:v>0.97586206896551719</c:v>
                </c:pt>
                <c:pt idx="283">
                  <c:v>0.97931034482758617</c:v>
                </c:pt>
                <c:pt idx="284">
                  <c:v>0.98275862068965514</c:v>
                </c:pt>
                <c:pt idx="285">
                  <c:v>0.98620689655172411</c:v>
                </c:pt>
                <c:pt idx="286">
                  <c:v>0.98965517241379308</c:v>
                </c:pt>
                <c:pt idx="287">
                  <c:v>0.99310344827586206</c:v>
                </c:pt>
                <c:pt idx="288">
                  <c:v>0.99655172413793103</c:v>
                </c:pt>
                <c:pt idx="28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0-4A67-95EE-A495D03C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8448"/>
        <c:axId val="204650752"/>
      </c:scatterChart>
      <c:valAx>
        <c:axId val="204648448"/>
        <c:scaling>
          <c:orientation val="minMax"/>
          <c:max val="15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Catastrophe Length (nm)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50752"/>
        <c:crosses val="autoZero"/>
        <c:crossBetween val="midCat"/>
      </c:valAx>
      <c:valAx>
        <c:axId val="2046507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Cumulative Frequency</a:t>
                </a:r>
              </a:p>
            </c:rich>
          </c:tx>
          <c:layout>
            <c:manualLayout>
              <c:xMode val="edge"/>
              <c:yMode val="edge"/>
              <c:x val="9.2368574410126476E-3"/>
              <c:y val="0.178885574389684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648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4870641169853772"/>
          <c:y val="0.57230559033172934"/>
          <c:w val="0.64783715288600963"/>
          <c:h val="0.1971673922886843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2</xdr:row>
      <xdr:rowOff>123824</xdr:rowOff>
    </xdr:from>
    <xdr:to>
      <xdr:col>17</xdr:col>
      <xdr:colOff>152400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8</xdr:row>
      <xdr:rowOff>38100</xdr:rowOff>
    </xdr:from>
    <xdr:to>
      <xdr:col>34</xdr:col>
      <xdr:colOff>28574</xdr:colOff>
      <xdr:row>33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142874</xdr:colOff>
      <xdr:row>7</xdr:row>
      <xdr:rowOff>180974</xdr:rowOff>
    </xdr:from>
    <xdr:to>
      <xdr:col>55</xdr:col>
      <xdr:colOff>190499</xdr:colOff>
      <xdr:row>33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171450</xdr:colOff>
      <xdr:row>34</xdr:row>
      <xdr:rowOff>9525</xdr:rowOff>
    </xdr:from>
    <xdr:to>
      <xdr:col>55</xdr:col>
      <xdr:colOff>219075</xdr:colOff>
      <xdr:row>59</xdr:row>
      <xdr:rowOff>57151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0</xdr:colOff>
      <xdr:row>8</xdr:row>
      <xdr:rowOff>0</xdr:rowOff>
    </xdr:from>
    <xdr:to>
      <xdr:col>76</xdr:col>
      <xdr:colOff>95250</xdr:colOff>
      <xdr:row>33</xdr:row>
      <xdr:rowOff>47626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28</xdr:col>
      <xdr:colOff>95250</xdr:colOff>
      <xdr:row>33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27</xdr:row>
      <xdr:rowOff>0</xdr:rowOff>
    </xdr:from>
    <xdr:to>
      <xdr:col>58</xdr:col>
      <xdr:colOff>47625</xdr:colOff>
      <xdr:row>52</xdr:row>
      <xdr:rowOff>47626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0</xdr:colOff>
      <xdr:row>27</xdr:row>
      <xdr:rowOff>0</xdr:rowOff>
    </xdr:from>
    <xdr:to>
      <xdr:col>68</xdr:col>
      <xdr:colOff>47625</xdr:colOff>
      <xdr:row>52</xdr:row>
      <xdr:rowOff>47626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447674</xdr:colOff>
      <xdr:row>54</xdr:row>
      <xdr:rowOff>95250</xdr:rowOff>
    </xdr:from>
    <xdr:to>
      <xdr:col>59</xdr:col>
      <xdr:colOff>419099</xdr:colOff>
      <xdr:row>79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55</xdr:row>
      <xdr:rowOff>0</xdr:rowOff>
    </xdr:from>
    <xdr:to>
      <xdr:col>70</xdr:col>
      <xdr:colOff>47625</xdr:colOff>
      <xdr:row>80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59</xdr:col>
      <xdr:colOff>257176</xdr:colOff>
      <xdr:row>103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66674</xdr:colOff>
      <xdr:row>85</xdr:row>
      <xdr:rowOff>180975</xdr:rowOff>
    </xdr:from>
    <xdr:to>
      <xdr:col>57</xdr:col>
      <xdr:colOff>66674</xdr:colOff>
      <xdr:row>90</xdr:row>
      <xdr:rowOff>114300</xdr:rowOff>
    </xdr:to>
    <xdr:cxnSp macro="">
      <xdr:nvCxnSpPr>
        <xdr:cNvPr id="13" name="Straight Arrow Connector 12"/>
        <xdr:cNvCxnSpPr/>
      </xdr:nvCxnSpPr>
      <xdr:spPr>
        <a:xfrm>
          <a:off x="34813874" y="16754475"/>
          <a:ext cx="0" cy="885825"/>
        </a:xfrm>
        <a:prstGeom prst="straightConnector1">
          <a:avLst/>
        </a:prstGeom>
        <a:ln w="50800">
          <a:solidFill>
            <a:schemeClr val="tx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0</xdr:colOff>
      <xdr:row>83</xdr:row>
      <xdr:rowOff>0</xdr:rowOff>
    </xdr:from>
    <xdr:to>
      <xdr:col>69</xdr:col>
      <xdr:colOff>24306</xdr:colOff>
      <xdr:row>100</xdr:row>
      <xdr:rowOff>158784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285750</xdr:colOff>
      <xdr:row>63</xdr:row>
      <xdr:rowOff>0</xdr:rowOff>
    </xdr:from>
    <xdr:to>
      <xdr:col>58</xdr:col>
      <xdr:colOff>285750</xdr:colOff>
      <xdr:row>67</xdr:row>
      <xdr:rowOff>123825</xdr:rowOff>
    </xdr:to>
    <xdr:cxnSp macro="">
      <xdr:nvCxnSpPr>
        <xdr:cNvPr id="11" name="Straight Arrow Connector 10"/>
        <xdr:cNvCxnSpPr/>
      </xdr:nvCxnSpPr>
      <xdr:spPr>
        <a:xfrm>
          <a:off x="35642550" y="12382500"/>
          <a:ext cx="0" cy="885825"/>
        </a:xfrm>
        <a:prstGeom prst="straightConnector1">
          <a:avLst/>
        </a:prstGeom>
        <a:ln w="50800">
          <a:solidFill>
            <a:schemeClr val="tx1"/>
          </a:solidFill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27</xdr:row>
      <xdr:rowOff>0</xdr:rowOff>
    </xdr:from>
    <xdr:to>
      <xdr:col>78</xdr:col>
      <xdr:colOff>47625</xdr:colOff>
      <xdr:row>52</xdr:row>
      <xdr:rowOff>47626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161926</xdr:colOff>
      <xdr:row>18</xdr:row>
      <xdr:rowOff>28575</xdr:rowOff>
    </xdr:from>
    <xdr:to>
      <xdr:col>20</xdr:col>
      <xdr:colOff>409576</xdr:colOff>
      <xdr:row>43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190499</xdr:colOff>
      <xdr:row>48</xdr:row>
      <xdr:rowOff>28574</xdr:rowOff>
    </xdr:from>
    <xdr:to>
      <xdr:col>18</xdr:col>
      <xdr:colOff>266698</xdr:colOff>
      <xdr:row>61</xdr:row>
      <xdr:rowOff>104773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476251</xdr:colOff>
      <xdr:row>20</xdr:row>
      <xdr:rowOff>0</xdr:rowOff>
    </xdr:from>
    <xdr:to>
      <xdr:col>35</xdr:col>
      <xdr:colOff>490539</xdr:colOff>
      <xdr:row>38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10</xdr:row>
      <xdr:rowOff>161925</xdr:rowOff>
    </xdr:from>
    <xdr:to>
      <xdr:col>27</xdr:col>
      <xdr:colOff>57150</xdr:colOff>
      <xdr:row>36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13</xdr:row>
      <xdr:rowOff>76200</xdr:rowOff>
    </xdr:from>
    <xdr:to>
      <xdr:col>20</xdr:col>
      <xdr:colOff>504825</xdr:colOff>
      <xdr:row>38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571500</xdr:colOff>
      <xdr:row>2</xdr:row>
      <xdr:rowOff>180975</xdr:rowOff>
    </xdr:from>
    <xdr:to>
      <xdr:col>58</xdr:col>
      <xdr:colOff>9525</xdr:colOff>
      <xdr:row>28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15</xdr:col>
      <xdr:colOff>47625</xdr:colOff>
      <xdr:row>33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9</xdr:row>
      <xdr:rowOff>66675</xdr:rowOff>
    </xdr:from>
    <xdr:to>
      <xdr:col>16</xdr:col>
      <xdr:colOff>28575</xdr:colOff>
      <xdr:row>34</xdr:row>
      <xdr:rowOff>114301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0</xdr:colOff>
      <xdr:row>7</xdr:row>
      <xdr:rowOff>0</xdr:rowOff>
    </xdr:from>
    <xdr:to>
      <xdr:col>58</xdr:col>
      <xdr:colOff>381000</xdr:colOff>
      <xdr:row>32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14</xdr:col>
      <xdr:colOff>47625</xdr:colOff>
      <xdr:row>37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17</xdr:col>
      <xdr:colOff>47625</xdr:colOff>
      <xdr:row>35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9</xdr:row>
      <xdr:rowOff>0</xdr:rowOff>
    </xdr:from>
    <xdr:to>
      <xdr:col>49</xdr:col>
      <xdr:colOff>95250</xdr:colOff>
      <xdr:row>34</xdr:row>
      <xdr:rowOff>47626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38</xdr:row>
      <xdr:rowOff>0</xdr:rowOff>
    </xdr:from>
    <xdr:to>
      <xdr:col>48</xdr:col>
      <xdr:colOff>95250</xdr:colOff>
      <xdr:row>63</xdr:row>
      <xdr:rowOff>47626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438150</xdr:colOff>
      <xdr:row>5</xdr:row>
      <xdr:rowOff>104775</xdr:rowOff>
    </xdr:from>
    <xdr:to>
      <xdr:col>32</xdr:col>
      <xdr:colOff>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419100</xdr:colOff>
      <xdr:row>27</xdr:row>
      <xdr:rowOff>47625</xdr:rowOff>
    </xdr:from>
    <xdr:to>
      <xdr:col>31</xdr:col>
      <xdr:colOff>590550</xdr:colOff>
      <xdr:row>47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16</xdr:col>
      <xdr:colOff>47625</xdr:colOff>
      <xdr:row>33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20</xdr:col>
      <xdr:colOff>95250</xdr:colOff>
      <xdr:row>61</xdr:row>
      <xdr:rowOff>47626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559"/>
  <sheetViews>
    <sheetView topLeftCell="O1" zoomScaleNormal="100" workbookViewId="0">
      <selection activeCell="BP4" sqref="BP4"/>
    </sheetView>
  </sheetViews>
  <sheetFormatPr defaultRowHeight="14.5" x14ac:dyDescent="0.35"/>
  <sheetData>
    <row r="1" spans="1:108" x14ac:dyDescent="0.35">
      <c r="C1">
        <f>SUM(B4:B557)</f>
        <v>2.2779999999999992E-3</v>
      </c>
      <c r="D1">
        <f>SUM(C4:C557)</f>
        <v>1.0000000000000002</v>
      </c>
      <c r="F1">
        <f>SUM(E4:E557)</f>
        <v>1.0000009999999999</v>
      </c>
      <c r="U1">
        <f>SUM(T4:T557)</f>
        <v>2.0660000000000001E-3</v>
      </c>
      <c r="V1">
        <f>SUM(U4:U557)</f>
        <v>1</v>
      </c>
      <c r="X1">
        <f>SUM(W4:W557)</f>
        <v>0</v>
      </c>
      <c r="AO1">
        <v>2.4744999999999999</v>
      </c>
      <c r="AP1">
        <v>3.0920000000000001</v>
      </c>
      <c r="AV1">
        <f>AVERAGE(AJ3:AJ556)</f>
        <v>4457.8194945848372</v>
      </c>
      <c r="BZ1" t="s">
        <v>96</v>
      </c>
      <c r="CH1" t="s">
        <v>97</v>
      </c>
      <c r="CP1" t="s">
        <v>98</v>
      </c>
      <c r="CY1" s="11" t="s">
        <v>99</v>
      </c>
      <c r="CZ1" s="11"/>
      <c r="DA1" s="11"/>
      <c r="DB1" s="11"/>
      <c r="DC1" s="11"/>
      <c r="DD1" s="11"/>
    </row>
    <row r="2" spans="1:108" ht="29" x14ac:dyDescent="0.35">
      <c r="A2" t="s">
        <v>0</v>
      </c>
      <c r="J2" s="1" t="s">
        <v>6</v>
      </c>
      <c r="L2" t="s">
        <v>5</v>
      </c>
      <c r="S2" t="s">
        <v>0</v>
      </c>
      <c r="AF2" s="11" t="s">
        <v>69</v>
      </c>
      <c r="AJ2" t="s">
        <v>7</v>
      </c>
      <c r="AM2" t="s">
        <v>8</v>
      </c>
      <c r="AO2">
        <v>1426.3427999999999</v>
      </c>
      <c r="AP2">
        <v>1820.9748999999999</v>
      </c>
      <c r="AR2" t="s">
        <v>9</v>
      </c>
      <c r="BE2" s="12" t="s">
        <v>63</v>
      </c>
      <c r="BF2" s="12" t="s">
        <v>64</v>
      </c>
      <c r="BG2" s="12" t="s">
        <v>65</v>
      </c>
      <c r="BH2" s="12" t="s">
        <v>66</v>
      </c>
      <c r="BI2" s="12" t="s">
        <v>67</v>
      </c>
      <c r="BJ2" s="12" t="s">
        <v>68</v>
      </c>
      <c r="BZ2" s="12" t="s">
        <v>63</v>
      </c>
      <c r="CA2" s="12" t="s">
        <v>64</v>
      </c>
      <c r="CB2" s="12" t="s">
        <v>65</v>
      </c>
      <c r="CC2" s="12" t="s">
        <v>66</v>
      </c>
      <c r="CD2" s="12" t="s">
        <v>67</v>
      </c>
      <c r="CE2" s="12" t="s">
        <v>68</v>
      </c>
      <c r="CG2" s="11"/>
      <c r="CH2" s="12" t="s">
        <v>63</v>
      </c>
      <c r="CI2" s="12" t="s">
        <v>64</v>
      </c>
      <c r="CJ2" s="12" t="s">
        <v>65</v>
      </c>
      <c r="CK2" s="12" t="s">
        <v>66</v>
      </c>
      <c r="CL2" s="12" t="s">
        <v>67</v>
      </c>
      <c r="CM2" s="12" t="s">
        <v>68</v>
      </c>
      <c r="CP2" s="12" t="s">
        <v>63</v>
      </c>
      <c r="CQ2" s="12" t="s">
        <v>64</v>
      </c>
      <c r="CR2" s="12" t="s">
        <v>65</v>
      </c>
      <c r="CS2" s="12" t="s">
        <v>66</v>
      </c>
      <c r="CT2" s="12" t="s">
        <v>67</v>
      </c>
      <c r="CU2" s="12" t="s">
        <v>68</v>
      </c>
      <c r="CY2" s="12" t="s">
        <v>63</v>
      </c>
      <c r="CZ2" s="12" t="s">
        <v>64</v>
      </c>
      <c r="DA2" s="12" t="s">
        <v>65</v>
      </c>
      <c r="DB2" s="12" t="s">
        <v>66</v>
      </c>
      <c r="DC2" s="12" t="s">
        <v>67</v>
      </c>
      <c r="DD2" s="12" t="s">
        <v>68</v>
      </c>
    </row>
    <row r="3" spans="1:108" x14ac:dyDescent="0.35">
      <c r="B3" t="s">
        <v>1</v>
      </c>
      <c r="D3" t="s">
        <v>2</v>
      </c>
      <c r="T3" t="s">
        <v>3</v>
      </c>
      <c r="V3" t="s">
        <v>2</v>
      </c>
      <c r="AI3">
        <v>1</v>
      </c>
      <c r="AJ3">
        <v>320</v>
      </c>
      <c r="AK3">
        <v>1.805E-3</v>
      </c>
      <c r="AL3" s="11">
        <f>AK3*100</f>
        <v>0.18049999999999999</v>
      </c>
      <c r="AM3">
        <v>320</v>
      </c>
      <c r="AN3">
        <v>2.1930000000000001E-3</v>
      </c>
      <c r="AR3">
        <v>320</v>
      </c>
      <c r="AS3">
        <v>6.9267999999999996E-2</v>
      </c>
      <c r="BE3">
        <v>37.571429000000002</v>
      </c>
      <c r="BF3">
        <v>5</v>
      </c>
      <c r="BG3">
        <v>2.8699999999999998E-4</v>
      </c>
      <c r="BH3">
        <v>1.2899999999999999E-4</v>
      </c>
      <c r="BI3">
        <v>2.8600000000000001E-4</v>
      </c>
      <c r="BJ3">
        <v>2.568E-3</v>
      </c>
      <c r="BN3" s="14">
        <f>8/3</f>
        <v>2.6666666666666665</v>
      </c>
      <c r="BP3">
        <f>1300/3</f>
        <v>433.33333333333331</v>
      </c>
      <c r="BZ3">
        <v>65.125</v>
      </c>
      <c r="CA3">
        <v>48</v>
      </c>
      <c r="CB3">
        <v>1.31E-3</v>
      </c>
      <c r="CC3">
        <v>1.9599999999999999E-4</v>
      </c>
      <c r="CD3">
        <v>1.307E-3</v>
      </c>
      <c r="CE3">
        <v>2.8890000000000001E-3</v>
      </c>
      <c r="CH3">
        <v>48.875</v>
      </c>
      <c r="CI3">
        <v>13</v>
      </c>
      <c r="CJ3">
        <v>1.0679999999999999E-3</v>
      </c>
      <c r="CK3">
        <v>3.0400000000000002E-4</v>
      </c>
      <c r="CL3">
        <v>9.1399999999999999E-4</v>
      </c>
      <c r="CM3">
        <v>3.1710000000000002E-3</v>
      </c>
      <c r="CP3">
        <v>72.125</v>
      </c>
      <c r="CQ3">
        <v>8</v>
      </c>
      <c r="CR3">
        <v>8.0699999999999999E-4</v>
      </c>
      <c r="CS3">
        <v>2.9E-4</v>
      </c>
      <c r="CT3">
        <v>7.5900000000000002E-4</v>
      </c>
      <c r="CU3">
        <v>2.8839999999999998E-3</v>
      </c>
      <c r="CY3">
        <v>94</v>
      </c>
      <c r="CZ3">
        <v>6</v>
      </c>
      <c r="DA3">
        <v>6.2600000000000004E-4</v>
      </c>
      <c r="DB3">
        <v>2.61E-4</v>
      </c>
      <c r="DC3">
        <v>5.0699999999999996E-4</v>
      </c>
      <c r="DD3">
        <v>2.1020000000000001E-3</v>
      </c>
    </row>
    <row r="4" spans="1:108" x14ac:dyDescent="0.35">
      <c r="A4">
        <v>538.66666699999996</v>
      </c>
      <c r="B4">
        <v>3.8999999999999999E-5</v>
      </c>
      <c r="C4">
        <f>B4/$C$1</f>
        <v>1.712028094820018E-2</v>
      </c>
      <c r="D4">
        <v>538.66666699999996</v>
      </c>
      <c r="E4">
        <v>2.1661E-2</v>
      </c>
      <c r="S4">
        <v>538.66666699999996</v>
      </c>
      <c r="T4">
        <v>1.9900000000000001E-4</v>
      </c>
      <c r="U4">
        <f>T4/$U$1</f>
        <v>9.6321393998063887E-2</v>
      </c>
      <c r="Y4" s="1" t="s">
        <v>4</v>
      </c>
      <c r="AF4" t="s">
        <v>10</v>
      </c>
      <c r="AI4">
        <f>AI3+1</f>
        <v>2</v>
      </c>
      <c r="AJ4">
        <v>384</v>
      </c>
      <c r="AK4">
        <v>3.6099999999999999E-3</v>
      </c>
      <c r="AL4" s="11">
        <f t="shared" ref="AL4:AL67" si="0">AK4*100</f>
        <v>0.36099999999999999</v>
      </c>
      <c r="AM4">
        <v>384</v>
      </c>
      <c r="AN4">
        <v>3.5279999999999999E-3</v>
      </c>
      <c r="AO4">
        <f>AVERAGE(AO1:AP1)</f>
        <v>2.7832499999999998</v>
      </c>
      <c r="AP4">
        <f>AO4-AO1</f>
        <v>0.30874999999999986</v>
      </c>
      <c r="AR4">
        <v>384</v>
      </c>
      <c r="AS4">
        <v>8.2534999999999997E-2</v>
      </c>
      <c r="BE4">
        <v>62.714286000000001</v>
      </c>
      <c r="BF4">
        <v>15</v>
      </c>
      <c r="BG4">
        <v>8.6799999999999996E-4</v>
      </c>
      <c r="BH4">
        <v>2.2699999999999999E-4</v>
      </c>
      <c r="BI4">
        <v>6.3400000000000001E-4</v>
      </c>
      <c r="BJ4">
        <v>2.5699999999999998E-3</v>
      </c>
      <c r="BZ4">
        <v>125.375</v>
      </c>
      <c r="CA4">
        <v>93</v>
      </c>
      <c r="CB4">
        <v>2.7560000000000002E-3</v>
      </c>
      <c r="CC4">
        <v>3.0899999999999998E-4</v>
      </c>
      <c r="CD4">
        <v>2.3180000000000002E-3</v>
      </c>
      <c r="CE4">
        <v>2.9030000000000002E-3</v>
      </c>
      <c r="CH4">
        <v>96.625</v>
      </c>
      <c r="CI4">
        <v>24</v>
      </c>
      <c r="CJ4">
        <v>2.0769999999999999E-3</v>
      </c>
      <c r="CK4">
        <v>4.44E-4</v>
      </c>
      <c r="CL4">
        <v>1.9750000000000002E-3</v>
      </c>
      <c r="CM4">
        <v>3.1960000000000001E-3</v>
      </c>
      <c r="CP4">
        <v>116.375</v>
      </c>
      <c r="CQ4">
        <v>13</v>
      </c>
      <c r="CR4">
        <v>1.3600000000000001E-3</v>
      </c>
      <c r="CS4">
        <v>3.88E-4</v>
      </c>
      <c r="CT4">
        <v>1.516E-3</v>
      </c>
      <c r="CU4">
        <v>2.9190000000000002E-3</v>
      </c>
      <c r="CY4" s="11">
        <v>162</v>
      </c>
      <c r="CZ4" s="11">
        <v>8</v>
      </c>
      <c r="DA4" s="11">
        <v>8.7100000000000003E-4</v>
      </c>
      <c r="DB4" s="11">
        <v>3.1700000000000001E-4</v>
      </c>
      <c r="DC4" s="11">
        <v>1.1670000000000001E-3</v>
      </c>
      <c r="DD4" s="11">
        <v>2.1210000000000001E-3</v>
      </c>
    </row>
    <row r="5" spans="1:108" x14ac:dyDescent="0.35">
      <c r="A5">
        <v>976</v>
      </c>
      <c r="B5">
        <v>8.6000000000000003E-5</v>
      </c>
      <c r="C5">
        <f t="shared" ref="C5:C39" si="1">B5/$C$1</f>
        <v>3.7752414398595273E-2</v>
      </c>
      <c r="D5">
        <v>976</v>
      </c>
      <c r="E5">
        <v>3.9711000000000003E-2</v>
      </c>
      <c r="S5">
        <v>976</v>
      </c>
      <c r="T5">
        <v>1.8000000000000001E-4</v>
      </c>
      <c r="U5">
        <f t="shared" ref="U5:U39" si="2">T5/$U$1</f>
        <v>8.7124878993223617E-2</v>
      </c>
      <c r="AI5">
        <f t="shared" ref="AI5:AI68" si="3">AI4+1</f>
        <v>3</v>
      </c>
      <c r="AJ5">
        <v>384</v>
      </c>
      <c r="AK5">
        <v>5.4149999999999997E-3</v>
      </c>
      <c r="AL5" s="11">
        <f t="shared" si="0"/>
        <v>0.54149999999999998</v>
      </c>
      <c r="AM5">
        <v>384</v>
      </c>
      <c r="AN5">
        <v>3.5279999999999999E-3</v>
      </c>
      <c r="AO5">
        <f>AVERAGE(AO2:AP2)</f>
        <v>1623.6588499999998</v>
      </c>
      <c r="AP5">
        <f>AP4*(51/47)</f>
        <v>0.33502659574468069</v>
      </c>
      <c r="AR5">
        <v>384</v>
      </c>
      <c r="AS5">
        <v>8.2534999999999997E-2</v>
      </c>
      <c r="BE5">
        <v>87.857142999999994</v>
      </c>
      <c r="BF5">
        <v>17</v>
      </c>
      <c r="BG5">
        <v>1.0059999999999999E-3</v>
      </c>
      <c r="BH5">
        <v>2.4699999999999999E-4</v>
      </c>
      <c r="BI5">
        <v>1.013E-3</v>
      </c>
      <c r="BJ5">
        <v>2.5720000000000001E-3</v>
      </c>
      <c r="BZ5">
        <v>185.625</v>
      </c>
      <c r="CA5">
        <v>104</v>
      </c>
      <c r="CB5">
        <v>3.6960000000000001E-3</v>
      </c>
      <c r="CC5">
        <v>4.0099999999999999E-4</v>
      </c>
      <c r="CD5">
        <v>3.0119999999999999E-3</v>
      </c>
      <c r="CE5">
        <v>2.921E-3</v>
      </c>
      <c r="CH5">
        <v>144.375</v>
      </c>
      <c r="CI5">
        <v>26</v>
      </c>
      <c r="CJ5">
        <v>2.4979999999999998E-3</v>
      </c>
      <c r="CK5">
        <v>5.1800000000000001E-4</v>
      </c>
      <c r="CL5">
        <v>2.8140000000000001E-3</v>
      </c>
      <c r="CM5">
        <v>3.2260000000000001E-3</v>
      </c>
      <c r="CP5">
        <v>160.625</v>
      </c>
      <c r="CQ5">
        <v>28</v>
      </c>
      <c r="CR5">
        <v>3.117E-3</v>
      </c>
      <c r="CS5">
        <v>6.2799999999999998E-4</v>
      </c>
      <c r="CT5">
        <v>2.222E-3</v>
      </c>
      <c r="CU5">
        <v>2.9589999999999998E-3</v>
      </c>
      <c r="CY5" s="11">
        <v>230</v>
      </c>
      <c r="CZ5" s="11">
        <v>12</v>
      </c>
      <c r="DA5" s="11">
        <v>1.39E-3</v>
      </c>
      <c r="DB5" s="11">
        <v>4.2000000000000002E-4</v>
      </c>
      <c r="DC5" s="11">
        <v>1.7799999999999999E-3</v>
      </c>
      <c r="DD5" s="11">
        <v>2.1440000000000001E-3</v>
      </c>
    </row>
    <row r="6" spans="1:108" ht="16.5" x14ac:dyDescent="0.45">
      <c r="A6">
        <v>1413.333333</v>
      </c>
      <c r="B6">
        <v>1.26E-4</v>
      </c>
      <c r="C6">
        <f t="shared" si="1"/>
        <v>5.5311676909569819E-2</v>
      </c>
      <c r="D6">
        <v>1413.333333</v>
      </c>
      <c r="E6">
        <v>5.2346999999999998E-2</v>
      </c>
      <c r="S6">
        <v>1413.333333</v>
      </c>
      <c r="T6">
        <v>1.63E-4</v>
      </c>
      <c r="U6">
        <f t="shared" si="2"/>
        <v>7.8896418199419172E-2</v>
      </c>
      <c r="AF6" t="s">
        <v>11</v>
      </c>
      <c r="AI6">
        <f t="shared" si="3"/>
        <v>4</v>
      </c>
      <c r="AJ6">
        <v>512</v>
      </c>
      <c r="AK6">
        <v>7.2199999999999999E-3</v>
      </c>
      <c r="AL6" s="11">
        <f t="shared" si="0"/>
        <v>0.72199999999999998</v>
      </c>
      <c r="AM6">
        <v>512</v>
      </c>
      <c r="AN6">
        <v>7.3810000000000004E-3</v>
      </c>
      <c r="AR6">
        <v>512</v>
      </c>
      <c r="AS6">
        <v>0.108504</v>
      </c>
      <c r="BE6">
        <v>113</v>
      </c>
      <c r="BF6">
        <v>20</v>
      </c>
      <c r="BG6">
        <v>1.214E-3</v>
      </c>
      <c r="BH6">
        <v>2.7599999999999999E-4</v>
      </c>
      <c r="BI6">
        <v>1.3879999999999999E-3</v>
      </c>
      <c r="BJ6">
        <v>2.5739999999999999E-3</v>
      </c>
      <c r="BZ6">
        <v>245.875</v>
      </c>
      <c r="CA6">
        <v>84</v>
      </c>
      <c r="CB6">
        <v>3.8409999999999998E-3</v>
      </c>
      <c r="CC6">
        <v>4.6500000000000003E-4</v>
      </c>
      <c r="CD6">
        <v>3.5040000000000002E-3</v>
      </c>
      <c r="CE6">
        <v>2.9429999999999999E-3</v>
      </c>
      <c r="CH6">
        <v>192.125</v>
      </c>
      <c r="CI6">
        <v>41</v>
      </c>
      <c r="CJ6">
        <v>4.4720000000000003E-3</v>
      </c>
      <c r="CK6">
        <v>7.6900000000000004E-4</v>
      </c>
      <c r="CL6">
        <v>3.4550000000000002E-3</v>
      </c>
      <c r="CM6">
        <v>3.261E-3</v>
      </c>
      <c r="CP6">
        <v>204.875</v>
      </c>
      <c r="CQ6">
        <v>20</v>
      </c>
      <c r="CR6">
        <v>2.5829999999999998E-3</v>
      </c>
      <c r="CS6">
        <v>6.0999999999999997E-4</v>
      </c>
      <c r="CT6">
        <v>2.8300000000000001E-3</v>
      </c>
      <c r="CU6">
        <v>3.0070000000000001E-3</v>
      </c>
      <c r="CY6" s="11">
        <v>298</v>
      </c>
      <c r="CZ6" s="11">
        <v>25</v>
      </c>
      <c r="DA6" s="11">
        <v>3.1970000000000002E-3</v>
      </c>
      <c r="DB6" s="11">
        <v>7.0500000000000001E-4</v>
      </c>
      <c r="DC6" s="11">
        <v>2.2920000000000002E-3</v>
      </c>
      <c r="DD6" s="11">
        <v>2.1710000000000002E-3</v>
      </c>
    </row>
    <row r="7" spans="1:108" x14ac:dyDescent="0.35">
      <c r="A7">
        <v>1850.666667</v>
      </c>
      <c r="B7">
        <v>1.54E-4</v>
      </c>
      <c r="C7">
        <f t="shared" si="1"/>
        <v>6.7603160667251999E-2</v>
      </c>
      <c r="D7">
        <v>1850.666667</v>
      </c>
      <c r="E7">
        <v>9.0253E-2</v>
      </c>
      <c r="S7">
        <v>1850.666667</v>
      </c>
      <c r="T7">
        <v>1.4799999999999999E-4</v>
      </c>
      <c r="U7">
        <f t="shared" si="2"/>
        <v>7.1636011616650522E-2</v>
      </c>
      <c r="AI7">
        <f t="shared" si="3"/>
        <v>5</v>
      </c>
      <c r="AJ7">
        <v>512</v>
      </c>
      <c r="AK7">
        <v>9.025E-3</v>
      </c>
      <c r="AL7" s="11">
        <f t="shared" si="0"/>
        <v>0.90249999999999997</v>
      </c>
      <c r="AM7">
        <v>512</v>
      </c>
      <c r="AN7">
        <v>7.3810000000000004E-3</v>
      </c>
      <c r="AR7">
        <v>512</v>
      </c>
      <c r="AS7">
        <v>0.108504</v>
      </c>
      <c r="BE7">
        <v>138.14285699999999</v>
      </c>
      <c r="BF7">
        <v>31</v>
      </c>
      <c r="BG7">
        <v>1.9419999999999999E-3</v>
      </c>
      <c r="BH7">
        <v>3.57E-4</v>
      </c>
      <c r="BI7">
        <v>1.743E-3</v>
      </c>
      <c r="BJ7">
        <v>2.5760000000000002E-3</v>
      </c>
      <c r="BZ7">
        <v>306.125</v>
      </c>
      <c r="CA7">
        <v>52</v>
      </c>
      <c r="CB7">
        <v>3.0929999999999998E-3</v>
      </c>
      <c r="CC7">
        <v>4.6700000000000002E-4</v>
      </c>
      <c r="CD7">
        <v>3.8670000000000002E-3</v>
      </c>
      <c r="CE7">
        <v>2.97E-3</v>
      </c>
      <c r="CH7">
        <v>239.875</v>
      </c>
      <c r="CI7">
        <v>24</v>
      </c>
      <c r="CJ7">
        <v>3.3289999999999999E-3</v>
      </c>
      <c r="CK7">
        <v>7.3099999999999999E-4</v>
      </c>
      <c r="CL7">
        <v>3.9500000000000004E-3</v>
      </c>
      <c r="CM7">
        <v>3.3029999999999999E-3</v>
      </c>
      <c r="CP7">
        <v>249.125</v>
      </c>
      <c r="CQ7">
        <v>26</v>
      </c>
      <c r="CR7">
        <v>3.7910000000000001E-3</v>
      </c>
      <c r="CS7">
        <v>8.03E-4</v>
      </c>
      <c r="CT7">
        <v>3.3419999999999999E-3</v>
      </c>
      <c r="CU7">
        <v>3.0630000000000002E-3</v>
      </c>
      <c r="CY7" s="11">
        <v>366</v>
      </c>
      <c r="CZ7" s="11">
        <v>14</v>
      </c>
      <c r="DA7" s="11">
        <v>2.2880000000000001E-3</v>
      </c>
      <c r="DB7" s="11">
        <v>6.5700000000000003E-4</v>
      </c>
      <c r="DC7" s="11">
        <v>2.7079999999999999E-3</v>
      </c>
      <c r="DD7" s="11">
        <v>2.2030000000000001E-3</v>
      </c>
    </row>
    <row r="8" spans="1:108" x14ac:dyDescent="0.35">
      <c r="A8">
        <v>2288</v>
      </c>
      <c r="B8">
        <v>1.7100000000000001E-4</v>
      </c>
      <c r="C8">
        <f t="shared" si="1"/>
        <v>7.5065847234416186E-2</v>
      </c>
      <c r="D8">
        <v>2288</v>
      </c>
      <c r="E8">
        <v>6.1372000000000003E-2</v>
      </c>
      <c r="S8">
        <v>2288</v>
      </c>
      <c r="T8">
        <v>1.34E-4</v>
      </c>
      <c r="U8">
        <f t="shared" si="2"/>
        <v>6.4859632139399798E-2</v>
      </c>
      <c r="AI8">
        <f t="shared" si="3"/>
        <v>6</v>
      </c>
      <c r="AJ8">
        <v>576</v>
      </c>
      <c r="AK8">
        <v>1.0829999999999999E-2</v>
      </c>
      <c r="AL8" s="11">
        <f t="shared" si="0"/>
        <v>1.083</v>
      </c>
      <c r="AM8">
        <v>576</v>
      </c>
      <c r="AN8">
        <v>9.9360000000000004E-3</v>
      </c>
      <c r="AR8">
        <v>576</v>
      </c>
      <c r="AS8">
        <v>0.121212</v>
      </c>
      <c r="BE8">
        <v>163.28571400000001</v>
      </c>
      <c r="BF8">
        <v>34</v>
      </c>
      <c r="BG8">
        <v>2.2390000000000001E-3</v>
      </c>
      <c r="BH8">
        <v>3.9500000000000001E-4</v>
      </c>
      <c r="BI8">
        <v>2.0709999999999999E-3</v>
      </c>
      <c r="BJ8">
        <v>2.578E-3</v>
      </c>
      <c r="BZ8">
        <v>366.375</v>
      </c>
      <c r="CA8">
        <v>48</v>
      </c>
      <c r="CB8">
        <v>3.5100000000000001E-3</v>
      </c>
      <c r="CC8">
        <v>5.5800000000000001E-4</v>
      </c>
      <c r="CD8">
        <v>4.1469999999999996E-3</v>
      </c>
      <c r="CE8">
        <v>3.003E-3</v>
      </c>
      <c r="CH8">
        <v>287.625</v>
      </c>
      <c r="CI8">
        <v>23</v>
      </c>
      <c r="CJ8">
        <v>3.7929999999999999E-3</v>
      </c>
      <c r="CK8">
        <v>8.5899999999999995E-4</v>
      </c>
      <c r="CL8">
        <v>4.3429999999999996E-3</v>
      </c>
      <c r="CM8">
        <v>3.3540000000000002E-3</v>
      </c>
      <c r="CP8">
        <v>293.375</v>
      </c>
      <c r="CQ8">
        <v>24</v>
      </c>
      <c r="CR8">
        <v>4.2040000000000003E-3</v>
      </c>
      <c r="CS8">
        <v>9.3499999999999996E-4</v>
      </c>
      <c r="CT8">
        <v>3.7759999999999998E-3</v>
      </c>
      <c r="CU8">
        <v>3.1280000000000001E-3</v>
      </c>
      <c r="CY8" s="11">
        <v>434</v>
      </c>
      <c r="CZ8" s="11">
        <v>20</v>
      </c>
      <c r="DA8" s="11">
        <v>3.8700000000000002E-3</v>
      </c>
      <c r="DB8" s="11">
        <v>9.7300000000000002E-4</v>
      </c>
      <c r="DC8" s="11">
        <v>3.0479999999999999E-3</v>
      </c>
      <c r="DD8" s="11">
        <v>2.2409999999999999E-3</v>
      </c>
    </row>
    <row r="9" spans="1:108" x14ac:dyDescent="0.35">
      <c r="A9">
        <v>2725.333333</v>
      </c>
      <c r="B9">
        <v>1.7699999999999999E-4</v>
      </c>
      <c r="C9">
        <f t="shared" si="1"/>
        <v>7.7699736611062359E-2</v>
      </c>
      <c r="D9">
        <v>2725.333333</v>
      </c>
      <c r="E9">
        <v>7.4007000000000003E-2</v>
      </c>
      <c r="S9">
        <v>2725.333333</v>
      </c>
      <c r="T9">
        <v>1.22E-4</v>
      </c>
      <c r="U9">
        <f t="shared" si="2"/>
        <v>5.905130687318489E-2</v>
      </c>
      <c r="AI9">
        <f t="shared" si="3"/>
        <v>7</v>
      </c>
      <c r="AJ9">
        <v>576</v>
      </c>
      <c r="AK9">
        <v>1.2635E-2</v>
      </c>
      <c r="AL9" s="11">
        <f t="shared" si="0"/>
        <v>1.2635000000000001</v>
      </c>
      <c r="AM9">
        <v>576</v>
      </c>
      <c r="AN9">
        <v>9.9360000000000004E-3</v>
      </c>
      <c r="AR9">
        <v>576</v>
      </c>
      <c r="AS9">
        <v>0.121212</v>
      </c>
      <c r="BE9">
        <v>188.42857100000001</v>
      </c>
      <c r="BF9">
        <v>38</v>
      </c>
      <c r="BG9">
        <v>2.6519999999999998E-3</v>
      </c>
      <c r="BH9">
        <v>4.44E-4</v>
      </c>
      <c r="BI9">
        <v>2.3709999999999998E-3</v>
      </c>
      <c r="BJ9">
        <v>2.5799999999999998E-3</v>
      </c>
      <c r="BZ9">
        <v>426.625</v>
      </c>
      <c r="CA9">
        <v>40</v>
      </c>
      <c r="CB9">
        <v>3.7090000000000001E-3</v>
      </c>
      <c r="CC9">
        <v>6.4899999999999995E-4</v>
      </c>
      <c r="CD9">
        <v>4.3699999999999998E-3</v>
      </c>
      <c r="CE9">
        <v>3.0439999999999998E-3</v>
      </c>
      <c r="CH9">
        <v>335.375</v>
      </c>
      <c r="CI9">
        <v>20</v>
      </c>
      <c r="CJ9">
        <v>4.0270000000000002E-3</v>
      </c>
      <c r="CK9">
        <v>9.8299999999999993E-4</v>
      </c>
      <c r="CL9">
        <v>4.6639999999999997E-3</v>
      </c>
      <c r="CM9">
        <v>3.4150000000000001E-3</v>
      </c>
      <c r="CP9">
        <v>337.625</v>
      </c>
      <c r="CQ9">
        <v>15</v>
      </c>
      <c r="CR9">
        <v>3.228E-3</v>
      </c>
      <c r="CS9">
        <v>8.9099999999999997E-4</v>
      </c>
      <c r="CT9">
        <v>4.1479999999999998E-3</v>
      </c>
      <c r="CU9">
        <v>3.2060000000000001E-3</v>
      </c>
      <c r="CY9" s="11">
        <v>502</v>
      </c>
      <c r="CZ9" s="11">
        <v>11</v>
      </c>
      <c r="DA9" s="11">
        <v>2.8890000000000001E-3</v>
      </c>
      <c r="DB9" s="11">
        <v>9.5299999999999996E-4</v>
      </c>
      <c r="DC9" s="11">
        <v>3.3279999999999998E-3</v>
      </c>
      <c r="DD9" s="11">
        <v>2.2859999999999998E-3</v>
      </c>
    </row>
    <row r="10" spans="1:108" x14ac:dyDescent="0.35">
      <c r="A10">
        <v>3162.666667</v>
      </c>
      <c r="B10">
        <v>1.76E-4</v>
      </c>
      <c r="C10">
        <f t="shared" si="1"/>
        <v>7.7260755048287999E-2</v>
      </c>
      <c r="D10">
        <v>3162.666667</v>
      </c>
      <c r="E10">
        <v>5.9567000000000002E-2</v>
      </c>
      <c r="S10">
        <v>3162.666667</v>
      </c>
      <c r="T10">
        <v>1.1E-4</v>
      </c>
      <c r="U10">
        <f t="shared" si="2"/>
        <v>5.324298160696999E-2</v>
      </c>
      <c r="AI10">
        <f t="shared" si="3"/>
        <v>8</v>
      </c>
      <c r="AJ10">
        <v>576</v>
      </c>
      <c r="AK10">
        <v>1.444E-2</v>
      </c>
      <c r="AL10" s="11">
        <f t="shared" si="0"/>
        <v>1.444</v>
      </c>
      <c r="AM10">
        <v>576</v>
      </c>
      <c r="AN10">
        <v>9.9360000000000004E-3</v>
      </c>
      <c r="AR10">
        <v>576</v>
      </c>
      <c r="AS10">
        <v>0.121212</v>
      </c>
      <c r="BE10">
        <v>213.57142899999999</v>
      </c>
      <c r="BF10">
        <v>23</v>
      </c>
      <c r="BG10">
        <v>1.719E-3</v>
      </c>
      <c r="BH10">
        <v>3.6600000000000001E-4</v>
      </c>
      <c r="BI10">
        <v>2.643E-3</v>
      </c>
      <c r="BJ10">
        <v>2.5829999999999998E-3</v>
      </c>
      <c r="BZ10">
        <v>486.875</v>
      </c>
      <c r="CA10">
        <v>20</v>
      </c>
      <c r="CB10">
        <v>2.3879999999999999E-3</v>
      </c>
      <c r="CC10">
        <v>5.71E-4</v>
      </c>
      <c r="CD10">
        <v>4.5539999999999999E-3</v>
      </c>
      <c r="CE10">
        <v>3.094E-3</v>
      </c>
      <c r="CH10">
        <v>383.125</v>
      </c>
      <c r="CI10">
        <v>14</v>
      </c>
      <c r="CJ10">
        <v>3.49E-3</v>
      </c>
      <c r="CK10">
        <v>1.008E-3</v>
      </c>
      <c r="CL10">
        <v>4.934E-3</v>
      </c>
      <c r="CM10">
        <v>3.4889999999999999E-3</v>
      </c>
      <c r="CP10">
        <v>381.875</v>
      </c>
      <c r="CQ10">
        <v>15</v>
      </c>
      <c r="CR10">
        <v>3.7659999999999998E-3</v>
      </c>
      <c r="CS10">
        <v>1.0499999999999999E-3</v>
      </c>
      <c r="CT10">
        <v>4.4730000000000004E-3</v>
      </c>
      <c r="CU10">
        <v>3.2989999999999998E-3</v>
      </c>
      <c r="CY10" s="11">
        <v>570</v>
      </c>
      <c r="CZ10" s="11">
        <v>9</v>
      </c>
      <c r="DA10" s="11">
        <v>2.941E-3</v>
      </c>
      <c r="DB10" s="11">
        <v>1.0740000000000001E-3</v>
      </c>
      <c r="DC10" s="11">
        <v>3.565E-3</v>
      </c>
      <c r="DD10" s="11">
        <v>2.3419999999999999E-3</v>
      </c>
    </row>
    <row r="11" spans="1:108" x14ac:dyDescent="0.35">
      <c r="A11">
        <v>3600</v>
      </c>
      <c r="B11">
        <v>1.6899999999999999E-4</v>
      </c>
      <c r="C11">
        <f t="shared" si="1"/>
        <v>7.4187884108867452E-2</v>
      </c>
      <c r="D11">
        <v>3600</v>
      </c>
      <c r="E11">
        <v>3.9711000000000003E-2</v>
      </c>
      <c r="S11">
        <v>3600</v>
      </c>
      <c r="T11">
        <v>1E-4</v>
      </c>
      <c r="U11">
        <f t="shared" si="2"/>
        <v>4.8402710551790899E-2</v>
      </c>
      <c r="AI11">
        <f t="shared" si="3"/>
        <v>9</v>
      </c>
      <c r="AJ11">
        <v>576</v>
      </c>
      <c r="AK11">
        <v>1.6244999999999999E-2</v>
      </c>
      <c r="AL11" s="11">
        <f t="shared" si="0"/>
        <v>1.6244999999999998</v>
      </c>
      <c r="AM11">
        <v>576</v>
      </c>
      <c r="AN11">
        <v>9.9360000000000004E-3</v>
      </c>
      <c r="AR11">
        <v>576</v>
      </c>
      <c r="AS11">
        <v>0.121212</v>
      </c>
      <c r="BE11">
        <v>238.71428599999999</v>
      </c>
      <c r="BF11">
        <v>22</v>
      </c>
      <c r="BG11">
        <v>1.719E-3</v>
      </c>
      <c r="BH11">
        <v>3.7399999999999998E-4</v>
      </c>
      <c r="BI11">
        <v>2.8900000000000002E-3</v>
      </c>
      <c r="BJ11">
        <v>2.5860000000000002E-3</v>
      </c>
      <c r="BZ11">
        <v>547.125</v>
      </c>
      <c r="CA11">
        <v>36</v>
      </c>
      <c r="CB11">
        <v>5.0210000000000003E-3</v>
      </c>
      <c r="CC11">
        <v>9.5500000000000001E-4</v>
      </c>
      <c r="CD11">
        <v>4.7140000000000003E-3</v>
      </c>
      <c r="CE11">
        <v>3.1570000000000001E-3</v>
      </c>
      <c r="CH11">
        <v>430.875</v>
      </c>
      <c r="CI11">
        <v>11</v>
      </c>
      <c r="CJ11">
        <v>3.2910000000000001E-3</v>
      </c>
      <c r="CK11">
        <v>1.067E-3</v>
      </c>
      <c r="CL11">
        <v>5.1710000000000002E-3</v>
      </c>
      <c r="CM11">
        <v>3.581E-3</v>
      </c>
      <c r="CP11">
        <v>426.125</v>
      </c>
      <c r="CQ11">
        <v>12</v>
      </c>
      <c r="CR11">
        <v>3.6159999999999999E-3</v>
      </c>
      <c r="CS11">
        <v>1.124E-3</v>
      </c>
      <c r="CT11">
        <v>4.7650000000000001E-3</v>
      </c>
      <c r="CU11">
        <v>3.4099999999999998E-3</v>
      </c>
      <c r="CY11" s="11">
        <v>638</v>
      </c>
      <c r="CZ11" s="11">
        <v>7</v>
      </c>
      <c r="DA11" s="11">
        <v>2.859E-3</v>
      </c>
      <c r="DB11" s="11">
        <v>1.181E-3</v>
      </c>
      <c r="DC11" s="11">
        <v>3.7699999999999999E-3</v>
      </c>
      <c r="DD11" s="11">
        <v>2.4090000000000001E-3</v>
      </c>
    </row>
    <row r="12" spans="1:108" x14ac:dyDescent="0.35">
      <c r="A12">
        <v>4037.333333</v>
      </c>
      <c r="B12">
        <v>1.5699999999999999E-4</v>
      </c>
      <c r="C12">
        <f t="shared" si="1"/>
        <v>6.8920105355575093E-2</v>
      </c>
      <c r="D12">
        <v>4037.333333</v>
      </c>
      <c r="E12">
        <v>6.4981999999999998E-2</v>
      </c>
      <c r="S12">
        <v>4037.333333</v>
      </c>
      <c r="T12">
        <v>9.1000000000000003E-5</v>
      </c>
      <c r="U12">
        <f t="shared" si="2"/>
        <v>4.404646660212972E-2</v>
      </c>
      <c r="AI12">
        <f t="shared" si="3"/>
        <v>10</v>
      </c>
      <c r="AJ12">
        <v>640</v>
      </c>
      <c r="AK12">
        <v>1.8051000000000001E-2</v>
      </c>
      <c r="AL12" s="11">
        <f t="shared" si="0"/>
        <v>1.8051000000000001</v>
      </c>
      <c r="AM12">
        <v>640</v>
      </c>
      <c r="AN12">
        <v>1.2923E-2</v>
      </c>
      <c r="AR12">
        <v>640</v>
      </c>
      <c r="AS12">
        <v>0.133738</v>
      </c>
      <c r="BE12">
        <v>263.85714300000001</v>
      </c>
      <c r="BF12">
        <v>39</v>
      </c>
      <c r="BG12">
        <v>3.1849999999999999E-3</v>
      </c>
      <c r="BH12">
        <v>5.2999999999999998E-4</v>
      </c>
      <c r="BI12">
        <v>3.114E-3</v>
      </c>
      <c r="BJ12">
        <v>2.5890000000000002E-3</v>
      </c>
      <c r="BZ12">
        <v>607.375</v>
      </c>
      <c r="CA12">
        <v>23</v>
      </c>
      <c r="CB12">
        <v>4.5989999999999998E-3</v>
      </c>
      <c r="CC12">
        <v>1.0839999999999999E-3</v>
      </c>
      <c r="CD12">
        <v>4.8570000000000002E-3</v>
      </c>
      <c r="CE12">
        <v>3.2369999999999999E-3</v>
      </c>
      <c r="CH12">
        <v>478.625</v>
      </c>
      <c r="CI12">
        <v>14</v>
      </c>
      <c r="CJ12">
        <v>4.9690000000000003E-3</v>
      </c>
      <c r="CK12">
        <v>1.477E-3</v>
      </c>
      <c r="CL12">
        <v>5.3870000000000003E-3</v>
      </c>
      <c r="CM12">
        <v>3.6939999999999998E-3</v>
      </c>
      <c r="CP12">
        <v>470.375</v>
      </c>
      <c r="CQ12">
        <v>4</v>
      </c>
      <c r="CR12">
        <v>1.4350000000000001E-3</v>
      </c>
      <c r="CS12">
        <v>7.3999999999999999E-4</v>
      </c>
      <c r="CT12">
        <v>5.0379999999999999E-3</v>
      </c>
      <c r="CU12">
        <v>3.5469999999999998E-3</v>
      </c>
      <c r="CY12" s="11">
        <v>706</v>
      </c>
      <c r="CZ12" s="11">
        <v>8</v>
      </c>
      <c r="DA12" s="11">
        <v>4.0569999999999998E-3</v>
      </c>
      <c r="DB12" s="11">
        <v>1.6199999999999999E-3</v>
      </c>
      <c r="DC12" s="11">
        <v>3.9529999999999999E-3</v>
      </c>
      <c r="DD12" s="11">
        <v>2.4919999999999999E-3</v>
      </c>
    </row>
    <row r="13" spans="1:108" x14ac:dyDescent="0.35">
      <c r="A13">
        <v>4474.6666670000004</v>
      </c>
      <c r="B13">
        <v>1.44E-4</v>
      </c>
      <c r="C13">
        <f t="shared" si="1"/>
        <v>6.3213345039508359E-2</v>
      </c>
      <c r="D13">
        <v>4474.6666670000004</v>
      </c>
      <c r="E13">
        <v>6.8592E-2</v>
      </c>
      <c r="S13">
        <v>4474.6666670000004</v>
      </c>
      <c r="T13">
        <v>8.2000000000000001E-5</v>
      </c>
      <c r="U13">
        <f t="shared" si="2"/>
        <v>3.9690222652468535E-2</v>
      </c>
      <c r="AI13">
        <f t="shared" si="3"/>
        <v>11</v>
      </c>
      <c r="AJ13">
        <v>640</v>
      </c>
      <c r="AK13">
        <v>1.9855999999999999E-2</v>
      </c>
      <c r="AL13" s="11">
        <f t="shared" si="0"/>
        <v>1.9855999999999998</v>
      </c>
      <c r="AM13">
        <v>640</v>
      </c>
      <c r="AN13">
        <v>1.2923E-2</v>
      </c>
      <c r="AR13">
        <v>640</v>
      </c>
      <c r="AS13">
        <v>0.133738</v>
      </c>
      <c r="BE13">
        <v>289</v>
      </c>
      <c r="BF13">
        <v>31</v>
      </c>
      <c r="BG13">
        <v>2.7520000000000001E-3</v>
      </c>
      <c r="BH13">
        <v>5.1099999999999995E-4</v>
      </c>
      <c r="BI13">
        <v>3.3170000000000001E-3</v>
      </c>
      <c r="BJ13">
        <v>2.5920000000000001E-3</v>
      </c>
      <c r="BZ13">
        <v>667.625</v>
      </c>
      <c r="CA13">
        <v>23</v>
      </c>
      <c r="CB13">
        <v>6.3619999999999996E-3</v>
      </c>
      <c r="CC13">
        <v>1.56E-3</v>
      </c>
      <c r="CD13">
        <v>4.9940000000000002E-3</v>
      </c>
      <c r="CE13">
        <v>3.3379999999999998E-3</v>
      </c>
      <c r="CH13">
        <v>526.375</v>
      </c>
      <c r="CI13">
        <v>20</v>
      </c>
      <c r="CJ13">
        <v>9.3080000000000003E-3</v>
      </c>
      <c r="CK13">
        <v>2.5010000000000002E-3</v>
      </c>
      <c r="CL13">
        <v>5.5950000000000001E-3</v>
      </c>
      <c r="CM13">
        <v>3.8349999999999999E-3</v>
      </c>
      <c r="CP13">
        <v>514.625</v>
      </c>
      <c r="CQ13">
        <v>16</v>
      </c>
      <c r="CR13">
        <v>6.1289999999999999E-3</v>
      </c>
      <c r="CS13">
        <v>1.727E-3</v>
      </c>
      <c r="CT13">
        <v>5.3039999999999997E-3</v>
      </c>
      <c r="CU13">
        <v>3.715E-3</v>
      </c>
      <c r="CY13" s="11">
        <v>774</v>
      </c>
      <c r="CZ13" s="11">
        <v>8</v>
      </c>
      <c r="DA13" s="11">
        <v>5.6020000000000002E-3</v>
      </c>
      <c r="DB13" s="11">
        <v>2.3280000000000002E-3</v>
      </c>
      <c r="DC13" s="11">
        <v>4.1240000000000001E-3</v>
      </c>
      <c r="DD13" s="11">
        <v>2.594E-3</v>
      </c>
    </row>
    <row r="14" spans="1:108" x14ac:dyDescent="0.35">
      <c r="A14">
        <v>4912</v>
      </c>
      <c r="B14">
        <v>1.2899999999999999E-4</v>
      </c>
      <c r="C14">
        <f t="shared" si="1"/>
        <v>5.6628621597892906E-2</v>
      </c>
      <c r="D14">
        <v>4912</v>
      </c>
      <c r="E14">
        <v>6.4981999999999998E-2</v>
      </c>
      <c r="S14">
        <v>4912</v>
      </c>
      <c r="T14">
        <v>7.4999999999999993E-5</v>
      </c>
      <c r="U14">
        <f t="shared" si="2"/>
        <v>3.6302032913843173E-2</v>
      </c>
      <c r="AI14">
        <f t="shared" si="3"/>
        <v>12</v>
      </c>
      <c r="AJ14">
        <v>640</v>
      </c>
      <c r="AK14">
        <v>2.1661E-2</v>
      </c>
      <c r="AL14" s="11">
        <f t="shared" si="0"/>
        <v>2.1661000000000001</v>
      </c>
      <c r="AM14">
        <v>640</v>
      </c>
      <c r="AN14">
        <v>1.2923E-2</v>
      </c>
      <c r="AR14">
        <v>640</v>
      </c>
      <c r="AS14">
        <v>0.133738</v>
      </c>
      <c r="BE14">
        <v>314.14285699999999</v>
      </c>
      <c r="BF14">
        <v>34</v>
      </c>
      <c r="BG14">
        <v>3.2429999999999998E-3</v>
      </c>
      <c r="BH14">
        <v>5.7799999999999995E-4</v>
      </c>
      <c r="BI14">
        <v>3.5019999999999999E-3</v>
      </c>
      <c r="BJ14">
        <v>2.5950000000000001E-3</v>
      </c>
      <c r="BZ14">
        <v>727.875</v>
      </c>
      <c r="CA14">
        <v>12</v>
      </c>
      <c r="CB14">
        <v>5.3829999999999998E-3</v>
      </c>
      <c r="CC14">
        <v>1.7880000000000001E-3</v>
      </c>
      <c r="CD14">
        <v>5.1349999999999998E-3</v>
      </c>
      <c r="CE14">
        <v>3.4680000000000002E-3</v>
      </c>
      <c r="CH14">
        <v>574.125</v>
      </c>
      <c r="CI14">
        <v>9</v>
      </c>
      <c r="CJ14">
        <v>7.5389999999999997E-3</v>
      </c>
      <c r="CK14">
        <v>2.931E-3</v>
      </c>
      <c r="CL14">
        <v>5.8079999999999998E-3</v>
      </c>
      <c r="CM14">
        <v>4.0150000000000003E-3</v>
      </c>
      <c r="CP14">
        <v>558.875</v>
      </c>
      <c r="CQ14">
        <v>4</v>
      </c>
      <c r="CR14">
        <v>2.1020000000000001E-3</v>
      </c>
      <c r="CS14">
        <v>1.0989999999999999E-3</v>
      </c>
      <c r="CT14">
        <v>5.5779999999999996E-3</v>
      </c>
      <c r="CU14">
        <v>3.9249999999999997E-3</v>
      </c>
      <c r="CY14" s="11">
        <v>842</v>
      </c>
      <c r="CZ14" s="11">
        <v>5</v>
      </c>
      <c r="DA14" s="11">
        <v>5.6559999999999996E-3</v>
      </c>
      <c r="DB14" s="11">
        <v>2.9759999999999999E-3</v>
      </c>
      <c r="DC14" s="11">
        <v>4.2919999999999998E-3</v>
      </c>
      <c r="DD14" s="11">
        <v>2.725E-3</v>
      </c>
    </row>
    <row r="15" spans="1:108" x14ac:dyDescent="0.35">
      <c r="A15">
        <v>5349.3333329999996</v>
      </c>
      <c r="B15">
        <v>1.15E-4</v>
      </c>
      <c r="C15">
        <f t="shared" si="1"/>
        <v>5.0482879719051819E-2</v>
      </c>
      <c r="D15">
        <v>5349.3333329999996</v>
      </c>
      <c r="E15">
        <v>7.4007000000000003E-2</v>
      </c>
      <c r="S15">
        <v>5349.3333329999996</v>
      </c>
      <c r="T15">
        <v>6.7999999999999999E-5</v>
      </c>
      <c r="U15">
        <f t="shared" si="2"/>
        <v>3.2913843175217811E-2</v>
      </c>
      <c r="AI15">
        <f t="shared" si="3"/>
        <v>13</v>
      </c>
      <c r="AJ15">
        <v>768</v>
      </c>
      <c r="AK15">
        <v>2.3466000000000001E-2</v>
      </c>
      <c r="AL15" s="11">
        <f t="shared" si="0"/>
        <v>2.3466</v>
      </c>
      <c r="AM15">
        <v>768</v>
      </c>
      <c r="AN15">
        <v>2.0216000000000001E-2</v>
      </c>
      <c r="AR15">
        <v>768</v>
      </c>
      <c r="AS15">
        <v>0.15825800000000001</v>
      </c>
      <c r="BE15">
        <v>339.28571399999998</v>
      </c>
      <c r="BF15">
        <v>46</v>
      </c>
      <c r="BG15">
        <v>4.777E-3</v>
      </c>
      <c r="BH15">
        <v>7.45E-4</v>
      </c>
      <c r="BI15">
        <v>3.6709999999999998E-3</v>
      </c>
      <c r="BJ15">
        <v>2.5990000000000002E-3</v>
      </c>
      <c r="BZ15">
        <v>788.125</v>
      </c>
      <c r="CA15">
        <v>7</v>
      </c>
      <c r="CB15">
        <v>4.6470000000000001E-3</v>
      </c>
      <c r="CC15">
        <v>1.9870000000000001E-3</v>
      </c>
      <c r="CD15">
        <v>5.2919999999999998E-3</v>
      </c>
      <c r="CE15">
        <v>3.64E-3</v>
      </c>
      <c r="CH15">
        <v>621.875</v>
      </c>
      <c r="CI15">
        <v>5</v>
      </c>
      <c r="CJ15">
        <v>6.5449999999999996E-3</v>
      </c>
      <c r="CK15">
        <v>3.3530000000000001E-3</v>
      </c>
      <c r="CL15">
        <v>6.0439999999999999E-3</v>
      </c>
      <c r="CM15">
        <v>4.248E-3</v>
      </c>
      <c r="CP15">
        <v>603.125</v>
      </c>
      <c r="CQ15">
        <v>7</v>
      </c>
      <c r="CR15">
        <v>4.0559999999999997E-3</v>
      </c>
      <c r="CS15">
        <v>1.665E-3</v>
      </c>
      <c r="CT15">
        <v>5.8770000000000003E-3</v>
      </c>
      <c r="CU15">
        <v>4.1939999999999998E-3</v>
      </c>
      <c r="CY15" s="11">
        <v>910</v>
      </c>
      <c r="CZ15" s="11">
        <v>1</v>
      </c>
      <c r="DA15" s="11">
        <v>1.838E-3</v>
      </c>
      <c r="DB15" s="11">
        <v>1.9499999999999999E-3</v>
      </c>
      <c r="DC15" s="11">
        <v>4.47E-3</v>
      </c>
      <c r="DD15" s="11">
        <v>2.892E-3</v>
      </c>
    </row>
    <row r="16" spans="1:108" x14ac:dyDescent="0.35">
      <c r="A16">
        <v>5786.6666670000004</v>
      </c>
      <c r="B16">
        <v>1E-4</v>
      </c>
      <c r="C16">
        <f t="shared" si="1"/>
        <v>4.3898156277436366E-2</v>
      </c>
      <c r="D16">
        <v>5786.6666670000004</v>
      </c>
      <c r="E16">
        <v>5.5957E-2</v>
      </c>
      <c r="S16">
        <v>5786.6666670000004</v>
      </c>
      <c r="T16">
        <v>6.0999999999999999E-5</v>
      </c>
      <c r="U16">
        <f t="shared" si="2"/>
        <v>2.9525653436592445E-2</v>
      </c>
      <c r="AI16">
        <f t="shared" si="3"/>
        <v>14</v>
      </c>
      <c r="AJ16">
        <v>768</v>
      </c>
      <c r="AK16">
        <v>2.5270999999999998E-2</v>
      </c>
      <c r="AL16" s="11">
        <f t="shared" si="0"/>
        <v>2.5270999999999999</v>
      </c>
      <c r="AM16">
        <v>768</v>
      </c>
      <c r="AN16">
        <v>2.0216000000000001E-2</v>
      </c>
      <c r="AR16">
        <v>768</v>
      </c>
      <c r="AS16">
        <v>0.15825800000000001</v>
      </c>
      <c r="BE16">
        <v>364.42857099999998</v>
      </c>
      <c r="BF16">
        <v>47</v>
      </c>
      <c r="BG16">
        <v>5.5469999999999998E-3</v>
      </c>
      <c r="BH16">
        <v>8.6399999999999997E-4</v>
      </c>
      <c r="BI16">
        <v>3.8249999999999998E-3</v>
      </c>
      <c r="BJ16">
        <v>2.6029999999999998E-3</v>
      </c>
      <c r="BZ16">
        <v>848.375</v>
      </c>
      <c r="CA16">
        <v>6</v>
      </c>
      <c r="CB16">
        <v>5.5329999999999997E-3</v>
      </c>
      <c r="CC16">
        <v>2.6080000000000001E-3</v>
      </c>
      <c r="CD16">
        <v>5.483E-3</v>
      </c>
      <c r="CE16">
        <v>3.8709999999999999E-3</v>
      </c>
      <c r="CH16">
        <v>669.625</v>
      </c>
      <c r="CI16">
        <v>3</v>
      </c>
      <c r="CJ16">
        <v>5.7120000000000001E-3</v>
      </c>
      <c r="CK16">
        <v>3.7200000000000002E-3</v>
      </c>
      <c r="CL16">
        <v>6.3270000000000002E-3</v>
      </c>
      <c r="CM16">
        <v>4.5570000000000003E-3</v>
      </c>
      <c r="CP16">
        <v>647.375</v>
      </c>
      <c r="CQ16">
        <v>16</v>
      </c>
      <c r="CR16">
        <v>1.1299E-2</v>
      </c>
      <c r="CS16">
        <v>3.46E-3</v>
      </c>
      <c r="CT16">
        <v>6.2290000000000002E-3</v>
      </c>
      <c r="CU16">
        <v>4.5469999999999998E-3</v>
      </c>
      <c r="CY16" s="11">
        <v>978</v>
      </c>
      <c r="CZ16" s="11">
        <v>3</v>
      </c>
      <c r="DA16" s="11">
        <v>6.3029999999999996E-3</v>
      </c>
      <c r="DB16" s="11">
        <v>4.3489999999999996E-3</v>
      </c>
      <c r="DC16" s="11">
        <v>4.6740000000000002E-3</v>
      </c>
      <c r="DD16" s="11">
        <v>3.114E-3</v>
      </c>
    </row>
    <row r="17" spans="1:108" x14ac:dyDescent="0.35">
      <c r="A17">
        <v>6224</v>
      </c>
      <c r="B17">
        <v>8.7000000000000001E-5</v>
      </c>
      <c r="C17">
        <f t="shared" si="1"/>
        <v>3.8191395961369633E-2</v>
      </c>
      <c r="D17">
        <v>6224</v>
      </c>
      <c r="E17">
        <v>4.3320999999999998E-2</v>
      </c>
      <c r="S17">
        <v>6224</v>
      </c>
      <c r="T17">
        <v>5.5999999999999999E-5</v>
      </c>
      <c r="U17">
        <f t="shared" si="2"/>
        <v>2.7105517909002903E-2</v>
      </c>
      <c r="AI17">
        <f t="shared" si="3"/>
        <v>15</v>
      </c>
      <c r="AJ17">
        <v>768</v>
      </c>
      <c r="AK17">
        <v>2.7075999999999999E-2</v>
      </c>
      <c r="AL17" s="11">
        <f t="shared" si="0"/>
        <v>2.7075999999999998</v>
      </c>
      <c r="AM17">
        <v>768</v>
      </c>
      <c r="AN17">
        <v>2.0216000000000001E-2</v>
      </c>
      <c r="AR17">
        <v>768</v>
      </c>
      <c r="AS17">
        <v>0.15825800000000001</v>
      </c>
      <c r="BE17">
        <v>389.57142900000002</v>
      </c>
      <c r="BF17">
        <v>27</v>
      </c>
      <c r="BG17">
        <v>3.7030000000000001E-3</v>
      </c>
      <c r="BH17">
        <v>7.45E-4</v>
      </c>
      <c r="BI17">
        <v>3.967E-3</v>
      </c>
      <c r="BJ17">
        <v>2.6069999999999999E-3</v>
      </c>
      <c r="BZ17">
        <v>908.625</v>
      </c>
      <c r="CA17">
        <v>3</v>
      </c>
      <c r="CB17">
        <v>4.1489999999999999E-3</v>
      </c>
      <c r="CC17">
        <v>2.6779999999999998E-3</v>
      </c>
      <c r="CD17">
        <v>5.7369999999999999E-3</v>
      </c>
      <c r="CE17">
        <v>4.1910000000000003E-3</v>
      </c>
      <c r="CH17">
        <v>717.375</v>
      </c>
      <c r="CI17">
        <v>2</v>
      </c>
      <c r="CJ17">
        <v>5.2360000000000002E-3</v>
      </c>
      <c r="CK17">
        <v>4.1390000000000003E-3</v>
      </c>
      <c r="CL17">
        <v>6.692E-3</v>
      </c>
      <c r="CM17">
        <v>4.9810000000000002E-3</v>
      </c>
      <c r="CP17">
        <v>691.625</v>
      </c>
      <c r="CQ17">
        <v>5</v>
      </c>
      <c r="CR17">
        <v>7.0619999999999997E-3</v>
      </c>
      <c r="CS17">
        <v>3.6180000000000001E-3</v>
      </c>
      <c r="CT17">
        <v>6.6740000000000002E-3</v>
      </c>
      <c r="CU17">
        <v>5.0270000000000002E-3</v>
      </c>
      <c r="CY17" s="11">
        <v>1046</v>
      </c>
      <c r="CZ17" s="11">
        <v>0</v>
      </c>
      <c r="DA17" s="11">
        <v>0</v>
      </c>
      <c r="DB17" s="11">
        <v>0</v>
      </c>
      <c r="DC17" s="11">
        <v>4.9309999999999996E-3</v>
      </c>
      <c r="DD17" s="11">
        <v>3.4169999999999999E-3</v>
      </c>
    </row>
    <row r="18" spans="1:108" x14ac:dyDescent="0.35">
      <c r="A18">
        <v>6661.3333329999996</v>
      </c>
      <c r="B18">
        <v>7.4999999999999993E-5</v>
      </c>
      <c r="C18">
        <f t="shared" si="1"/>
        <v>3.2923617208077266E-2</v>
      </c>
      <c r="D18">
        <v>6661.3333329999996</v>
      </c>
      <c r="E18">
        <v>2.8881E-2</v>
      </c>
      <c r="S18">
        <v>6661.3333329999996</v>
      </c>
      <c r="T18">
        <v>5.0000000000000002E-5</v>
      </c>
      <c r="U18">
        <f t="shared" si="2"/>
        <v>2.420135527589545E-2</v>
      </c>
      <c r="AI18">
        <f t="shared" si="3"/>
        <v>16</v>
      </c>
      <c r="AJ18">
        <v>768</v>
      </c>
      <c r="AK18">
        <v>2.8881E-2</v>
      </c>
      <c r="AL18" s="11">
        <f t="shared" si="0"/>
        <v>2.8881000000000001</v>
      </c>
      <c r="AM18">
        <v>768</v>
      </c>
      <c r="AN18">
        <v>2.0216000000000001E-2</v>
      </c>
      <c r="AR18">
        <v>768</v>
      </c>
      <c r="AS18">
        <v>0.15825800000000001</v>
      </c>
      <c r="BE18">
        <v>414.71428600000002</v>
      </c>
      <c r="BF18">
        <v>29</v>
      </c>
      <c r="BG18">
        <v>4.3860000000000001E-3</v>
      </c>
      <c r="BH18">
        <v>8.5800000000000004E-4</v>
      </c>
      <c r="BI18">
        <v>4.0969999999999999E-3</v>
      </c>
      <c r="BJ18">
        <v>2.6120000000000002E-3</v>
      </c>
      <c r="BZ18">
        <v>968.875</v>
      </c>
      <c r="CA18">
        <v>2</v>
      </c>
      <c r="CB18">
        <v>3.6879999999999999E-3</v>
      </c>
      <c r="CC18">
        <v>2.8830000000000001E-3</v>
      </c>
      <c r="CD18">
        <v>6.1029999999999999E-3</v>
      </c>
      <c r="CE18">
        <v>4.6540000000000002E-3</v>
      </c>
      <c r="CH18">
        <v>765.125</v>
      </c>
      <c r="CI18">
        <v>1</v>
      </c>
      <c r="CJ18">
        <v>3.49E-3</v>
      </c>
      <c r="CK18">
        <v>3.7699999999999999E-3</v>
      </c>
      <c r="CL18">
        <v>7.2069999999999999E-3</v>
      </c>
      <c r="CM18">
        <v>5.5890000000000002E-3</v>
      </c>
      <c r="CP18">
        <v>735.875</v>
      </c>
      <c r="CQ18">
        <v>5</v>
      </c>
      <c r="CR18">
        <v>1.0272E-2</v>
      </c>
      <c r="CS18">
        <v>5.5399999999999998E-3</v>
      </c>
      <c r="CT18">
        <v>7.2849999999999998E-3</v>
      </c>
      <c r="CU18">
        <v>5.7080000000000004E-3</v>
      </c>
      <c r="CY18" s="11">
        <v>1114</v>
      </c>
      <c r="CZ18" s="11">
        <v>1</v>
      </c>
      <c r="DA18" s="11">
        <v>3.676E-3</v>
      </c>
      <c r="DB18" s="11">
        <v>4.1099999999999999E-3</v>
      </c>
      <c r="DC18" s="11">
        <v>5.2839999999999996E-3</v>
      </c>
      <c r="DD18" s="11">
        <v>3.8500000000000001E-3</v>
      </c>
    </row>
    <row r="19" spans="1:108" x14ac:dyDescent="0.35">
      <c r="A19">
        <v>7098.6666670000004</v>
      </c>
      <c r="B19">
        <v>6.3999999999999997E-5</v>
      </c>
      <c r="C19">
        <f t="shared" si="1"/>
        <v>2.809482001755927E-2</v>
      </c>
      <c r="D19">
        <v>7098.6666670000004</v>
      </c>
      <c r="E19">
        <v>3.0686000000000001E-2</v>
      </c>
      <c r="S19">
        <v>7098.6666670000004</v>
      </c>
      <c r="T19">
        <v>4.6E-5</v>
      </c>
      <c r="U19">
        <f t="shared" si="2"/>
        <v>2.2265246853823813E-2</v>
      </c>
      <c r="AI19">
        <f t="shared" si="3"/>
        <v>17</v>
      </c>
      <c r="AJ19">
        <v>768</v>
      </c>
      <c r="AK19">
        <v>3.0686000000000001E-2</v>
      </c>
      <c r="AL19" s="11">
        <f t="shared" si="0"/>
        <v>3.0686</v>
      </c>
      <c r="AM19">
        <v>768</v>
      </c>
      <c r="AN19">
        <v>2.0216000000000001E-2</v>
      </c>
      <c r="AR19">
        <v>768</v>
      </c>
      <c r="AS19">
        <v>0.15825800000000001</v>
      </c>
      <c r="BE19">
        <v>439.85714300000001</v>
      </c>
      <c r="BF19">
        <v>34</v>
      </c>
      <c r="BG19">
        <v>5.7790000000000003E-3</v>
      </c>
      <c r="BH19">
        <v>1.0610000000000001E-3</v>
      </c>
      <c r="BI19">
        <v>4.2170000000000003E-3</v>
      </c>
      <c r="BJ19">
        <v>2.617E-3</v>
      </c>
      <c r="BZ19">
        <v>1029.125</v>
      </c>
      <c r="CA19">
        <v>1</v>
      </c>
      <c r="CB19">
        <v>2.3709999999999998E-3</v>
      </c>
      <c r="CC19">
        <v>2.5349999999999999E-3</v>
      </c>
      <c r="CD19">
        <v>6.6819999999999996E-3</v>
      </c>
      <c r="CE19">
        <v>5.3689999999999996E-3</v>
      </c>
      <c r="CH19">
        <v>812.875</v>
      </c>
      <c r="CI19">
        <v>2</v>
      </c>
      <c r="CJ19">
        <v>8.3770000000000008E-3</v>
      </c>
      <c r="CK19">
        <v>7.0089999999999996E-3</v>
      </c>
      <c r="CL19">
        <v>7.9979999999999999E-3</v>
      </c>
      <c r="CM19">
        <v>6.5199999999999998E-3</v>
      </c>
      <c r="CP19">
        <v>780.125</v>
      </c>
      <c r="CQ19">
        <v>2</v>
      </c>
      <c r="CR19">
        <v>7.5329999999999998E-3</v>
      </c>
      <c r="CS19">
        <v>6.1510000000000002E-3</v>
      </c>
      <c r="CT19">
        <v>8.2039999999999995E-3</v>
      </c>
      <c r="CU19">
        <v>6.744E-3</v>
      </c>
      <c r="CY19" s="11">
        <v>1182</v>
      </c>
      <c r="CZ19" s="11">
        <v>0</v>
      </c>
      <c r="DA19" s="11">
        <v>0</v>
      </c>
      <c r="DB19" s="11">
        <v>0</v>
      </c>
      <c r="DC19" s="11">
        <v>5.8240000000000002E-3</v>
      </c>
      <c r="DD19" s="11">
        <v>4.5110000000000003E-3</v>
      </c>
    </row>
    <row r="20" spans="1:108" x14ac:dyDescent="0.35">
      <c r="A20">
        <v>7536</v>
      </c>
      <c r="B20">
        <v>5.3999999999999998E-5</v>
      </c>
      <c r="C20">
        <f t="shared" si="1"/>
        <v>2.3705004389815636E-2</v>
      </c>
      <c r="D20">
        <v>7536</v>
      </c>
      <c r="E20">
        <v>2.5270999999999998E-2</v>
      </c>
      <c r="S20">
        <v>7536</v>
      </c>
      <c r="T20">
        <v>4.1E-5</v>
      </c>
      <c r="U20">
        <f t="shared" si="2"/>
        <v>1.9845111326234267E-2</v>
      </c>
      <c r="AI20">
        <f t="shared" si="3"/>
        <v>18</v>
      </c>
      <c r="AJ20">
        <v>832</v>
      </c>
      <c r="AK20">
        <v>3.2490999999999999E-2</v>
      </c>
      <c r="AL20" s="11">
        <f t="shared" si="0"/>
        <v>3.2490999999999999</v>
      </c>
      <c r="AM20">
        <v>832</v>
      </c>
      <c r="AN20">
        <v>2.4521999999999999E-2</v>
      </c>
      <c r="AR20">
        <v>832</v>
      </c>
      <c r="AS20">
        <v>0.17025599999999999</v>
      </c>
      <c r="BE20">
        <v>465</v>
      </c>
      <c r="BF20">
        <v>19</v>
      </c>
      <c r="BG20">
        <v>3.7780000000000001E-3</v>
      </c>
      <c r="BH20">
        <v>9.0700000000000004E-4</v>
      </c>
      <c r="BI20">
        <v>4.3270000000000001E-3</v>
      </c>
      <c r="BJ20">
        <v>2.6220000000000002E-3</v>
      </c>
      <c r="BZ20">
        <v>1089.375</v>
      </c>
      <c r="CA20">
        <v>1</v>
      </c>
      <c r="CB20">
        <v>2.7659999999999998E-3</v>
      </c>
      <c r="CC20">
        <v>2.9880000000000002E-3</v>
      </c>
      <c r="CD20">
        <v>7.705E-3</v>
      </c>
      <c r="CE20">
        <v>6.5880000000000001E-3</v>
      </c>
      <c r="CH20">
        <v>860.625</v>
      </c>
      <c r="CI20">
        <v>1</v>
      </c>
      <c r="CJ20">
        <v>6.9810000000000002E-3</v>
      </c>
      <c r="CK20">
        <v>8.0610000000000005E-3</v>
      </c>
      <c r="CL20">
        <v>9.3659999999999993E-3</v>
      </c>
      <c r="CM20">
        <v>8.097E-3</v>
      </c>
      <c r="CP20">
        <v>824.375</v>
      </c>
      <c r="CQ20">
        <v>0</v>
      </c>
      <c r="CR20">
        <v>0</v>
      </c>
      <c r="CS20">
        <v>0</v>
      </c>
      <c r="CT20">
        <v>9.757E-3</v>
      </c>
      <c r="CU20">
        <v>8.4869999999999998E-3</v>
      </c>
      <c r="CY20" s="11">
        <v>1250</v>
      </c>
      <c r="CZ20" s="11">
        <v>0</v>
      </c>
      <c r="DA20" s="11">
        <v>0</v>
      </c>
      <c r="DB20" s="11">
        <v>0</v>
      </c>
      <c r="DC20" s="11">
        <v>6.7559999999999999E-3</v>
      </c>
      <c r="DD20" s="11">
        <v>5.6280000000000002E-3</v>
      </c>
    </row>
    <row r="21" spans="1:108" x14ac:dyDescent="0.35">
      <c r="A21">
        <v>7973.3333329999996</v>
      </c>
      <c r="B21">
        <v>4.6E-5</v>
      </c>
      <c r="C21">
        <f t="shared" si="1"/>
        <v>2.0193151887620726E-2</v>
      </c>
      <c r="D21">
        <v>7973.3333329999996</v>
      </c>
      <c r="E21">
        <v>2.1661E-2</v>
      </c>
      <c r="S21">
        <v>7973.3333329999996</v>
      </c>
      <c r="T21">
        <v>3.8000000000000002E-5</v>
      </c>
      <c r="U21">
        <f t="shared" si="2"/>
        <v>1.8393030009680542E-2</v>
      </c>
      <c r="AI21">
        <f t="shared" si="3"/>
        <v>19</v>
      </c>
      <c r="AJ21">
        <v>832</v>
      </c>
      <c r="AK21">
        <v>3.4296E-2</v>
      </c>
      <c r="AL21" s="11">
        <f t="shared" si="0"/>
        <v>3.4296000000000002</v>
      </c>
      <c r="AM21">
        <v>832</v>
      </c>
      <c r="AN21">
        <v>2.4521999999999999E-2</v>
      </c>
      <c r="AR21">
        <v>832</v>
      </c>
      <c r="AS21">
        <v>0.17025599999999999</v>
      </c>
      <c r="BE21">
        <v>490.14285699999999</v>
      </c>
      <c r="BF21">
        <v>23</v>
      </c>
      <c r="BG21">
        <v>5.0540000000000003E-3</v>
      </c>
      <c r="BH21">
        <v>1.119E-3</v>
      </c>
      <c r="BI21">
        <v>4.4299999999999999E-3</v>
      </c>
      <c r="BJ21">
        <v>2.627E-3</v>
      </c>
      <c r="BZ21">
        <v>1149.625</v>
      </c>
      <c r="CA21">
        <v>0</v>
      </c>
      <c r="CB21">
        <v>0</v>
      </c>
      <c r="CC21">
        <v>0</v>
      </c>
      <c r="CD21">
        <v>9.861E-3</v>
      </c>
      <c r="CE21">
        <v>9.0690000000000007E-3</v>
      </c>
      <c r="CH21">
        <v>908.375</v>
      </c>
      <c r="CI21">
        <v>0</v>
      </c>
      <c r="CJ21">
        <v>0</v>
      </c>
      <c r="CK21">
        <v>0</v>
      </c>
      <c r="CL21">
        <v>1.2199E-2</v>
      </c>
      <c r="CM21">
        <v>1.1289E-2</v>
      </c>
      <c r="CP21">
        <v>868.625</v>
      </c>
      <c r="CQ21">
        <v>2</v>
      </c>
      <c r="CR21">
        <v>1.1299E-2</v>
      </c>
      <c r="CS21">
        <v>9.7859999999999996E-3</v>
      </c>
      <c r="CT21">
        <v>1.2925000000000001E-2</v>
      </c>
      <c r="CU21">
        <v>1.2002000000000001E-2</v>
      </c>
      <c r="CY21" s="11">
        <v>1318</v>
      </c>
      <c r="CZ21" s="11">
        <v>1</v>
      </c>
      <c r="DA21" s="11">
        <v>4.9020000000000001E-3</v>
      </c>
      <c r="DB21" s="11">
        <v>5.6600000000000001E-3</v>
      </c>
      <c r="DC21" s="11">
        <v>8.6949999999999996E-3</v>
      </c>
      <c r="DD21" s="11">
        <v>7.8860000000000006E-3</v>
      </c>
    </row>
    <row r="22" spans="1:108" x14ac:dyDescent="0.35">
      <c r="A22">
        <v>8410.6666669999995</v>
      </c>
      <c r="B22">
        <v>3.8000000000000002E-5</v>
      </c>
      <c r="C22">
        <f t="shared" si="1"/>
        <v>1.668129938542582E-2</v>
      </c>
      <c r="D22">
        <v>8410.6666669999995</v>
      </c>
      <c r="E22">
        <v>1.8051000000000001E-2</v>
      </c>
      <c r="S22">
        <v>8410.6666669999995</v>
      </c>
      <c r="T22">
        <v>3.4E-5</v>
      </c>
      <c r="U22">
        <f t="shared" si="2"/>
        <v>1.6456921587608905E-2</v>
      </c>
      <c r="AI22">
        <f t="shared" si="3"/>
        <v>20</v>
      </c>
      <c r="AJ22">
        <v>832</v>
      </c>
      <c r="AK22">
        <v>3.6101000000000001E-2</v>
      </c>
      <c r="AL22" s="11">
        <f t="shared" si="0"/>
        <v>3.6101000000000001</v>
      </c>
      <c r="AM22">
        <v>832</v>
      </c>
      <c r="AN22">
        <v>2.4521999999999999E-2</v>
      </c>
      <c r="AR22">
        <v>832</v>
      </c>
      <c r="AS22">
        <v>0.17025599999999999</v>
      </c>
      <c r="BE22">
        <v>515.28571399999998</v>
      </c>
      <c r="BF22">
        <v>22</v>
      </c>
      <c r="BG22">
        <v>5.5380000000000004E-3</v>
      </c>
      <c r="BH22">
        <v>1.2600000000000001E-3</v>
      </c>
      <c r="BI22">
        <v>4.5250000000000004E-3</v>
      </c>
      <c r="BJ22">
        <v>2.6329999999999999E-3</v>
      </c>
      <c r="BZ22">
        <v>1209.875</v>
      </c>
      <c r="CA22">
        <v>5</v>
      </c>
      <c r="CB22">
        <v>1.6598000000000002E-2</v>
      </c>
      <c r="CC22">
        <v>1.0496999999999999E-2</v>
      </c>
      <c r="CD22">
        <v>1.6598000000000002E-2</v>
      </c>
      <c r="CE22">
        <v>1.6598000000000002E-2</v>
      </c>
      <c r="CH22">
        <v>956.125</v>
      </c>
      <c r="CI22">
        <v>2</v>
      </c>
      <c r="CJ22">
        <v>2.0941999999999999E-2</v>
      </c>
      <c r="CK22">
        <v>2.0941999999999999E-2</v>
      </c>
      <c r="CL22">
        <v>2.0941999999999999E-2</v>
      </c>
      <c r="CM22">
        <v>2.0941999999999999E-2</v>
      </c>
      <c r="CP22">
        <v>912.875</v>
      </c>
      <c r="CQ22">
        <v>2</v>
      </c>
      <c r="CR22">
        <v>2.2599000000000001E-2</v>
      </c>
      <c r="CS22">
        <v>2.2599000000000001E-2</v>
      </c>
      <c r="CT22">
        <v>2.2599000000000001E-2</v>
      </c>
      <c r="CU22">
        <v>2.2599000000000001E-2</v>
      </c>
      <c r="CY22" s="11">
        <v>1386</v>
      </c>
      <c r="CZ22" s="11">
        <v>2</v>
      </c>
      <c r="DA22" s="11">
        <v>1.4706E-2</v>
      </c>
      <c r="DB22" s="11">
        <v>1.4706E-2</v>
      </c>
      <c r="DC22" s="11">
        <v>1.4706E-2</v>
      </c>
      <c r="DD22" s="11">
        <v>1.4706E-2</v>
      </c>
    </row>
    <row r="23" spans="1:108" x14ac:dyDescent="0.35">
      <c r="A23">
        <v>8848</v>
      </c>
      <c r="B23">
        <v>3.1999999999999999E-5</v>
      </c>
      <c r="C23">
        <f t="shared" si="1"/>
        <v>1.4047410008779635E-2</v>
      </c>
      <c r="D23">
        <v>8848</v>
      </c>
      <c r="E23">
        <v>1.9855999999999999E-2</v>
      </c>
      <c r="S23">
        <v>8848</v>
      </c>
      <c r="T23">
        <v>3.1000000000000001E-5</v>
      </c>
      <c r="U23">
        <f t="shared" si="2"/>
        <v>1.5004840271055178E-2</v>
      </c>
      <c r="AI23">
        <f t="shared" si="3"/>
        <v>21</v>
      </c>
      <c r="AJ23">
        <v>896</v>
      </c>
      <c r="AK23">
        <v>3.7906000000000002E-2</v>
      </c>
      <c r="AL23" s="11">
        <f t="shared" si="0"/>
        <v>3.7906000000000004</v>
      </c>
      <c r="AM23">
        <v>896</v>
      </c>
      <c r="AN23">
        <v>2.9262E-2</v>
      </c>
      <c r="AR23">
        <v>896</v>
      </c>
      <c r="AS23">
        <v>0.182084</v>
      </c>
      <c r="BE23">
        <v>540.42857100000003</v>
      </c>
      <c r="BF23">
        <v>19</v>
      </c>
      <c r="BG23">
        <v>5.5560000000000002E-3</v>
      </c>
      <c r="BH23">
        <v>1.361E-3</v>
      </c>
      <c r="BI23">
        <v>4.614E-3</v>
      </c>
      <c r="BJ23">
        <v>2.64E-3</v>
      </c>
      <c r="CY23" s="11"/>
      <c r="CZ23" s="11"/>
      <c r="DA23" s="11"/>
      <c r="DB23" s="11"/>
      <c r="DC23" s="11"/>
      <c r="DD23" s="11"/>
    </row>
    <row r="24" spans="1:108" x14ac:dyDescent="0.35">
      <c r="A24">
        <v>9285.3333330000005</v>
      </c>
      <c r="B24">
        <v>2.5999999999999998E-5</v>
      </c>
      <c r="C24">
        <f t="shared" si="1"/>
        <v>1.1413520632133453E-2</v>
      </c>
      <c r="D24">
        <v>9285.3333330000005</v>
      </c>
      <c r="E24">
        <v>1.0829999999999999E-2</v>
      </c>
      <c r="S24">
        <v>9285.3333330000005</v>
      </c>
      <c r="T24">
        <v>2.8E-5</v>
      </c>
      <c r="U24">
        <f t="shared" si="2"/>
        <v>1.3552758954501452E-2</v>
      </c>
      <c r="AI24">
        <f t="shared" si="3"/>
        <v>22</v>
      </c>
      <c r="AJ24">
        <v>896</v>
      </c>
      <c r="AK24">
        <v>3.9711000000000003E-2</v>
      </c>
      <c r="AL24" s="11">
        <f t="shared" si="0"/>
        <v>3.9711000000000003</v>
      </c>
      <c r="AM24">
        <v>896</v>
      </c>
      <c r="AN24">
        <v>2.9262E-2</v>
      </c>
      <c r="AR24">
        <v>896</v>
      </c>
      <c r="AS24">
        <v>0.182084</v>
      </c>
      <c r="BE24">
        <v>565.57142899999997</v>
      </c>
      <c r="BF24">
        <v>23</v>
      </c>
      <c r="BG24">
        <v>7.8189999999999996E-3</v>
      </c>
      <c r="BH24">
        <v>1.7830000000000001E-3</v>
      </c>
      <c r="BI24">
        <v>4.6969999999999998E-3</v>
      </c>
      <c r="BJ24">
        <v>2.647E-3</v>
      </c>
      <c r="CY24" s="11"/>
      <c r="CZ24" s="11"/>
      <c r="DA24" s="11"/>
      <c r="DB24" s="11"/>
      <c r="DC24" s="11"/>
      <c r="DD24" s="11"/>
    </row>
    <row r="25" spans="1:108" x14ac:dyDescent="0.35">
      <c r="A25">
        <v>9722.6666669999995</v>
      </c>
      <c r="B25">
        <v>2.1999999999999999E-5</v>
      </c>
      <c r="C25">
        <f t="shared" si="1"/>
        <v>9.6575943810359999E-3</v>
      </c>
      <c r="D25">
        <v>9722.6666669999995</v>
      </c>
      <c r="E25">
        <v>0</v>
      </c>
      <c r="S25">
        <v>9722.6666669999995</v>
      </c>
      <c r="T25">
        <v>2.5000000000000001E-5</v>
      </c>
      <c r="U25">
        <f t="shared" si="2"/>
        <v>1.2100677637947725E-2</v>
      </c>
      <c r="AI25">
        <f t="shared" si="3"/>
        <v>23</v>
      </c>
      <c r="AJ25">
        <v>896</v>
      </c>
      <c r="AK25">
        <v>4.1515999999999997E-2</v>
      </c>
      <c r="AL25" s="11">
        <f t="shared" si="0"/>
        <v>4.1516000000000002</v>
      </c>
      <c r="AM25">
        <v>896</v>
      </c>
      <c r="AN25">
        <v>2.9262E-2</v>
      </c>
      <c r="AR25">
        <v>896</v>
      </c>
      <c r="AS25">
        <v>0.182084</v>
      </c>
      <c r="BE25">
        <v>590.71428600000002</v>
      </c>
      <c r="BF25">
        <v>9</v>
      </c>
      <c r="BG25">
        <v>3.8080000000000002E-3</v>
      </c>
      <c r="BH25">
        <v>1.3290000000000001E-3</v>
      </c>
      <c r="BI25">
        <v>4.7739999999999996E-3</v>
      </c>
      <c r="BJ25">
        <v>2.6540000000000001E-3</v>
      </c>
      <c r="CY25" s="11"/>
      <c r="CZ25" s="11"/>
      <c r="DA25" s="11"/>
      <c r="DB25" s="11"/>
      <c r="DC25" s="11"/>
      <c r="DD25" s="11"/>
    </row>
    <row r="26" spans="1:108" x14ac:dyDescent="0.35">
      <c r="A26">
        <v>10160</v>
      </c>
      <c r="B26">
        <v>1.8E-5</v>
      </c>
      <c r="C26">
        <f t="shared" si="1"/>
        <v>7.9016681299385449E-3</v>
      </c>
      <c r="D26">
        <v>10160</v>
      </c>
      <c r="E26">
        <v>7.2199999999999999E-3</v>
      </c>
      <c r="S26">
        <v>10160</v>
      </c>
      <c r="T26">
        <v>2.3E-5</v>
      </c>
      <c r="U26">
        <f t="shared" si="2"/>
        <v>1.1132623426911906E-2</v>
      </c>
      <c r="AI26">
        <f t="shared" si="3"/>
        <v>24</v>
      </c>
      <c r="AJ26">
        <v>960</v>
      </c>
      <c r="AK26">
        <v>4.3320999999999998E-2</v>
      </c>
      <c r="AL26" s="11">
        <f t="shared" si="0"/>
        <v>4.3320999999999996</v>
      </c>
      <c r="AM26">
        <v>960</v>
      </c>
      <c r="AN26">
        <v>3.4430000000000002E-2</v>
      </c>
      <c r="AR26">
        <v>960</v>
      </c>
      <c r="AS26">
        <v>0.193742</v>
      </c>
      <c r="BE26">
        <v>615.85714299999995</v>
      </c>
      <c r="BF26">
        <v>11</v>
      </c>
      <c r="BG26">
        <v>5.1469999999999997E-3</v>
      </c>
      <c r="BH26">
        <v>1.6490000000000001E-3</v>
      </c>
      <c r="BI26">
        <v>4.8469999999999997E-3</v>
      </c>
      <c r="BJ26">
        <v>2.6619999999999999E-3</v>
      </c>
      <c r="CY26" s="11"/>
      <c r="CZ26" s="11"/>
      <c r="DA26" s="11"/>
      <c r="DB26" s="11"/>
      <c r="DC26" s="11"/>
      <c r="DD26" s="11"/>
    </row>
    <row r="27" spans="1:108" x14ac:dyDescent="0.35">
      <c r="A27">
        <v>10597.333333</v>
      </c>
      <c r="B27">
        <v>1.5E-5</v>
      </c>
      <c r="C27">
        <f t="shared" si="1"/>
        <v>6.5847234416154549E-3</v>
      </c>
      <c r="D27">
        <v>10597.333333</v>
      </c>
      <c r="E27">
        <v>1.805E-3</v>
      </c>
      <c r="S27">
        <v>10597.333333</v>
      </c>
      <c r="T27">
        <v>2.0999999999999999E-5</v>
      </c>
      <c r="U27">
        <f t="shared" si="2"/>
        <v>1.0164569215876088E-2</v>
      </c>
      <c r="AI27">
        <f t="shared" si="3"/>
        <v>25</v>
      </c>
      <c r="AJ27">
        <v>960</v>
      </c>
      <c r="AK27">
        <v>4.5125999999999999E-2</v>
      </c>
      <c r="AL27" s="11">
        <f t="shared" si="0"/>
        <v>4.5125999999999999</v>
      </c>
      <c r="AM27">
        <v>960</v>
      </c>
      <c r="AN27">
        <v>3.4430000000000002E-2</v>
      </c>
      <c r="AR27">
        <v>960</v>
      </c>
      <c r="AS27">
        <v>0.193742</v>
      </c>
      <c r="BE27">
        <v>641</v>
      </c>
      <c r="BF27">
        <v>11</v>
      </c>
      <c r="BG27">
        <v>5.9119999999999997E-3</v>
      </c>
      <c r="BH27">
        <v>1.91E-3</v>
      </c>
      <c r="BI27">
        <v>4.9150000000000001E-3</v>
      </c>
      <c r="BJ27">
        <v>2.6710000000000002E-3</v>
      </c>
      <c r="CY27" s="11"/>
      <c r="CZ27" s="11"/>
      <c r="DA27" s="11"/>
      <c r="DB27" s="11"/>
      <c r="DC27" s="11"/>
      <c r="DD27" s="11"/>
    </row>
    <row r="28" spans="1:108" x14ac:dyDescent="0.35">
      <c r="A28">
        <v>11034.666667</v>
      </c>
      <c r="B28">
        <v>1.2E-5</v>
      </c>
      <c r="C28">
        <f t="shared" si="1"/>
        <v>5.2677787532923633E-3</v>
      </c>
      <c r="D28">
        <v>11034.666667</v>
      </c>
      <c r="E28">
        <v>1.805E-3</v>
      </c>
      <c r="S28">
        <v>11034.666667</v>
      </c>
      <c r="T28">
        <v>1.9000000000000001E-5</v>
      </c>
      <c r="U28">
        <f t="shared" si="2"/>
        <v>9.1965150048402711E-3</v>
      </c>
      <c r="AI28">
        <f t="shared" si="3"/>
        <v>26</v>
      </c>
      <c r="AJ28">
        <v>1024</v>
      </c>
      <c r="AK28">
        <v>4.6931E-2</v>
      </c>
      <c r="AL28" s="11">
        <f t="shared" si="0"/>
        <v>4.6931000000000003</v>
      </c>
      <c r="AM28">
        <v>1024</v>
      </c>
      <c r="AN28">
        <v>4.0017999999999998E-2</v>
      </c>
      <c r="AR28">
        <v>1024</v>
      </c>
      <c r="AS28">
        <v>0.205235</v>
      </c>
      <c r="BE28">
        <v>666.14285700000005</v>
      </c>
      <c r="BF28">
        <v>6</v>
      </c>
      <c r="BG28">
        <v>3.7880000000000001E-3</v>
      </c>
      <c r="BH28">
        <v>1.6180000000000001E-3</v>
      </c>
      <c r="BI28">
        <v>4.9789999999999999E-3</v>
      </c>
      <c r="BJ28">
        <v>2.6800000000000001E-3</v>
      </c>
      <c r="CY28" s="11"/>
      <c r="CZ28" s="11"/>
      <c r="DA28" s="11"/>
      <c r="DB28" s="11"/>
      <c r="DC28" s="11"/>
      <c r="DD28" s="11"/>
    </row>
    <row r="29" spans="1:108" x14ac:dyDescent="0.35">
      <c r="A29">
        <v>11472</v>
      </c>
      <c r="B29">
        <v>1.0000000000000001E-5</v>
      </c>
      <c r="C29">
        <f t="shared" si="1"/>
        <v>4.3898156277436366E-3</v>
      </c>
      <c r="D29">
        <v>11472</v>
      </c>
      <c r="E29">
        <v>7.2199999999999999E-3</v>
      </c>
      <c r="S29">
        <v>11472</v>
      </c>
      <c r="T29">
        <v>1.7E-5</v>
      </c>
      <c r="U29">
        <f t="shared" si="2"/>
        <v>8.2284607938044527E-3</v>
      </c>
      <c r="AI29">
        <f t="shared" si="3"/>
        <v>27</v>
      </c>
      <c r="AJ29">
        <v>1024</v>
      </c>
      <c r="AK29">
        <v>4.8736000000000002E-2</v>
      </c>
      <c r="AL29" s="11">
        <f t="shared" si="0"/>
        <v>4.8735999999999997</v>
      </c>
      <c r="AM29">
        <v>1024</v>
      </c>
      <c r="AN29">
        <v>4.0017999999999998E-2</v>
      </c>
      <c r="AR29">
        <v>1024</v>
      </c>
      <c r="AS29">
        <v>0.205235</v>
      </c>
      <c r="BE29">
        <v>691.28571399999998</v>
      </c>
      <c r="BF29">
        <v>7</v>
      </c>
      <c r="BG29">
        <v>4.8840000000000003E-3</v>
      </c>
      <c r="BH29">
        <v>1.9559999999999998E-3</v>
      </c>
      <c r="BI29">
        <v>5.0400000000000002E-3</v>
      </c>
      <c r="BJ29">
        <v>2.6900000000000001E-3</v>
      </c>
    </row>
    <row r="30" spans="1:108" x14ac:dyDescent="0.35">
      <c r="A30">
        <v>11909.333333</v>
      </c>
      <c r="B30">
        <v>7.9999999999999996E-6</v>
      </c>
      <c r="C30">
        <f t="shared" si="1"/>
        <v>3.5118525021949087E-3</v>
      </c>
      <c r="D30">
        <v>11909.333333</v>
      </c>
      <c r="E30">
        <v>5.4149999999999997E-3</v>
      </c>
      <c r="S30">
        <v>11909.333333</v>
      </c>
      <c r="T30">
        <v>1.5999999999999999E-5</v>
      </c>
      <c r="U30">
        <f t="shared" si="2"/>
        <v>7.7444336882865434E-3</v>
      </c>
      <c r="AI30">
        <f t="shared" si="3"/>
        <v>28</v>
      </c>
      <c r="AJ30">
        <v>1024</v>
      </c>
      <c r="AK30">
        <v>5.0541999999999997E-2</v>
      </c>
      <c r="AL30" s="11">
        <f t="shared" si="0"/>
        <v>5.0541999999999998</v>
      </c>
      <c r="AM30">
        <v>1024</v>
      </c>
      <c r="AN30">
        <v>4.0017999999999998E-2</v>
      </c>
      <c r="AR30">
        <v>1024</v>
      </c>
      <c r="AS30">
        <v>0.205235</v>
      </c>
      <c r="BE30">
        <v>716.42857100000003</v>
      </c>
      <c r="BF30">
        <v>3</v>
      </c>
      <c r="BG30">
        <v>2.3860000000000001E-3</v>
      </c>
      <c r="BH30">
        <v>1.418E-3</v>
      </c>
      <c r="BI30">
        <v>5.097E-3</v>
      </c>
      <c r="BJ30">
        <v>2.7000000000000001E-3</v>
      </c>
    </row>
    <row r="31" spans="1:108" x14ac:dyDescent="0.35">
      <c r="A31">
        <v>12346.666667</v>
      </c>
      <c r="B31">
        <v>6.9999999999999999E-6</v>
      </c>
      <c r="C31">
        <f t="shared" si="1"/>
        <v>3.0728709394205454E-3</v>
      </c>
      <c r="D31">
        <v>12346.666667</v>
      </c>
      <c r="E31">
        <v>1.805E-3</v>
      </c>
      <c r="S31">
        <v>12346.666667</v>
      </c>
      <c r="T31">
        <v>1.4E-5</v>
      </c>
      <c r="U31">
        <f t="shared" si="2"/>
        <v>6.7763794772507258E-3</v>
      </c>
      <c r="AI31">
        <f t="shared" si="3"/>
        <v>29</v>
      </c>
      <c r="AJ31">
        <v>1024</v>
      </c>
      <c r="AK31">
        <v>5.2346999999999998E-2</v>
      </c>
      <c r="AL31" s="11">
        <f t="shared" si="0"/>
        <v>5.2347000000000001</v>
      </c>
      <c r="AM31">
        <v>1024</v>
      </c>
      <c r="AN31">
        <v>4.0017999999999998E-2</v>
      </c>
      <c r="AR31">
        <v>1024</v>
      </c>
      <c r="AS31">
        <v>0.205235</v>
      </c>
      <c r="BE31">
        <v>741.57142899999997</v>
      </c>
      <c r="BF31">
        <v>4</v>
      </c>
      <c r="BG31">
        <v>3.385E-3</v>
      </c>
      <c r="BH31">
        <v>1.763E-3</v>
      </c>
      <c r="BI31">
        <v>5.1520000000000003E-3</v>
      </c>
      <c r="BJ31">
        <v>2.712E-3</v>
      </c>
    </row>
    <row r="32" spans="1:108" x14ac:dyDescent="0.35">
      <c r="A32">
        <v>12784</v>
      </c>
      <c r="B32">
        <v>5.0000000000000004E-6</v>
      </c>
      <c r="C32">
        <f t="shared" si="1"/>
        <v>2.1949078138718183E-3</v>
      </c>
      <c r="D32">
        <v>12784</v>
      </c>
      <c r="E32">
        <v>1.805E-3</v>
      </c>
      <c r="S32">
        <v>12784</v>
      </c>
      <c r="T32">
        <v>1.2999999999999999E-5</v>
      </c>
      <c r="U32">
        <f t="shared" si="2"/>
        <v>6.2923523717328166E-3</v>
      </c>
      <c r="AI32">
        <f t="shared" si="3"/>
        <v>30</v>
      </c>
      <c r="AJ32">
        <v>1024</v>
      </c>
      <c r="AK32">
        <v>5.4151999999999999E-2</v>
      </c>
      <c r="AL32" s="11">
        <f t="shared" si="0"/>
        <v>5.4151999999999996</v>
      </c>
      <c r="AM32">
        <v>1024</v>
      </c>
      <c r="AN32">
        <v>4.0017999999999998E-2</v>
      </c>
      <c r="AR32">
        <v>1024</v>
      </c>
      <c r="AS32">
        <v>0.205235</v>
      </c>
      <c r="BE32">
        <v>766.71428600000002</v>
      </c>
      <c r="BF32">
        <v>3</v>
      </c>
      <c r="BG32">
        <v>2.7750000000000001E-3</v>
      </c>
      <c r="BH32">
        <v>1.6570000000000001E-3</v>
      </c>
      <c r="BI32">
        <v>5.2030000000000002E-3</v>
      </c>
      <c r="BJ32">
        <v>2.7239999999999999E-3</v>
      </c>
    </row>
    <row r="33" spans="1:62" x14ac:dyDescent="0.35">
      <c r="A33">
        <v>13221.333333</v>
      </c>
      <c r="B33">
        <v>3.9999999999999998E-6</v>
      </c>
      <c r="C33">
        <f t="shared" si="1"/>
        <v>1.7559262510974543E-3</v>
      </c>
      <c r="D33">
        <v>13221.333333</v>
      </c>
      <c r="E33">
        <v>0</v>
      </c>
      <c r="S33">
        <v>13221.333333</v>
      </c>
      <c r="T33">
        <v>1.2E-5</v>
      </c>
      <c r="U33">
        <f t="shared" si="2"/>
        <v>5.8083252662149082E-3</v>
      </c>
      <c r="AI33">
        <f t="shared" si="3"/>
        <v>31</v>
      </c>
      <c r="AJ33">
        <v>1088</v>
      </c>
      <c r="AK33">
        <v>5.5957E-2</v>
      </c>
      <c r="AL33" s="11">
        <f t="shared" si="0"/>
        <v>5.5956999999999999</v>
      </c>
      <c r="AM33">
        <v>1088</v>
      </c>
      <c r="AN33">
        <v>4.6015E-2</v>
      </c>
      <c r="AR33">
        <v>1088</v>
      </c>
      <c r="AS33">
        <v>0.21656400000000001</v>
      </c>
      <c r="BE33">
        <v>791.85714299999995</v>
      </c>
      <c r="BF33">
        <v>4</v>
      </c>
      <c r="BG33">
        <v>3.9769999999999996E-3</v>
      </c>
      <c r="BH33">
        <v>2.0860000000000002E-3</v>
      </c>
      <c r="BI33">
        <v>5.2519999999999997E-3</v>
      </c>
      <c r="BJ33">
        <v>2.738E-3</v>
      </c>
    </row>
    <row r="34" spans="1:62" x14ac:dyDescent="0.35">
      <c r="A34">
        <v>13658.666667</v>
      </c>
      <c r="B34">
        <v>3.0000000000000001E-6</v>
      </c>
      <c r="C34">
        <f t="shared" si="1"/>
        <v>1.3169446883230908E-3</v>
      </c>
      <c r="D34">
        <v>13658.666667</v>
      </c>
      <c r="E34">
        <v>3.6099999999999999E-3</v>
      </c>
      <c r="S34">
        <v>13658.666667</v>
      </c>
      <c r="T34">
        <v>1.0000000000000001E-5</v>
      </c>
      <c r="U34">
        <f t="shared" si="2"/>
        <v>4.8402710551790898E-3</v>
      </c>
      <c r="AI34">
        <f t="shared" si="3"/>
        <v>32</v>
      </c>
      <c r="AJ34">
        <v>1152</v>
      </c>
      <c r="AK34">
        <v>5.7762000000000001E-2</v>
      </c>
      <c r="AL34" s="11">
        <f t="shared" si="0"/>
        <v>5.7762000000000002</v>
      </c>
      <c r="AM34">
        <v>1152</v>
      </c>
      <c r="AN34">
        <v>5.2409999999999998E-2</v>
      </c>
      <c r="AR34">
        <v>1152</v>
      </c>
      <c r="AS34">
        <v>0.22773099999999999</v>
      </c>
      <c r="BE34">
        <v>817</v>
      </c>
      <c r="BF34">
        <v>4</v>
      </c>
      <c r="BG34">
        <v>4.4190000000000002E-3</v>
      </c>
      <c r="BH34">
        <v>2.3289999999999999E-3</v>
      </c>
      <c r="BI34">
        <v>5.2989999999999999E-3</v>
      </c>
      <c r="BJ34">
        <v>2.7520000000000001E-3</v>
      </c>
    </row>
    <row r="35" spans="1:62" x14ac:dyDescent="0.35">
      <c r="A35">
        <v>14096</v>
      </c>
      <c r="B35">
        <v>3.0000000000000001E-6</v>
      </c>
      <c r="C35">
        <f t="shared" si="1"/>
        <v>1.3169446883230908E-3</v>
      </c>
      <c r="D35">
        <v>14096</v>
      </c>
      <c r="E35">
        <v>0</v>
      </c>
      <c r="S35">
        <v>14096</v>
      </c>
      <c r="T35">
        <v>9.0000000000000002E-6</v>
      </c>
      <c r="U35">
        <f t="shared" si="2"/>
        <v>4.3562439496611805E-3</v>
      </c>
      <c r="AI35">
        <f t="shared" si="3"/>
        <v>33</v>
      </c>
      <c r="AJ35">
        <v>1152</v>
      </c>
      <c r="AK35">
        <v>5.9567000000000002E-2</v>
      </c>
      <c r="AL35" s="11">
        <f t="shared" si="0"/>
        <v>5.9567000000000005</v>
      </c>
      <c r="AM35">
        <v>1152</v>
      </c>
      <c r="AN35">
        <v>5.2409999999999998E-2</v>
      </c>
      <c r="AR35">
        <v>1152</v>
      </c>
      <c r="AS35">
        <v>0.22773099999999999</v>
      </c>
      <c r="BE35">
        <v>842.14285700000005</v>
      </c>
      <c r="BF35">
        <v>1</v>
      </c>
      <c r="BG35">
        <v>1.243E-3</v>
      </c>
      <c r="BH35">
        <v>1.2620000000000001E-3</v>
      </c>
      <c r="BI35">
        <v>5.3439999999999998E-3</v>
      </c>
      <c r="BJ35">
        <v>2.7680000000000001E-3</v>
      </c>
    </row>
    <row r="36" spans="1:62" x14ac:dyDescent="0.35">
      <c r="A36">
        <v>14533.333333</v>
      </c>
      <c r="B36">
        <v>1.9999999999999999E-6</v>
      </c>
      <c r="C36">
        <f t="shared" si="1"/>
        <v>8.7796312554872717E-4</v>
      </c>
      <c r="D36">
        <v>14533.333333</v>
      </c>
      <c r="E36">
        <v>0</v>
      </c>
      <c r="S36">
        <v>14533.333333</v>
      </c>
      <c r="T36">
        <v>9.0000000000000002E-6</v>
      </c>
      <c r="U36">
        <f t="shared" si="2"/>
        <v>4.3562439496611805E-3</v>
      </c>
      <c r="AI36">
        <f t="shared" si="3"/>
        <v>34</v>
      </c>
      <c r="AJ36">
        <v>1152</v>
      </c>
      <c r="AK36">
        <v>6.1372000000000003E-2</v>
      </c>
      <c r="AL36" s="11">
        <f t="shared" si="0"/>
        <v>6.1372</v>
      </c>
      <c r="AM36">
        <v>1152</v>
      </c>
      <c r="AN36">
        <v>5.2409999999999998E-2</v>
      </c>
      <c r="AR36">
        <v>1152</v>
      </c>
      <c r="AS36">
        <v>0.22773099999999999</v>
      </c>
      <c r="BE36">
        <v>867.28571399999998</v>
      </c>
      <c r="BF36">
        <v>4</v>
      </c>
      <c r="BG36">
        <v>5.1320000000000003E-3</v>
      </c>
      <c r="BH36">
        <v>2.7269999999999998E-3</v>
      </c>
      <c r="BI36">
        <v>5.3870000000000003E-3</v>
      </c>
      <c r="BJ36">
        <v>2.784E-3</v>
      </c>
    </row>
    <row r="37" spans="1:62" x14ac:dyDescent="0.35">
      <c r="A37">
        <v>14970.666667</v>
      </c>
      <c r="B37">
        <v>1.9999999999999999E-6</v>
      </c>
      <c r="C37">
        <f t="shared" si="1"/>
        <v>8.7796312554872717E-4</v>
      </c>
      <c r="D37">
        <v>14970.666667</v>
      </c>
      <c r="E37">
        <v>1.805E-3</v>
      </c>
      <c r="S37">
        <v>14970.666667</v>
      </c>
      <c r="T37">
        <v>7.9999999999999996E-6</v>
      </c>
      <c r="U37">
        <f t="shared" si="2"/>
        <v>3.8722168441432717E-3</v>
      </c>
      <c r="AI37">
        <f t="shared" si="3"/>
        <v>35</v>
      </c>
      <c r="AJ37">
        <v>1216</v>
      </c>
      <c r="AK37">
        <v>6.3176999999999997E-2</v>
      </c>
      <c r="AL37" s="11">
        <f t="shared" si="0"/>
        <v>6.3176999999999994</v>
      </c>
      <c r="AM37">
        <v>1216</v>
      </c>
      <c r="AN37">
        <v>5.919E-2</v>
      </c>
      <c r="AR37">
        <v>1216</v>
      </c>
      <c r="AS37">
        <v>0.23873900000000001</v>
      </c>
      <c r="BE37">
        <v>892.42857100000003</v>
      </c>
      <c r="BF37">
        <v>2</v>
      </c>
      <c r="BG37">
        <v>2.9459999999999998E-3</v>
      </c>
      <c r="BH37">
        <v>2.1589999999999999E-3</v>
      </c>
      <c r="BI37">
        <v>5.4289999999999998E-3</v>
      </c>
      <c r="BJ37">
        <v>2.8029999999999999E-3</v>
      </c>
    </row>
    <row r="38" spans="1:62" x14ac:dyDescent="0.35">
      <c r="A38">
        <v>15408</v>
      </c>
      <c r="B38">
        <v>9.9999999999999995E-7</v>
      </c>
      <c r="C38">
        <f t="shared" si="1"/>
        <v>4.3898156277436359E-4</v>
      </c>
      <c r="D38">
        <v>15408</v>
      </c>
      <c r="E38">
        <v>0</v>
      </c>
      <c r="S38">
        <v>15408</v>
      </c>
      <c r="T38">
        <v>6.9999999999999999E-6</v>
      </c>
      <c r="U38">
        <f t="shared" si="2"/>
        <v>3.3881897386253629E-3</v>
      </c>
      <c r="AI38">
        <f t="shared" si="3"/>
        <v>36</v>
      </c>
      <c r="AJ38">
        <v>1216</v>
      </c>
      <c r="AK38">
        <v>6.4981999999999998E-2</v>
      </c>
      <c r="AL38" s="11">
        <f t="shared" si="0"/>
        <v>6.4981999999999998</v>
      </c>
      <c r="AM38">
        <v>1216</v>
      </c>
      <c r="AN38">
        <v>5.919E-2</v>
      </c>
      <c r="AR38">
        <v>1216</v>
      </c>
      <c r="AS38">
        <v>0.23873900000000001</v>
      </c>
      <c r="BE38">
        <v>917.57142899999997</v>
      </c>
      <c r="BF38">
        <v>1</v>
      </c>
      <c r="BG38">
        <v>1.591E-3</v>
      </c>
      <c r="BH38">
        <v>1.622E-3</v>
      </c>
      <c r="BI38">
        <v>5.4689999999999999E-3</v>
      </c>
      <c r="BJ38">
        <v>2.8219999999999999E-3</v>
      </c>
    </row>
    <row r="39" spans="1:62" x14ac:dyDescent="0.35">
      <c r="A39">
        <v>15845.333333</v>
      </c>
      <c r="B39">
        <v>9.9999999999999995E-7</v>
      </c>
      <c r="C39">
        <f t="shared" si="1"/>
        <v>4.3898156277436359E-4</v>
      </c>
      <c r="D39">
        <v>15845.333333</v>
      </c>
      <c r="E39">
        <v>1.805E-3</v>
      </c>
      <c r="S39">
        <v>15845.333333</v>
      </c>
      <c r="T39">
        <v>6.0000000000000002E-6</v>
      </c>
      <c r="U39">
        <f t="shared" si="2"/>
        <v>2.9041626331074541E-3</v>
      </c>
      <c r="AI39">
        <f t="shared" si="3"/>
        <v>37</v>
      </c>
      <c r="AJ39">
        <v>1216</v>
      </c>
      <c r="AK39">
        <v>6.6786999999999999E-2</v>
      </c>
      <c r="AL39" s="11">
        <f t="shared" si="0"/>
        <v>6.6787000000000001</v>
      </c>
      <c r="AM39">
        <v>1216</v>
      </c>
      <c r="AN39">
        <v>5.919E-2</v>
      </c>
      <c r="AR39">
        <v>1216</v>
      </c>
      <c r="AS39">
        <v>0.23873900000000001</v>
      </c>
      <c r="BE39">
        <v>942.71428600000002</v>
      </c>
      <c r="BF39">
        <v>6</v>
      </c>
      <c r="BG39">
        <v>9.9430000000000004E-3</v>
      </c>
      <c r="BH39">
        <v>4.5380000000000004E-3</v>
      </c>
      <c r="BI39">
        <v>5.5079999999999999E-3</v>
      </c>
      <c r="BJ39">
        <v>2.8440000000000002E-3</v>
      </c>
    </row>
    <row r="40" spans="1:62" x14ac:dyDescent="0.35">
      <c r="AI40">
        <f t="shared" si="3"/>
        <v>38</v>
      </c>
      <c r="AJ40">
        <v>1280</v>
      </c>
      <c r="AK40">
        <v>6.8592E-2</v>
      </c>
      <c r="AL40" s="11">
        <f t="shared" si="0"/>
        <v>6.8592000000000004</v>
      </c>
      <c r="AM40">
        <v>1280</v>
      </c>
      <c r="AN40">
        <v>6.6340999999999997E-2</v>
      </c>
      <c r="AR40">
        <v>1280</v>
      </c>
      <c r="AS40">
        <v>0.24959000000000001</v>
      </c>
      <c r="BE40">
        <v>967.85714299999995</v>
      </c>
      <c r="BF40">
        <v>5</v>
      </c>
      <c r="BG40">
        <v>1.1048000000000001E-2</v>
      </c>
      <c r="BH40">
        <v>5.5849999999999997E-3</v>
      </c>
      <c r="BI40">
        <v>5.5459999999999997E-3</v>
      </c>
      <c r="BJ40">
        <v>2.8670000000000002E-3</v>
      </c>
    </row>
    <row r="41" spans="1:62" x14ac:dyDescent="0.35">
      <c r="AI41">
        <f t="shared" si="3"/>
        <v>39</v>
      </c>
      <c r="AJ41">
        <v>1280</v>
      </c>
      <c r="AK41">
        <v>7.0397000000000001E-2</v>
      </c>
      <c r="AL41" s="11">
        <f t="shared" si="0"/>
        <v>7.0396999999999998</v>
      </c>
      <c r="AM41">
        <v>1280</v>
      </c>
      <c r="AN41">
        <v>6.6340999999999997E-2</v>
      </c>
      <c r="AR41">
        <v>1280</v>
      </c>
      <c r="AS41">
        <v>0.24959000000000001</v>
      </c>
      <c r="BE41">
        <v>993</v>
      </c>
      <c r="BF41">
        <v>1</v>
      </c>
      <c r="BG41">
        <v>3.0590000000000001E-3</v>
      </c>
      <c r="BH41">
        <v>3.1749999999999999E-3</v>
      </c>
      <c r="BI41">
        <v>5.5830000000000003E-3</v>
      </c>
      <c r="BJ41">
        <v>2.892E-3</v>
      </c>
    </row>
    <row r="42" spans="1:62" x14ac:dyDescent="0.35">
      <c r="AI42">
        <f t="shared" si="3"/>
        <v>40</v>
      </c>
      <c r="AJ42">
        <v>1280</v>
      </c>
      <c r="AK42">
        <v>7.2202000000000002E-2</v>
      </c>
      <c r="AL42" s="11">
        <f t="shared" si="0"/>
        <v>7.2202000000000002</v>
      </c>
      <c r="AM42">
        <v>1280</v>
      </c>
      <c r="AN42">
        <v>6.6340999999999997E-2</v>
      </c>
      <c r="AR42">
        <v>1280</v>
      </c>
      <c r="AS42">
        <v>0.24959000000000001</v>
      </c>
      <c r="BE42">
        <v>1018.142857</v>
      </c>
      <c r="BF42">
        <v>0</v>
      </c>
      <c r="BG42">
        <v>0</v>
      </c>
      <c r="BH42">
        <v>0</v>
      </c>
      <c r="BI42">
        <v>5.6189999999999999E-3</v>
      </c>
      <c r="BJ42">
        <v>2.9190000000000002E-3</v>
      </c>
    </row>
    <row r="43" spans="1:62" x14ac:dyDescent="0.35">
      <c r="AI43">
        <f t="shared" si="3"/>
        <v>41</v>
      </c>
      <c r="AJ43">
        <v>1280</v>
      </c>
      <c r="AK43">
        <v>7.4007000000000003E-2</v>
      </c>
      <c r="AL43" s="11">
        <f t="shared" si="0"/>
        <v>7.4007000000000005</v>
      </c>
      <c r="AM43">
        <v>1280</v>
      </c>
      <c r="AN43">
        <v>6.6340999999999997E-2</v>
      </c>
      <c r="AR43">
        <v>1280</v>
      </c>
      <c r="AS43">
        <v>0.24959000000000001</v>
      </c>
      <c r="BE43">
        <v>1043.2857140000001</v>
      </c>
      <c r="BF43">
        <v>1</v>
      </c>
      <c r="BG43">
        <v>3.3140000000000001E-3</v>
      </c>
      <c r="BH43">
        <v>3.4499999999999999E-3</v>
      </c>
      <c r="BI43">
        <v>5.6559999999999996E-3</v>
      </c>
      <c r="BJ43">
        <v>2.9489999999999998E-3</v>
      </c>
    </row>
    <row r="44" spans="1:62" x14ac:dyDescent="0.35">
      <c r="AI44">
        <f t="shared" si="3"/>
        <v>42</v>
      </c>
      <c r="AJ44">
        <v>1344</v>
      </c>
      <c r="AK44">
        <v>7.5812000000000004E-2</v>
      </c>
      <c r="AL44" s="11">
        <f t="shared" si="0"/>
        <v>7.5812000000000008</v>
      </c>
      <c r="AM44">
        <v>1344</v>
      </c>
      <c r="AN44">
        <v>7.3847999999999997E-2</v>
      </c>
      <c r="AR44">
        <v>1344</v>
      </c>
      <c r="AS44">
        <v>0.26028699999999999</v>
      </c>
      <c r="BE44">
        <v>1068.4285709999999</v>
      </c>
      <c r="BF44">
        <v>0</v>
      </c>
      <c r="BG44">
        <v>0</v>
      </c>
      <c r="BH44">
        <v>0</v>
      </c>
      <c r="BI44">
        <v>5.692E-3</v>
      </c>
      <c r="BJ44">
        <v>2.9819999999999998E-3</v>
      </c>
    </row>
    <row r="45" spans="1:62" x14ac:dyDescent="0.35">
      <c r="AI45">
        <f t="shared" si="3"/>
        <v>43</v>
      </c>
      <c r="AJ45">
        <v>1344</v>
      </c>
      <c r="AK45">
        <v>7.7617000000000005E-2</v>
      </c>
      <c r="AL45" s="11">
        <f t="shared" si="0"/>
        <v>7.7617000000000003</v>
      </c>
      <c r="AM45">
        <v>1344</v>
      </c>
      <c r="AN45">
        <v>7.3847999999999997E-2</v>
      </c>
      <c r="AR45">
        <v>1344</v>
      </c>
      <c r="AS45">
        <v>0.26028699999999999</v>
      </c>
      <c r="BE45">
        <v>1093.5714290000001</v>
      </c>
      <c r="BF45">
        <v>1</v>
      </c>
      <c r="BG45">
        <v>3.6159999999999999E-3</v>
      </c>
      <c r="BH45">
        <v>3.7759999999999998E-3</v>
      </c>
      <c r="BI45">
        <v>5.7279999999999996E-3</v>
      </c>
      <c r="BJ45">
        <v>3.0170000000000002E-3</v>
      </c>
    </row>
    <row r="46" spans="1:62" x14ac:dyDescent="0.35">
      <c r="AI46">
        <f t="shared" si="3"/>
        <v>44</v>
      </c>
      <c r="AJ46">
        <v>1344</v>
      </c>
      <c r="AK46">
        <v>7.9422000000000006E-2</v>
      </c>
      <c r="AL46" s="11">
        <f t="shared" si="0"/>
        <v>7.9422000000000006</v>
      </c>
      <c r="AM46">
        <v>1344</v>
      </c>
      <c r="AN46">
        <v>7.3847999999999997E-2</v>
      </c>
      <c r="AR46">
        <v>1344</v>
      </c>
      <c r="AS46">
        <v>0.26028699999999999</v>
      </c>
      <c r="BE46">
        <v>1118.7142859999999</v>
      </c>
      <c r="BF46">
        <v>0</v>
      </c>
      <c r="BG46">
        <v>0</v>
      </c>
      <c r="BH46">
        <v>0</v>
      </c>
      <c r="BI46">
        <v>5.7650000000000002E-3</v>
      </c>
      <c r="BJ46">
        <v>3.0560000000000001E-3</v>
      </c>
    </row>
    <row r="47" spans="1:62" x14ac:dyDescent="0.35">
      <c r="AI47">
        <f t="shared" si="3"/>
        <v>45</v>
      </c>
      <c r="AJ47">
        <v>1344</v>
      </c>
      <c r="AK47">
        <v>8.1226999999999994E-2</v>
      </c>
      <c r="AL47" s="11">
        <f t="shared" si="0"/>
        <v>8.1227</v>
      </c>
      <c r="AM47">
        <v>1344</v>
      </c>
      <c r="AN47">
        <v>7.3847999999999997E-2</v>
      </c>
      <c r="AR47">
        <v>1344</v>
      </c>
      <c r="AS47">
        <v>0.26028699999999999</v>
      </c>
      <c r="BE47">
        <v>1143.857143</v>
      </c>
      <c r="BF47">
        <v>0</v>
      </c>
      <c r="BG47">
        <v>0</v>
      </c>
      <c r="BH47">
        <v>0</v>
      </c>
      <c r="BI47">
        <v>5.803E-3</v>
      </c>
      <c r="BJ47">
        <v>3.0990000000000002E-3</v>
      </c>
    </row>
    <row r="48" spans="1:62" x14ac:dyDescent="0.35">
      <c r="AI48">
        <f t="shared" si="3"/>
        <v>46</v>
      </c>
      <c r="AJ48">
        <v>1344</v>
      </c>
      <c r="AK48">
        <v>8.3031999999999995E-2</v>
      </c>
      <c r="AL48" s="11">
        <f t="shared" si="0"/>
        <v>8.3032000000000004</v>
      </c>
      <c r="AM48">
        <v>1344</v>
      </c>
      <c r="AN48">
        <v>7.3847999999999997E-2</v>
      </c>
      <c r="AR48">
        <v>1344</v>
      </c>
      <c r="AS48">
        <v>0.26028699999999999</v>
      </c>
      <c r="BE48">
        <v>1169</v>
      </c>
      <c r="BF48">
        <v>1</v>
      </c>
      <c r="BG48">
        <v>3.9769999999999996E-3</v>
      </c>
      <c r="BH48">
        <v>4.1710000000000002E-3</v>
      </c>
      <c r="BI48">
        <v>5.842E-3</v>
      </c>
      <c r="BJ48">
        <v>3.1459999999999999E-3</v>
      </c>
    </row>
    <row r="49" spans="35:62" x14ac:dyDescent="0.35">
      <c r="AI49">
        <f t="shared" si="3"/>
        <v>47</v>
      </c>
      <c r="AJ49">
        <v>1408</v>
      </c>
      <c r="AK49">
        <v>8.4837999999999997E-2</v>
      </c>
      <c r="AL49" s="11">
        <f t="shared" si="0"/>
        <v>8.4838000000000005</v>
      </c>
      <c r="AM49">
        <v>1408</v>
      </c>
      <c r="AN49">
        <v>8.1695000000000004E-2</v>
      </c>
      <c r="AR49">
        <v>1408</v>
      </c>
      <c r="AS49">
        <v>0.27083099999999999</v>
      </c>
      <c r="BE49">
        <v>1194.142857</v>
      </c>
      <c r="BF49">
        <v>0</v>
      </c>
      <c r="BG49">
        <v>0</v>
      </c>
      <c r="BH49">
        <v>0</v>
      </c>
      <c r="BI49">
        <v>5.8830000000000002E-3</v>
      </c>
      <c r="BJ49">
        <v>3.1979999999999999E-3</v>
      </c>
    </row>
    <row r="50" spans="35:62" x14ac:dyDescent="0.35">
      <c r="AI50">
        <f t="shared" si="3"/>
        <v>48</v>
      </c>
      <c r="AJ50">
        <v>1408</v>
      </c>
      <c r="AK50">
        <v>8.6642999999999998E-2</v>
      </c>
      <c r="AL50" s="11">
        <f t="shared" si="0"/>
        <v>8.664299999999999</v>
      </c>
      <c r="AM50">
        <v>1408</v>
      </c>
      <c r="AN50">
        <v>8.1695000000000004E-2</v>
      </c>
      <c r="AR50">
        <v>1408</v>
      </c>
      <c r="AS50">
        <v>0.27083099999999999</v>
      </c>
      <c r="BE50">
        <v>1219.2857140000001</v>
      </c>
      <c r="BF50">
        <v>1</v>
      </c>
      <c r="BG50">
        <v>4.4190000000000002E-3</v>
      </c>
      <c r="BH50">
        <v>4.6579999999999998E-3</v>
      </c>
      <c r="BI50">
        <v>5.927E-3</v>
      </c>
      <c r="BJ50">
        <v>3.2550000000000001E-3</v>
      </c>
    </row>
    <row r="51" spans="35:62" x14ac:dyDescent="0.35">
      <c r="AI51">
        <f t="shared" si="3"/>
        <v>49</v>
      </c>
      <c r="AJ51">
        <v>1408</v>
      </c>
      <c r="AK51">
        <v>8.8447999999999999E-2</v>
      </c>
      <c r="AL51" s="11">
        <f t="shared" si="0"/>
        <v>8.8447999999999993</v>
      </c>
      <c r="AM51">
        <v>1408</v>
      </c>
      <c r="AN51">
        <v>8.1695000000000004E-2</v>
      </c>
      <c r="AR51">
        <v>1408</v>
      </c>
      <c r="AS51">
        <v>0.27083099999999999</v>
      </c>
      <c r="BE51">
        <v>1244.4285709999999</v>
      </c>
      <c r="BF51">
        <v>1</v>
      </c>
      <c r="BG51">
        <v>4.9719999999999999E-3</v>
      </c>
      <c r="BH51">
        <v>5.2729999999999999E-3</v>
      </c>
      <c r="BI51">
        <v>5.9740000000000001E-3</v>
      </c>
      <c r="BJ51">
        <v>3.3189999999999999E-3</v>
      </c>
    </row>
    <row r="52" spans="35:62" x14ac:dyDescent="0.35">
      <c r="AI52">
        <f t="shared" si="3"/>
        <v>50</v>
      </c>
      <c r="AJ52">
        <v>1408</v>
      </c>
      <c r="AK52">
        <v>9.0253E-2</v>
      </c>
      <c r="AL52" s="11">
        <f t="shared" si="0"/>
        <v>9.0252999999999997</v>
      </c>
      <c r="AM52">
        <v>1408</v>
      </c>
      <c r="AN52">
        <v>8.1695000000000004E-2</v>
      </c>
      <c r="AR52">
        <v>1408</v>
      </c>
      <c r="AS52">
        <v>0.27083099999999999</v>
      </c>
      <c r="BE52">
        <v>1269.5714290000001</v>
      </c>
      <c r="BF52">
        <v>0</v>
      </c>
      <c r="BG52">
        <v>0</v>
      </c>
      <c r="BH52">
        <v>0</v>
      </c>
      <c r="BI52">
        <v>6.0239999999999998E-3</v>
      </c>
      <c r="BJ52">
        <v>3.3890000000000001E-3</v>
      </c>
    </row>
    <row r="53" spans="35:62" x14ac:dyDescent="0.35">
      <c r="AI53">
        <f t="shared" si="3"/>
        <v>51</v>
      </c>
      <c r="AJ53">
        <v>1472</v>
      </c>
      <c r="AK53">
        <v>9.2058000000000001E-2</v>
      </c>
      <c r="AL53" s="11">
        <f t="shared" si="0"/>
        <v>9.2058</v>
      </c>
      <c r="AM53">
        <v>1472</v>
      </c>
      <c r="AN53">
        <v>8.9868000000000003E-2</v>
      </c>
      <c r="AR53">
        <v>1472</v>
      </c>
      <c r="AS53">
        <v>0.281225</v>
      </c>
      <c r="BE53">
        <v>1294.7142859999999</v>
      </c>
      <c r="BF53">
        <v>1</v>
      </c>
      <c r="BG53">
        <v>5.6820000000000004E-3</v>
      </c>
      <c r="BH53">
        <v>6.0740000000000004E-3</v>
      </c>
      <c r="BI53">
        <v>6.0800000000000003E-3</v>
      </c>
      <c r="BJ53">
        <v>3.4680000000000002E-3</v>
      </c>
    </row>
    <row r="54" spans="35:62" x14ac:dyDescent="0.35">
      <c r="AI54">
        <f t="shared" si="3"/>
        <v>52</v>
      </c>
      <c r="AJ54">
        <v>1472</v>
      </c>
      <c r="AK54">
        <v>9.3863000000000002E-2</v>
      </c>
      <c r="AL54" s="11">
        <f t="shared" si="0"/>
        <v>9.3863000000000003</v>
      </c>
      <c r="AM54">
        <v>1472</v>
      </c>
      <c r="AN54">
        <v>8.9868000000000003E-2</v>
      </c>
      <c r="AR54">
        <v>1472</v>
      </c>
      <c r="AS54">
        <v>0.281225</v>
      </c>
      <c r="BE54">
        <v>1319.857143</v>
      </c>
      <c r="BF54">
        <v>1</v>
      </c>
      <c r="BG54">
        <v>6.6290000000000003E-3</v>
      </c>
      <c r="BH54">
        <v>7.1599999999999997E-3</v>
      </c>
      <c r="BI54">
        <v>6.1419999999999999E-3</v>
      </c>
      <c r="BJ54">
        <v>3.5560000000000001E-3</v>
      </c>
    </row>
    <row r="55" spans="35:62" x14ac:dyDescent="0.35">
      <c r="AI55">
        <f t="shared" si="3"/>
        <v>53</v>
      </c>
      <c r="AJ55">
        <v>1472</v>
      </c>
      <c r="AK55">
        <v>9.5668000000000003E-2</v>
      </c>
      <c r="AL55" s="11">
        <f t="shared" si="0"/>
        <v>9.5668000000000006</v>
      </c>
      <c r="AM55">
        <v>1472</v>
      </c>
      <c r="AN55">
        <v>8.9868000000000003E-2</v>
      </c>
      <c r="AR55">
        <v>1472</v>
      </c>
      <c r="AS55">
        <v>0.281225</v>
      </c>
      <c r="BE55">
        <v>1345</v>
      </c>
      <c r="BF55">
        <v>1</v>
      </c>
      <c r="BG55">
        <v>7.9550000000000003E-3</v>
      </c>
      <c r="BH55">
        <v>8.7139999999999995E-3</v>
      </c>
      <c r="BI55">
        <v>6.2119999999999996E-3</v>
      </c>
      <c r="BJ55">
        <v>3.656E-3</v>
      </c>
    </row>
    <row r="56" spans="35:62" x14ac:dyDescent="0.35">
      <c r="AI56">
        <f t="shared" si="3"/>
        <v>54</v>
      </c>
      <c r="AJ56">
        <v>1536</v>
      </c>
      <c r="AK56">
        <v>9.7473000000000004E-2</v>
      </c>
      <c r="AL56" s="11">
        <f t="shared" si="0"/>
        <v>9.747300000000001</v>
      </c>
      <c r="AM56">
        <v>1536</v>
      </c>
      <c r="AN56">
        <v>9.8349000000000006E-2</v>
      </c>
      <c r="AR56">
        <v>1536</v>
      </c>
      <c r="AS56">
        <v>0.29147000000000001</v>
      </c>
      <c r="BE56">
        <v>1370.142857</v>
      </c>
      <c r="BF56">
        <v>0</v>
      </c>
      <c r="BG56">
        <v>0</v>
      </c>
      <c r="BH56">
        <v>0</v>
      </c>
      <c r="BI56">
        <v>6.2909999999999997E-3</v>
      </c>
      <c r="BJ56">
        <v>3.7690000000000002E-3</v>
      </c>
    </row>
    <row r="57" spans="35:62" x14ac:dyDescent="0.35">
      <c r="AI57">
        <f t="shared" si="3"/>
        <v>55</v>
      </c>
      <c r="AJ57">
        <v>1536</v>
      </c>
      <c r="AK57">
        <v>9.9278000000000005E-2</v>
      </c>
      <c r="AL57" s="11">
        <f t="shared" si="0"/>
        <v>9.9278000000000013</v>
      </c>
      <c r="AM57">
        <v>1536</v>
      </c>
      <c r="AN57">
        <v>9.8349000000000006E-2</v>
      </c>
      <c r="AR57">
        <v>1536</v>
      </c>
      <c r="AS57">
        <v>0.29147000000000001</v>
      </c>
      <c r="BE57">
        <v>1395.2857140000001</v>
      </c>
      <c r="BF57">
        <v>0</v>
      </c>
      <c r="BG57">
        <v>0</v>
      </c>
      <c r="BH57">
        <v>0</v>
      </c>
      <c r="BI57">
        <v>6.3819999999999997E-3</v>
      </c>
      <c r="BJ57">
        <v>3.8969999999999999E-3</v>
      </c>
    </row>
    <row r="58" spans="35:62" x14ac:dyDescent="0.35">
      <c r="AI58">
        <f t="shared" si="3"/>
        <v>56</v>
      </c>
      <c r="AJ58">
        <v>1536</v>
      </c>
      <c r="AK58">
        <v>0.10108300000000001</v>
      </c>
      <c r="AL58" s="11">
        <f t="shared" si="0"/>
        <v>10.1083</v>
      </c>
      <c r="AM58">
        <v>1536</v>
      </c>
      <c r="AN58">
        <v>9.8349000000000006E-2</v>
      </c>
      <c r="AR58">
        <v>1536</v>
      </c>
      <c r="AS58">
        <v>0.29147000000000001</v>
      </c>
      <c r="BE58">
        <v>1420.4285709999999</v>
      </c>
      <c r="BF58">
        <v>0</v>
      </c>
      <c r="BG58">
        <v>0</v>
      </c>
      <c r="BH58">
        <v>0</v>
      </c>
      <c r="BI58">
        <v>6.4879999999999998E-3</v>
      </c>
      <c r="BJ58">
        <v>4.0439999999999999E-3</v>
      </c>
    </row>
    <row r="59" spans="35:62" x14ac:dyDescent="0.35">
      <c r="AI59">
        <f t="shared" si="3"/>
        <v>57</v>
      </c>
      <c r="AJ59">
        <v>1536</v>
      </c>
      <c r="AK59">
        <v>0.10288799999999999</v>
      </c>
      <c r="AL59" s="11">
        <f t="shared" si="0"/>
        <v>10.2888</v>
      </c>
      <c r="AM59">
        <v>1536</v>
      </c>
      <c r="AN59">
        <v>9.8349000000000006E-2</v>
      </c>
      <c r="AR59">
        <v>1536</v>
      </c>
      <c r="AS59">
        <v>0.29147000000000001</v>
      </c>
      <c r="BE59">
        <v>1445.5714290000001</v>
      </c>
      <c r="BF59">
        <v>0</v>
      </c>
      <c r="BG59">
        <v>0</v>
      </c>
      <c r="BH59">
        <v>0</v>
      </c>
      <c r="BI59">
        <v>6.6140000000000001E-3</v>
      </c>
      <c r="BJ59">
        <v>4.2139999999999999E-3</v>
      </c>
    </row>
    <row r="60" spans="35:62" x14ac:dyDescent="0.35">
      <c r="AI60">
        <f t="shared" si="3"/>
        <v>58</v>
      </c>
      <c r="AJ60">
        <v>1600</v>
      </c>
      <c r="AK60">
        <v>0.10469299999999999</v>
      </c>
      <c r="AL60" s="11">
        <f t="shared" si="0"/>
        <v>10.469299999999999</v>
      </c>
      <c r="AM60">
        <v>1600</v>
      </c>
      <c r="AN60">
        <v>0.107123</v>
      </c>
      <c r="AR60">
        <v>1600</v>
      </c>
      <c r="AS60">
        <v>0.30157</v>
      </c>
      <c r="BE60">
        <v>1470.7142859999999</v>
      </c>
      <c r="BF60">
        <v>0</v>
      </c>
      <c r="BG60">
        <v>0</v>
      </c>
      <c r="BH60">
        <v>0</v>
      </c>
      <c r="BI60">
        <v>6.7629999999999999E-3</v>
      </c>
      <c r="BJ60">
        <v>4.4120000000000001E-3</v>
      </c>
    </row>
    <row r="61" spans="35:62" x14ac:dyDescent="0.35">
      <c r="AI61">
        <f t="shared" si="3"/>
        <v>59</v>
      </c>
      <c r="AJ61">
        <v>1600</v>
      </c>
      <c r="AK61">
        <v>0.106498</v>
      </c>
      <c r="AL61" s="11">
        <f t="shared" si="0"/>
        <v>10.649799999999999</v>
      </c>
      <c r="AM61">
        <v>1600</v>
      </c>
      <c r="AN61">
        <v>0.107123</v>
      </c>
      <c r="AR61">
        <v>1600</v>
      </c>
      <c r="AS61">
        <v>0.30157</v>
      </c>
      <c r="BE61">
        <v>1495.857143</v>
      </c>
      <c r="BF61">
        <v>2</v>
      </c>
      <c r="BG61">
        <v>1.9886000000000001E-2</v>
      </c>
      <c r="BH61">
        <v>1.7222000000000001E-2</v>
      </c>
      <c r="BI61">
        <v>6.9420000000000003E-3</v>
      </c>
      <c r="BJ61">
        <v>4.6449999999999998E-3</v>
      </c>
    </row>
    <row r="62" spans="35:62" x14ac:dyDescent="0.35">
      <c r="AI62">
        <f t="shared" si="3"/>
        <v>60</v>
      </c>
      <c r="AJ62">
        <v>1600</v>
      </c>
      <c r="AK62">
        <v>0.108303</v>
      </c>
      <c r="AL62" s="11">
        <f t="shared" si="0"/>
        <v>10.830299999999999</v>
      </c>
      <c r="AM62">
        <v>1600</v>
      </c>
      <c r="AN62">
        <v>0.107123</v>
      </c>
      <c r="AR62">
        <v>1600</v>
      </c>
      <c r="AS62">
        <v>0.30157</v>
      </c>
      <c r="BE62">
        <v>1521</v>
      </c>
      <c r="BF62">
        <v>1</v>
      </c>
      <c r="BG62">
        <v>1.9886000000000001E-2</v>
      </c>
      <c r="BH62">
        <v>2.4355999999999999E-2</v>
      </c>
      <c r="BI62">
        <v>7.162E-3</v>
      </c>
      <c r="BJ62">
        <v>4.9230000000000003E-3</v>
      </c>
    </row>
    <row r="63" spans="35:62" x14ac:dyDescent="0.35">
      <c r="AI63">
        <f t="shared" si="3"/>
        <v>61</v>
      </c>
      <c r="AJ63">
        <v>1600</v>
      </c>
      <c r="AK63">
        <v>0.110108</v>
      </c>
      <c r="AL63" s="11">
        <f t="shared" si="0"/>
        <v>11.0108</v>
      </c>
      <c r="AM63">
        <v>1600</v>
      </c>
      <c r="AN63">
        <v>0.107123</v>
      </c>
      <c r="AR63">
        <v>1600</v>
      </c>
      <c r="AS63">
        <v>0.30157</v>
      </c>
      <c r="BE63">
        <v>1546.142857</v>
      </c>
      <c r="BF63">
        <v>0</v>
      </c>
      <c r="BG63">
        <v>0</v>
      </c>
      <c r="BH63">
        <v>0</v>
      </c>
      <c r="BI63">
        <v>7.4339999999999996E-3</v>
      </c>
      <c r="BJ63">
        <v>5.2589999999999998E-3</v>
      </c>
    </row>
    <row r="64" spans="35:62" x14ac:dyDescent="0.35">
      <c r="AI64">
        <f t="shared" si="3"/>
        <v>62</v>
      </c>
      <c r="AJ64">
        <v>1600</v>
      </c>
      <c r="AK64">
        <v>0.111913</v>
      </c>
      <c r="AL64" s="11">
        <f t="shared" si="0"/>
        <v>11.1913</v>
      </c>
      <c r="AM64">
        <v>1600</v>
      </c>
      <c r="AN64">
        <v>0.107123</v>
      </c>
      <c r="AR64">
        <v>1600</v>
      </c>
      <c r="AS64">
        <v>0.30157</v>
      </c>
      <c r="BE64">
        <v>1571.2857140000001</v>
      </c>
      <c r="BF64">
        <v>0</v>
      </c>
      <c r="BG64">
        <v>0</v>
      </c>
      <c r="BH64">
        <v>0</v>
      </c>
      <c r="BI64">
        <v>7.7780000000000002E-3</v>
      </c>
      <c r="BJ64">
        <v>5.6730000000000001E-3</v>
      </c>
    </row>
    <row r="65" spans="35:62" x14ac:dyDescent="0.35">
      <c r="AI65">
        <f t="shared" si="3"/>
        <v>63</v>
      </c>
      <c r="AJ65">
        <v>1600</v>
      </c>
      <c r="AK65">
        <v>0.113718</v>
      </c>
      <c r="AL65" s="11">
        <f t="shared" si="0"/>
        <v>11.3718</v>
      </c>
      <c r="AM65">
        <v>1600</v>
      </c>
      <c r="AN65">
        <v>0.107123</v>
      </c>
      <c r="AR65">
        <v>1600</v>
      </c>
      <c r="AS65">
        <v>0.30157</v>
      </c>
      <c r="BE65">
        <v>1596.4285709999999</v>
      </c>
      <c r="BF65">
        <v>0</v>
      </c>
      <c r="BG65">
        <v>0</v>
      </c>
      <c r="BH65">
        <v>0</v>
      </c>
      <c r="BI65">
        <v>8.2209999999999991E-3</v>
      </c>
      <c r="BJ65">
        <v>6.1939999999999999E-3</v>
      </c>
    </row>
    <row r="66" spans="35:62" x14ac:dyDescent="0.35">
      <c r="AI66">
        <f t="shared" si="3"/>
        <v>64</v>
      </c>
      <c r="AJ66">
        <v>1664</v>
      </c>
      <c r="AK66">
        <v>0.115523</v>
      </c>
      <c r="AL66" s="11">
        <f t="shared" si="0"/>
        <v>11.552300000000001</v>
      </c>
      <c r="AM66">
        <v>1664</v>
      </c>
      <c r="AN66">
        <v>0.116172</v>
      </c>
      <c r="AR66">
        <v>1664</v>
      </c>
      <c r="AS66">
        <v>0.311525</v>
      </c>
      <c r="BE66">
        <v>1621.5714290000001</v>
      </c>
      <c r="BF66">
        <v>0</v>
      </c>
      <c r="BG66">
        <v>0</v>
      </c>
      <c r="BH66">
        <v>0</v>
      </c>
      <c r="BI66">
        <v>8.8070000000000006E-3</v>
      </c>
      <c r="BJ66">
        <v>6.8669999999999998E-3</v>
      </c>
    </row>
    <row r="67" spans="35:62" x14ac:dyDescent="0.35">
      <c r="AI67">
        <f t="shared" si="3"/>
        <v>65</v>
      </c>
      <c r="AJ67">
        <v>1664</v>
      </c>
      <c r="AK67">
        <v>0.117329</v>
      </c>
      <c r="AL67" s="11">
        <f t="shared" si="0"/>
        <v>11.732900000000001</v>
      </c>
      <c r="AM67">
        <v>1664</v>
      </c>
      <c r="AN67">
        <v>0.116172</v>
      </c>
      <c r="AR67">
        <v>1664</v>
      </c>
      <c r="AS67">
        <v>0.311525</v>
      </c>
      <c r="BE67">
        <v>1646.7142859999999</v>
      </c>
      <c r="BF67">
        <v>0</v>
      </c>
      <c r="BG67">
        <v>0</v>
      </c>
      <c r="BH67">
        <v>0</v>
      </c>
      <c r="BI67">
        <v>9.6089999999999995E-3</v>
      </c>
      <c r="BJ67">
        <v>7.77E-3</v>
      </c>
    </row>
    <row r="68" spans="35:62" x14ac:dyDescent="0.35">
      <c r="AI68">
        <f t="shared" si="3"/>
        <v>66</v>
      </c>
      <c r="AJ68">
        <v>1664</v>
      </c>
      <c r="AK68">
        <v>0.119134</v>
      </c>
      <c r="AL68" s="11">
        <f t="shared" ref="AL68:AL131" si="4">AK68*100</f>
        <v>11.913400000000001</v>
      </c>
      <c r="AM68">
        <v>1664</v>
      </c>
      <c r="AN68">
        <v>0.116172</v>
      </c>
      <c r="AR68">
        <v>1664</v>
      </c>
      <c r="AS68">
        <v>0.311525</v>
      </c>
      <c r="BE68">
        <v>1671.857143</v>
      </c>
      <c r="BF68">
        <v>0</v>
      </c>
      <c r="BG68">
        <v>0</v>
      </c>
      <c r="BH68">
        <v>0</v>
      </c>
      <c r="BI68">
        <v>1.0758E-2</v>
      </c>
      <c r="BJ68">
        <v>9.0390000000000002E-3</v>
      </c>
    </row>
    <row r="69" spans="35:62" x14ac:dyDescent="0.35">
      <c r="AI69">
        <f t="shared" ref="AI69:AI132" si="5">AI68+1</f>
        <v>67</v>
      </c>
      <c r="AJ69">
        <v>1728</v>
      </c>
      <c r="AK69">
        <v>0.120939</v>
      </c>
      <c r="AL69" s="11">
        <f t="shared" si="4"/>
        <v>12.0939</v>
      </c>
      <c r="AM69">
        <v>1728</v>
      </c>
      <c r="AN69">
        <v>0.12548100000000001</v>
      </c>
      <c r="AR69">
        <v>1728</v>
      </c>
      <c r="AS69">
        <v>0.32133899999999999</v>
      </c>
      <c r="BE69">
        <v>1697</v>
      </c>
      <c r="BF69">
        <v>0</v>
      </c>
      <c r="BG69">
        <v>0</v>
      </c>
      <c r="BH69">
        <v>0</v>
      </c>
      <c r="BI69">
        <v>1.2515999999999999E-2</v>
      </c>
      <c r="BJ69">
        <v>1.0949E-2</v>
      </c>
    </row>
    <row r="70" spans="35:62" x14ac:dyDescent="0.35">
      <c r="AI70">
        <f t="shared" si="5"/>
        <v>68</v>
      </c>
      <c r="AJ70">
        <v>1728</v>
      </c>
      <c r="AK70">
        <v>0.12274400000000001</v>
      </c>
      <c r="AL70" s="11">
        <f t="shared" si="4"/>
        <v>12.2744</v>
      </c>
      <c r="AM70">
        <v>1728</v>
      </c>
      <c r="AN70">
        <v>0.12548100000000001</v>
      </c>
      <c r="AR70">
        <v>1728</v>
      </c>
      <c r="AS70">
        <v>0.32133899999999999</v>
      </c>
      <c r="BE70">
        <v>1722.142857</v>
      </c>
      <c r="BF70">
        <v>0</v>
      </c>
      <c r="BG70">
        <v>0</v>
      </c>
      <c r="BH70">
        <v>0</v>
      </c>
      <c r="BI70">
        <v>1.5495E-2</v>
      </c>
      <c r="BJ70">
        <v>1.4142E-2</v>
      </c>
    </row>
    <row r="71" spans="35:62" x14ac:dyDescent="0.35">
      <c r="AI71">
        <f t="shared" si="5"/>
        <v>69</v>
      </c>
      <c r="AJ71">
        <v>1728</v>
      </c>
      <c r="AK71">
        <v>0.12454900000000001</v>
      </c>
      <c r="AL71" s="11">
        <f t="shared" si="4"/>
        <v>12.4549</v>
      </c>
      <c r="AM71">
        <v>1728</v>
      </c>
      <c r="AN71">
        <v>0.12548100000000001</v>
      </c>
      <c r="AR71">
        <v>1728</v>
      </c>
      <c r="AS71">
        <v>0.32133899999999999</v>
      </c>
      <c r="BE71">
        <v>1747.2857140000001</v>
      </c>
      <c r="BF71">
        <v>0</v>
      </c>
      <c r="BG71">
        <v>0</v>
      </c>
      <c r="BH71">
        <v>0</v>
      </c>
      <c r="BI71">
        <v>2.1526E-2</v>
      </c>
      <c r="BJ71">
        <v>2.0542999999999999E-2</v>
      </c>
    </row>
    <row r="72" spans="35:62" x14ac:dyDescent="0.35">
      <c r="AI72">
        <f t="shared" si="5"/>
        <v>70</v>
      </c>
      <c r="AJ72">
        <v>1728</v>
      </c>
      <c r="AK72">
        <v>0.12635399999999999</v>
      </c>
      <c r="AL72" s="11">
        <f t="shared" si="4"/>
        <v>12.635399999999999</v>
      </c>
      <c r="AM72">
        <v>1728</v>
      </c>
      <c r="AN72">
        <v>0.12548100000000001</v>
      </c>
      <c r="AR72">
        <v>1728</v>
      </c>
      <c r="AS72">
        <v>0.32133899999999999</v>
      </c>
      <c r="BE72">
        <v>1772.4285709999999</v>
      </c>
      <c r="BF72">
        <v>1</v>
      </c>
      <c r="BG72">
        <v>3.9773000000000003E-2</v>
      </c>
      <c r="BH72">
        <v>5.6246999999999998E-2</v>
      </c>
      <c r="BI72">
        <v>3.9773000000000003E-2</v>
      </c>
      <c r="BJ72">
        <v>3.9773000000000003E-2</v>
      </c>
    </row>
    <row r="73" spans="35:62" x14ac:dyDescent="0.35">
      <c r="AI73">
        <f t="shared" si="5"/>
        <v>71</v>
      </c>
      <c r="AJ73">
        <v>1728</v>
      </c>
      <c r="AK73">
        <v>0.128159</v>
      </c>
      <c r="AL73" s="11">
        <f t="shared" si="4"/>
        <v>12.815899999999999</v>
      </c>
      <c r="AM73">
        <v>1728</v>
      </c>
      <c r="AN73">
        <v>0.12548100000000001</v>
      </c>
      <c r="AR73">
        <v>1728</v>
      </c>
      <c r="AS73">
        <v>0.32133899999999999</v>
      </c>
    </row>
    <row r="74" spans="35:62" x14ac:dyDescent="0.35">
      <c r="AI74">
        <f t="shared" si="5"/>
        <v>72</v>
      </c>
      <c r="AJ74">
        <v>1728</v>
      </c>
      <c r="AK74">
        <v>0.129964</v>
      </c>
      <c r="AL74" s="11">
        <f t="shared" si="4"/>
        <v>12.9964</v>
      </c>
      <c r="AM74">
        <v>1728</v>
      </c>
      <c r="AN74">
        <v>0.12548100000000001</v>
      </c>
      <c r="AR74">
        <v>1728</v>
      </c>
      <c r="AS74">
        <v>0.32133899999999999</v>
      </c>
    </row>
    <row r="75" spans="35:62" x14ac:dyDescent="0.35">
      <c r="AI75">
        <f t="shared" si="5"/>
        <v>73</v>
      </c>
      <c r="AJ75">
        <v>1728</v>
      </c>
      <c r="AK75">
        <v>0.131769</v>
      </c>
      <c r="AL75" s="11">
        <f t="shared" si="4"/>
        <v>13.1769</v>
      </c>
      <c r="AM75">
        <v>1728</v>
      </c>
      <c r="AN75">
        <v>0.12548100000000001</v>
      </c>
      <c r="AR75">
        <v>1728</v>
      </c>
      <c r="AS75">
        <v>0.32133899999999999</v>
      </c>
    </row>
    <row r="76" spans="35:62" x14ac:dyDescent="0.35">
      <c r="AI76">
        <f t="shared" si="5"/>
        <v>74</v>
      </c>
      <c r="AJ76">
        <v>1792</v>
      </c>
      <c r="AK76">
        <v>0.133574</v>
      </c>
      <c r="AL76" s="11">
        <f t="shared" si="4"/>
        <v>13.3574</v>
      </c>
      <c r="AM76">
        <v>1792</v>
      </c>
      <c r="AN76">
        <v>0.13503200000000001</v>
      </c>
      <c r="AR76">
        <v>1792</v>
      </c>
      <c r="AS76">
        <v>0.331013</v>
      </c>
    </row>
    <row r="77" spans="35:62" x14ac:dyDescent="0.35">
      <c r="AI77">
        <f t="shared" si="5"/>
        <v>75</v>
      </c>
      <c r="AJ77">
        <v>1792</v>
      </c>
      <c r="AK77">
        <v>0.135379</v>
      </c>
      <c r="AL77" s="11">
        <f t="shared" si="4"/>
        <v>13.5379</v>
      </c>
      <c r="AM77">
        <v>1792</v>
      </c>
      <c r="AN77">
        <v>0.13503200000000001</v>
      </c>
      <c r="AR77">
        <v>1792</v>
      </c>
      <c r="AS77">
        <v>0.331013</v>
      </c>
    </row>
    <row r="78" spans="35:62" x14ac:dyDescent="0.35">
      <c r="AI78">
        <f t="shared" si="5"/>
        <v>76</v>
      </c>
      <c r="AJ78">
        <v>1792</v>
      </c>
      <c r="AK78">
        <v>0.137184</v>
      </c>
      <c r="AL78" s="11">
        <f t="shared" si="4"/>
        <v>13.718400000000001</v>
      </c>
      <c r="AM78">
        <v>1792</v>
      </c>
      <c r="AN78">
        <v>0.13503200000000001</v>
      </c>
      <c r="AR78">
        <v>1792</v>
      </c>
      <c r="AS78">
        <v>0.331013</v>
      </c>
    </row>
    <row r="79" spans="35:62" x14ac:dyDescent="0.35">
      <c r="AI79">
        <f t="shared" si="5"/>
        <v>77</v>
      </c>
      <c r="AJ79">
        <v>1792</v>
      </c>
      <c r="AK79">
        <v>0.138989</v>
      </c>
      <c r="AL79" s="11">
        <f t="shared" si="4"/>
        <v>13.898899999999999</v>
      </c>
      <c r="AM79">
        <v>1792</v>
      </c>
      <c r="AN79">
        <v>0.13503200000000001</v>
      </c>
      <c r="AR79">
        <v>1792</v>
      </c>
      <c r="AS79">
        <v>0.331013</v>
      </c>
    </row>
    <row r="80" spans="35:62" x14ac:dyDescent="0.35">
      <c r="AI80">
        <f t="shared" si="5"/>
        <v>78</v>
      </c>
      <c r="AJ80">
        <v>1792</v>
      </c>
      <c r="AK80">
        <v>0.140794</v>
      </c>
      <c r="AL80" s="11">
        <f t="shared" si="4"/>
        <v>14.0794</v>
      </c>
      <c r="AM80">
        <v>1792</v>
      </c>
      <c r="AN80">
        <v>0.13503200000000001</v>
      </c>
      <c r="AR80">
        <v>1792</v>
      </c>
      <c r="AS80">
        <v>0.331013</v>
      </c>
    </row>
    <row r="81" spans="35:45" x14ac:dyDescent="0.35">
      <c r="AI81">
        <f t="shared" si="5"/>
        <v>79</v>
      </c>
      <c r="AJ81">
        <v>1856</v>
      </c>
      <c r="AK81">
        <v>0.142599</v>
      </c>
      <c r="AL81" s="11">
        <f t="shared" si="4"/>
        <v>14.2599</v>
      </c>
      <c r="AM81">
        <v>1856</v>
      </c>
      <c r="AN81">
        <v>0.14480799999999999</v>
      </c>
      <c r="AR81">
        <v>1856</v>
      </c>
      <c r="AS81">
        <v>0.34054899999999999</v>
      </c>
    </row>
    <row r="82" spans="35:45" x14ac:dyDescent="0.35">
      <c r="AI82">
        <f t="shared" si="5"/>
        <v>80</v>
      </c>
      <c r="AJ82">
        <v>1856</v>
      </c>
      <c r="AK82">
        <v>0.144404</v>
      </c>
      <c r="AL82" s="11">
        <f t="shared" si="4"/>
        <v>14.4404</v>
      </c>
      <c r="AM82">
        <v>1856</v>
      </c>
      <c r="AN82">
        <v>0.14480799999999999</v>
      </c>
      <c r="AR82">
        <v>1856</v>
      </c>
      <c r="AS82">
        <v>0.34054899999999999</v>
      </c>
    </row>
    <row r="83" spans="35:45" x14ac:dyDescent="0.35">
      <c r="AI83">
        <f t="shared" si="5"/>
        <v>81</v>
      </c>
      <c r="AJ83">
        <v>1856</v>
      </c>
      <c r="AK83">
        <v>0.14620900000000001</v>
      </c>
      <c r="AL83" s="11">
        <f t="shared" si="4"/>
        <v>14.620900000000001</v>
      </c>
      <c r="AM83">
        <v>1856</v>
      </c>
      <c r="AN83">
        <v>0.14480799999999999</v>
      </c>
      <c r="AR83">
        <v>1856</v>
      </c>
      <c r="AS83">
        <v>0.34054899999999999</v>
      </c>
    </row>
    <row r="84" spans="35:45" x14ac:dyDescent="0.35">
      <c r="AI84">
        <f t="shared" si="5"/>
        <v>82</v>
      </c>
      <c r="AJ84">
        <v>1856</v>
      </c>
      <c r="AK84">
        <v>0.14801400000000001</v>
      </c>
      <c r="AL84" s="11">
        <f t="shared" si="4"/>
        <v>14.801400000000001</v>
      </c>
      <c r="AM84">
        <v>1856</v>
      </c>
      <c r="AN84">
        <v>0.14480799999999999</v>
      </c>
      <c r="AR84">
        <v>1856</v>
      </c>
      <c r="AS84">
        <v>0.34054899999999999</v>
      </c>
    </row>
    <row r="85" spans="35:45" x14ac:dyDescent="0.35">
      <c r="AI85">
        <f t="shared" si="5"/>
        <v>83</v>
      </c>
      <c r="AJ85">
        <v>1856</v>
      </c>
      <c r="AK85">
        <v>0.14981900000000001</v>
      </c>
      <c r="AL85" s="11">
        <f t="shared" si="4"/>
        <v>14.981900000000001</v>
      </c>
      <c r="AM85">
        <v>1856</v>
      </c>
      <c r="AN85">
        <v>0.14480799999999999</v>
      </c>
      <c r="AR85">
        <v>1856</v>
      </c>
      <c r="AS85">
        <v>0.34054899999999999</v>
      </c>
    </row>
    <row r="86" spans="35:45" x14ac:dyDescent="0.35">
      <c r="AI86">
        <f t="shared" si="5"/>
        <v>84</v>
      </c>
      <c r="AJ86">
        <v>1920</v>
      </c>
      <c r="AK86">
        <v>0.15162500000000001</v>
      </c>
      <c r="AL86" s="11">
        <f t="shared" si="4"/>
        <v>15.162500000000001</v>
      </c>
      <c r="AM86">
        <v>1920</v>
      </c>
      <c r="AN86">
        <v>0.15479399999999999</v>
      </c>
      <c r="AR86">
        <v>1920</v>
      </c>
      <c r="AS86">
        <v>0.34994900000000001</v>
      </c>
    </row>
    <row r="87" spans="35:45" x14ac:dyDescent="0.35">
      <c r="AI87">
        <f t="shared" si="5"/>
        <v>85</v>
      </c>
      <c r="AJ87">
        <v>1920</v>
      </c>
      <c r="AK87">
        <v>0.15343000000000001</v>
      </c>
      <c r="AL87" s="11">
        <f t="shared" si="4"/>
        <v>15.343000000000002</v>
      </c>
      <c r="AM87">
        <v>1920</v>
      </c>
      <c r="AN87">
        <v>0.15479399999999999</v>
      </c>
      <c r="AR87">
        <v>1920</v>
      </c>
      <c r="AS87">
        <v>0.34994900000000001</v>
      </c>
    </row>
    <row r="88" spans="35:45" x14ac:dyDescent="0.35">
      <c r="AI88">
        <f t="shared" si="5"/>
        <v>86</v>
      </c>
      <c r="AJ88">
        <v>1920</v>
      </c>
      <c r="AK88">
        <v>0.15523500000000001</v>
      </c>
      <c r="AL88" s="11">
        <f t="shared" si="4"/>
        <v>15.523500000000002</v>
      </c>
      <c r="AM88">
        <v>1920</v>
      </c>
      <c r="AN88">
        <v>0.15479399999999999</v>
      </c>
      <c r="AR88">
        <v>1920</v>
      </c>
      <c r="AS88">
        <v>0.34994900000000001</v>
      </c>
    </row>
    <row r="89" spans="35:45" x14ac:dyDescent="0.35">
      <c r="AI89">
        <f t="shared" si="5"/>
        <v>87</v>
      </c>
      <c r="AJ89">
        <v>1920</v>
      </c>
      <c r="AK89">
        <v>0.15704000000000001</v>
      </c>
      <c r="AL89" s="11">
        <f t="shared" si="4"/>
        <v>15.704000000000001</v>
      </c>
      <c r="AM89">
        <v>1920</v>
      </c>
      <c r="AN89">
        <v>0.15479399999999999</v>
      </c>
      <c r="AR89">
        <v>1920</v>
      </c>
      <c r="AS89">
        <v>0.34994900000000001</v>
      </c>
    </row>
    <row r="90" spans="35:45" x14ac:dyDescent="0.35">
      <c r="AI90">
        <f t="shared" si="5"/>
        <v>88</v>
      </c>
      <c r="AJ90">
        <v>1920</v>
      </c>
      <c r="AK90">
        <v>0.15884499999999999</v>
      </c>
      <c r="AL90" s="11">
        <f t="shared" si="4"/>
        <v>15.884499999999999</v>
      </c>
      <c r="AM90">
        <v>1920</v>
      </c>
      <c r="AN90">
        <v>0.15479399999999999</v>
      </c>
      <c r="AR90">
        <v>1920</v>
      </c>
      <c r="AS90">
        <v>0.34994900000000001</v>
      </c>
    </row>
    <row r="91" spans="35:45" x14ac:dyDescent="0.35">
      <c r="AI91">
        <f t="shared" si="5"/>
        <v>89</v>
      </c>
      <c r="AJ91">
        <v>1920</v>
      </c>
      <c r="AK91">
        <v>0.16064999999999999</v>
      </c>
      <c r="AL91" s="11">
        <f t="shared" si="4"/>
        <v>16.064999999999998</v>
      </c>
      <c r="AM91">
        <v>1920</v>
      </c>
      <c r="AN91">
        <v>0.15479399999999999</v>
      </c>
      <c r="AR91">
        <v>1920</v>
      </c>
      <c r="AS91">
        <v>0.34994900000000001</v>
      </c>
    </row>
    <row r="92" spans="35:45" x14ac:dyDescent="0.35">
      <c r="AI92">
        <f t="shared" si="5"/>
        <v>90</v>
      </c>
      <c r="AJ92">
        <v>1920</v>
      </c>
      <c r="AK92">
        <v>0.16245499999999999</v>
      </c>
      <c r="AL92" s="11">
        <f t="shared" si="4"/>
        <v>16.2455</v>
      </c>
      <c r="AM92">
        <v>1920</v>
      </c>
      <c r="AN92">
        <v>0.15479399999999999</v>
      </c>
      <c r="AR92">
        <v>1920</v>
      </c>
      <c r="AS92">
        <v>0.34994900000000001</v>
      </c>
    </row>
    <row r="93" spans="35:45" x14ac:dyDescent="0.35">
      <c r="AI93">
        <f t="shared" si="5"/>
        <v>91</v>
      </c>
      <c r="AJ93">
        <v>1920</v>
      </c>
      <c r="AK93">
        <v>0.16425999999999999</v>
      </c>
      <c r="AL93" s="11">
        <f t="shared" si="4"/>
        <v>16.425999999999998</v>
      </c>
      <c r="AM93">
        <v>1920</v>
      </c>
      <c r="AN93">
        <v>0.15479399999999999</v>
      </c>
      <c r="AR93">
        <v>1920</v>
      </c>
      <c r="AS93">
        <v>0.34994900000000001</v>
      </c>
    </row>
    <row r="94" spans="35:45" x14ac:dyDescent="0.35">
      <c r="AI94">
        <f t="shared" si="5"/>
        <v>92</v>
      </c>
      <c r="AJ94">
        <v>1920</v>
      </c>
      <c r="AK94">
        <v>0.16606499999999999</v>
      </c>
      <c r="AL94" s="11">
        <f t="shared" si="4"/>
        <v>16.6065</v>
      </c>
      <c r="AM94">
        <v>1920</v>
      </c>
      <c r="AN94">
        <v>0.15479399999999999</v>
      </c>
      <c r="AR94">
        <v>1920</v>
      </c>
      <c r="AS94">
        <v>0.34994900000000001</v>
      </c>
    </row>
    <row r="95" spans="35:45" x14ac:dyDescent="0.35">
      <c r="AI95">
        <f t="shared" si="5"/>
        <v>93</v>
      </c>
      <c r="AJ95">
        <v>1984</v>
      </c>
      <c r="AK95">
        <v>0.16786999999999999</v>
      </c>
      <c r="AL95" s="11">
        <f t="shared" si="4"/>
        <v>16.786999999999999</v>
      </c>
      <c r="AM95">
        <v>1984</v>
      </c>
      <c r="AN95">
        <v>0.16497400000000001</v>
      </c>
      <c r="AR95">
        <v>1984</v>
      </c>
      <c r="AS95">
        <v>0.35921500000000001</v>
      </c>
    </row>
    <row r="96" spans="35:45" x14ac:dyDescent="0.35">
      <c r="AI96">
        <f t="shared" si="5"/>
        <v>94</v>
      </c>
      <c r="AJ96">
        <v>1984</v>
      </c>
      <c r="AK96">
        <v>0.16967499999999999</v>
      </c>
      <c r="AL96" s="11">
        <f t="shared" si="4"/>
        <v>16.967499999999998</v>
      </c>
      <c r="AM96">
        <v>1984</v>
      </c>
      <c r="AN96">
        <v>0.16497400000000001</v>
      </c>
      <c r="AR96">
        <v>1984</v>
      </c>
      <c r="AS96">
        <v>0.35921500000000001</v>
      </c>
    </row>
    <row r="97" spans="35:45" x14ac:dyDescent="0.35">
      <c r="AI97">
        <f t="shared" si="5"/>
        <v>95</v>
      </c>
      <c r="AJ97">
        <v>1984</v>
      </c>
      <c r="AK97">
        <v>0.17147999999999999</v>
      </c>
      <c r="AL97" s="11">
        <f t="shared" si="4"/>
        <v>17.148</v>
      </c>
      <c r="AM97">
        <v>1984</v>
      </c>
      <c r="AN97">
        <v>0.16497400000000001</v>
      </c>
      <c r="AR97">
        <v>1984</v>
      </c>
      <c r="AS97">
        <v>0.35921500000000001</v>
      </c>
    </row>
    <row r="98" spans="35:45" x14ac:dyDescent="0.35">
      <c r="AI98">
        <f t="shared" si="5"/>
        <v>96</v>
      </c>
      <c r="AJ98">
        <v>1984</v>
      </c>
      <c r="AK98">
        <v>0.17328499999999999</v>
      </c>
      <c r="AL98" s="11">
        <f t="shared" si="4"/>
        <v>17.328499999999998</v>
      </c>
      <c r="AM98">
        <v>1984</v>
      </c>
      <c r="AN98">
        <v>0.16497400000000001</v>
      </c>
      <c r="AR98">
        <v>1984</v>
      </c>
      <c r="AS98">
        <v>0.35921500000000001</v>
      </c>
    </row>
    <row r="99" spans="35:45" x14ac:dyDescent="0.35">
      <c r="AI99">
        <f t="shared" si="5"/>
        <v>97</v>
      </c>
      <c r="AJ99">
        <v>1984</v>
      </c>
      <c r="AK99">
        <v>0.17509</v>
      </c>
      <c r="AL99" s="11">
        <f t="shared" si="4"/>
        <v>17.509</v>
      </c>
      <c r="AM99">
        <v>1984</v>
      </c>
      <c r="AN99">
        <v>0.16497400000000001</v>
      </c>
      <c r="AR99">
        <v>1984</v>
      </c>
      <c r="AS99">
        <v>0.35921500000000001</v>
      </c>
    </row>
    <row r="100" spans="35:45" x14ac:dyDescent="0.35">
      <c r="AI100">
        <f t="shared" si="5"/>
        <v>98</v>
      </c>
      <c r="AJ100">
        <v>1984</v>
      </c>
      <c r="AK100">
        <v>0.176895</v>
      </c>
      <c r="AL100" s="11">
        <f t="shared" si="4"/>
        <v>17.689499999999999</v>
      </c>
      <c r="AM100">
        <v>1984</v>
      </c>
      <c r="AN100">
        <v>0.16497400000000001</v>
      </c>
      <c r="AR100">
        <v>1984</v>
      </c>
      <c r="AS100">
        <v>0.35921500000000001</v>
      </c>
    </row>
    <row r="101" spans="35:45" x14ac:dyDescent="0.35">
      <c r="AI101">
        <f t="shared" si="5"/>
        <v>99</v>
      </c>
      <c r="AJ101">
        <v>1984</v>
      </c>
      <c r="AK101">
        <v>0.1787</v>
      </c>
      <c r="AL101" s="11">
        <f t="shared" si="4"/>
        <v>17.87</v>
      </c>
      <c r="AM101">
        <v>1984</v>
      </c>
      <c r="AN101">
        <v>0.16497400000000001</v>
      </c>
      <c r="AR101">
        <v>1984</v>
      </c>
      <c r="AS101">
        <v>0.35921500000000001</v>
      </c>
    </row>
    <row r="102" spans="35:45" x14ac:dyDescent="0.35">
      <c r="AI102">
        <f t="shared" si="5"/>
        <v>100</v>
      </c>
      <c r="AJ102">
        <v>1984</v>
      </c>
      <c r="AK102">
        <v>0.180505</v>
      </c>
      <c r="AL102" s="11">
        <f t="shared" si="4"/>
        <v>18.0505</v>
      </c>
      <c r="AM102">
        <v>1984</v>
      </c>
      <c r="AN102">
        <v>0.16497400000000001</v>
      </c>
      <c r="AR102">
        <v>1984</v>
      </c>
      <c r="AS102">
        <v>0.35921500000000001</v>
      </c>
    </row>
    <row r="103" spans="35:45" x14ac:dyDescent="0.35">
      <c r="AI103">
        <f t="shared" si="5"/>
        <v>101</v>
      </c>
      <c r="AJ103">
        <v>2048</v>
      </c>
      <c r="AK103">
        <v>0.18231</v>
      </c>
      <c r="AL103" s="11">
        <f t="shared" si="4"/>
        <v>18.231000000000002</v>
      </c>
      <c r="AM103">
        <v>2048</v>
      </c>
      <c r="AN103">
        <v>0.17533000000000001</v>
      </c>
      <c r="AR103">
        <v>2048</v>
      </c>
      <c r="AS103">
        <v>0.36834800000000001</v>
      </c>
    </row>
    <row r="104" spans="35:45" x14ac:dyDescent="0.35">
      <c r="AI104">
        <f t="shared" si="5"/>
        <v>102</v>
      </c>
      <c r="AJ104">
        <v>2048</v>
      </c>
      <c r="AK104">
        <v>0.184116</v>
      </c>
      <c r="AL104" s="11">
        <f t="shared" si="4"/>
        <v>18.4116</v>
      </c>
      <c r="AM104">
        <v>2048</v>
      </c>
      <c r="AN104">
        <v>0.17533000000000001</v>
      </c>
      <c r="AR104">
        <v>2048</v>
      </c>
      <c r="AS104">
        <v>0.36834800000000001</v>
      </c>
    </row>
    <row r="105" spans="35:45" x14ac:dyDescent="0.35">
      <c r="AI105">
        <f t="shared" si="5"/>
        <v>103</v>
      </c>
      <c r="AJ105">
        <v>2048</v>
      </c>
      <c r="AK105">
        <v>0.185921</v>
      </c>
      <c r="AL105" s="11">
        <f t="shared" si="4"/>
        <v>18.592100000000002</v>
      </c>
      <c r="AM105">
        <v>2048</v>
      </c>
      <c r="AN105">
        <v>0.17533000000000001</v>
      </c>
      <c r="AR105">
        <v>2048</v>
      </c>
      <c r="AS105">
        <v>0.36834800000000001</v>
      </c>
    </row>
    <row r="106" spans="35:45" x14ac:dyDescent="0.35">
      <c r="AI106">
        <f t="shared" si="5"/>
        <v>104</v>
      </c>
      <c r="AJ106">
        <v>2048</v>
      </c>
      <c r="AK106">
        <v>0.187726</v>
      </c>
      <c r="AL106" s="11">
        <f t="shared" si="4"/>
        <v>18.772600000000001</v>
      </c>
      <c r="AM106">
        <v>2048</v>
      </c>
      <c r="AN106">
        <v>0.17533000000000001</v>
      </c>
      <c r="AR106">
        <v>2048</v>
      </c>
      <c r="AS106">
        <v>0.36834800000000001</v>
      </c>
    </row>
    <row r="107" spans="35:45" x14ac:dyDescent="0.35">
      <c r="AI107">
        <f t="shared" si="5"/>
        <v>105</v>
      </c>
      <c r="AJ107">
        <v>2048</v>
      </c>
      <c r="AK107">
        <v>0.18953100000000001</v>
      </c>
      <c r="AL107" s="11">
        <f t="shared" si="4"/>
        <v>18.953099999999999</v>
      </c>
      <c r="AM107">
        <v>2048</v>
      </c>
      <c r="AN107">
        <v>0.17533000000000001</v>
      </c>
      <c r="AR107">
        <v>2048</v>
      </c>
      <c r="AS107">
        <v>0.36834800000000001</v>
      </c>
    </row>
    <row r="108" spans="35:45" x14ac:dyDescent="0.35">
      <c r="AI108">
        <f t="shared" si="5"/>
        <v>106</v>
      </c>
      <c r="AJ108">
        <v>2048</v>
      </c>
      <c r="AK108">
        <v>0.19133600000000001</v>
      </c>
      <c r="AL108" s="11">
        <f t="shared" si="4"/>
        <v>19.133600000000001</v>
      </c>
      <c r="AM108">
        <v>2048</v>
      </c>
      <c r="AN108">
        <v>0.17533000000000001</v>
      </c>
      <c r="AR108">
        <v>2048</v>
      </c>
      <c r="AS108">
        <v>0.36834800000000001</v>
      </c>
    </row>
    <row r="109" spans="35:45" x14ac:dyDescent="0.35">
      <c r="AI109">
        <f t="shared" si="5"/>
        <v>107</v>
      </c>
      <c r="AJ109">
        <v>2048</v>
      </c>
      <c r="AK109">
        <v>0.19314100000000001</v>
      </c>
      <c r="AL109" s="11">
        <f t="shared" si="4"/>
        <v>19.3141</v>
      </c>
      <c r="AM109">
        <v>2048</v>
      </c>
      <c r="AN109">
        <v>0.17533000000000001</v>
      </c>
      <c r="AR109">
        <v>2048</v>
      </c>
      <c r="AS109">
        <v>0.36834800000000001</v>
      </c>
    </row>
    <row r="110" spans="35:45" x14ac:dyDescent="0.35">
      <c r="AI110">
        <f t="shared" si="5"/>
        <v>108</v>
      </c>
      <c r="AJ110">
        <v>2048</v>
      </c>
      <c r="AK110">
        <v>0.19494600000000001</v>
      </c>
      <c r="AL110" s="11">
        <f t="shared" si="4"/>
        <v>19.494600000000002</v>
      </c>
      <c r="AM110">
        <v>2048</v>
      </c>
      <c r="AN110">
        <v>0.17533000000000001</v>
      </c>
      <c r="AR110">
        <v>2048</v>
      </c>
      <c r="AS110">
        <v>0.36834800000000001</v>
      </c>
    </row>
    <row r="111" spans="35:45" x14ac:dyDescent="0.35">
      <c r="AI111">
        <f t="shared" si="5"/>
        <v>109</v>
      </c>
      <c r="AJ111">
        <v>2048</v>
      </c>
      <c r="AK111">
        <v>0.19675100000000001</v>
      </c>
      <c r="AL111" s="11">
        <f t="shared" si="4"/>
        <v>19.6751</v>
      </c>
      <c r="AM111">
        <v>2048</v>
      </c>
      <c r="AN111">
        <v>0.17533000000000001</v>
      </c>
      <c r="AR111">
        <v>2048</v>
      </c>
      <c r="AS111">
        <v>0.36834800000000001</v>
      </c>
    </row>
    <row r="112" spans="35:45" x14ac:dyDescent="0.35">
      <c r="AI112">
        <f t="shared" si="5"/>
        <v>110</v>
      </c>
      <c r="AJ112">
        <v>2048</v>
      </c>
      <c r="AK112">
        <v>0.19855600000000001</v>
      </c>
      <c r="AL112" s="11">
        <f t="shared" si="4"/>
        <v>19.855600000000003</v>
      </c>
      <c r="AM112">
        <v>2048</v>
      </c>
      <c r="AN112">
        <v>0.17533000000000001</v>
      </c>
      <c r="AR112">
        <v>2048</v>
      </c>
      <c r="AS112">
        <v>0.36834800000000001</v>
      </c>
    </row>
    <row r="113" spans="35:45" x14ac:dyDescent="0.35">
      <c r="AI113">
        <f t="shared" si="5"/>
        <v>111</v>
      </c>
      <c r="AJ113">
        <v>2048</v>
      </c>
      <c r="AK113">
        <v>0.20036100000000001</v>
      </c>
      <c r="AL113" s="11">
        <f t="shared" si="4"/>
        <v>20.036100000000001</v>
      </c>
      <c r="AM113">
        <v>2048</v>
      </c>
      <c r="AN113">
        <v>0.17533000000000001</v>
      </c>
      <c r="AR113">
        <v>2048</v>
      </c>
      <c r="AS113">
        <v>0.36834800000000001</v>
      </c>
    </row>
    <row r="114" spans="35:45" x14ac:dyDescent="0.35">
      <c r="AI114">
        <f t="shared" si="5"/>
        <v>112</v>
      </c>
      <c r="AJ114">
        <v>2048</v>
      </c>
      <c r="AK114">
        <v>0.20216600000000001</v>
      </c>
      <c r="AL114" s="11">
        <f t="shared" si="4"/>
        <v>20.2166</v>
      </c>
      <c r="AM114">
        <v>2048</v>
      </c>
      <c r="AN114">
        <v>0.17533000000000001</v>
      </c>
      <c r="AR114">
        <v>2048</v>
      </c>
      <c r="AS114">
        <v>0.36834800000000001</v>
      </c>
    </row>
    <row r="115" spans="35:45" x14ac:dyDescent="0.35">
      <c r="AI115">
        <f t="shared" si="5"/>
        <v>113</v>
      </c>
      <c r="AJ115">
        <v>2048</v>
      </c>
      <c r="AK115">
        <v>0.20397100000000001</v>
      </c>
      <c r="AL115" s="11">
        <f t="shared" si="4"/>
        <v>20.397100000000002</v>
      </c>
      <c r="AM115">
        <v>2048</v>
      </c>
      <c r="AN115">
        <v>0.17533000000000001</v>
      </c>
      <c r="AR115">
        <v>2048</v>
      </c>
      <c r="AS115">
        <v>0.36834800000000001</v>
      </c>
    </row>
    <row r="116" spans="35:45" x14ac:dyDescent="0.35">
      <c r="AI116">
        <f t="shared" si="5"/>
        <v>114</v>
      </c>
      <c r="AJ116">
        <v>2112</v>
      </c>
      <c r="AK116">
        <v>0.20577599999999999</v>
      </c>
      <c r="AL116" s="11">
        <f t="shared" si="4"/>
        <v>20.5776</v>
      </c>
      <c r="AM116">
        <v>2112</v>
      </c>
      <c r="AN116">
        <v>0.18584899999999999</v>
      </c>
      <c r="AR116">
        <v>2112</v>
      </c>
      <c r="AS116">
        <v>0.37735200000000002</v>
      </c>
    </row>
    <row r="117" spans="35:45" x14ac:dyDescent="0.35">
      <c r="AI117">
        <f t="shared" si="5"/>
        <v>115</v>
      </c>
      <c r="AJ117">
        <v>2112</v>
      </c>
      <c r="AK117">
        <v>0.20758099999999999</v>
      </c>
      <c r="AL117" s="11">
        <f t="shared" si="4"/>
        <v>20.758099999999999</v>
      </c>
      <c r="AM117">
        <v>2112</v>
      </c>
      <c r="AN117">
        <v>0.18584899999999999</v>
      </c>
      <c r="AR117">
        <v>2112</v>
      </c>
      <c r="AS117">
        <v>0.37735200000000002</v>
      </c>
    </row>
    <row r="118" spans="35:45" x14ac:dyDescent="0.35">
      <c r="AI118">
        <f t="shared" si="5"/>
        <v>116</v>
      </c>
      <c r="AJ118">
        <v>2112</v>
      </c>
      <c r="AK118">
        <v>0.20938599999999999</v>
      </c>
      <c r="AL118" s="11">
        <f t="shared" si="4"/>
        <v>20.938599999999997</v>
      </c>
      <c r="AM118">
        <v>2112</v>
      </c>
      <c r="AN118">
        <v>0.18584899999999999</v>
      </c>
      <c r="AR118">
        <v>2112</v>
      </c>
      <c r="AS118">
        <v>0.37735200000000002</v>
      </c>
    </row>
    <row r="119" spans="35:45" x14ac:dyDescent="0.35">
      <c r="AI119">
        <f t="shared" si="5"/>
        <v>117</v>
      </c>
      <c r="AJ119">
        <v>2112</v>
      </c>
      <c r="AK119">
        <v>0.21119099999999999</v>
      </c>
      <c r="AL119" s="11">
        <f t="shared" si="4"/>
        <v>21.1191</v>
      </c>
      <c r="AM119">
        <v>2112</v>
      </c>
      <c r="AN119">
        <v>0.18584899999999999</v>
      </c>
      <c r="AR119">
        <v>2112</v>
      </c>
      <c r="AS119">
        <v>0.37735200000000002</v>
      </c>
    </row>
    <row r="120" spans="35:45" x14ac:dyDescent="0.35">
      <c r="AI120">
        <f t="shared" si="5"/>
        <v>118</v>
      </c>
      <c r="AJ120">
        <v>2112</v>
      </c>
      <c r="AK120">
        <v>0.21299599999999999</v>
      </c>
      <c r="AL120" s="11">
        <f t="shared" si="4"/>
        <v>21.299599999999998</v>
      </c>
      <c r="AM120">
        <v>2112</v>
      </c>
      <c r="AN120">
        <v>0.18584899999999999</v>
      </c>
      <c r="AR120">
        <v>2112</v>
      </c>
      <c r="AS120">
        <v>0.37735200000000002</v>
      </c>
    </row>
    <row r="121" spans="35:45" x14ac:dyDescent="0.35">
      <c r="AI121">
        <f t="shared" si="5"/>
        <v>119</v>
      </c>
      <c r="AJ121">
        <v>2112</v>
      </c>
      <c r="AK121">
        <v>0.21480099999999999</v>
      </c>
      <c r="AL121" s="11">
        <f t="shared" si="4"/>
        <v>21.4801</v>
      </c>
      <c r="AM121">
        <v>2112</v>
      </c>
      <c r="AN121">
        <v>0.18584899999999999</v>
      </c>
      <c r="AR121">
        <v>2112</v>
      </c>
      <c r="AS121">
        <v>0.37735200000000002</v>
      </c>
    </row>
    <row r="122" spans="35:45" x14ac:dyDescent="0.35">
      <c r="AI122">
        <f t="shared" si="5"/>
        <v>120</v>
      </c>
      <c r="AJ122">
        <v>2176</v>
      </c>
      <c r="AK122">
        <v>0.21660599999999999</v>
      </c>
      <c r="AL122" s="11">
        <f t="shared" si="4"/>
        <v>21.660599999999999</v>
      </c>
      <c r="AM122">
        <v>2176</v>
      </c>
      <c r="AN122">
        <v>0.19651299999999999</v>
      </c>
      <c r="AR122">
        <v>2176</v>
      </c>
      <c r="AS122">
        <v>0.38622800000000002</v>
      </c>
    </row>
    <row r="123" spans="35:45" x14ac:dyDescent="0.35">
      <c r="AI123">
        <f t="shared" si="5"/>
        <v>121</v>
      </c>
      <c r="AJ123">
        <v>2176</v>
      </c>
      <c r="AK123">
        <v>0.218412</v>
      </c>
      <c r="AL123" s="11">
        <f t="shared" si="4"/>
        <v>21.841200000000001</v>
      </c>
      <c r="AM123">
        <v>2176</v>
      </c>
      <c r="AN123">
        <v>0.19651299999999999</v>
      </c>
      <c r="AR123">
        <v>2176</v>
      </c>
      <c r="AS123">
        <v>0.38622800000000002</v>
      </c>
    </row>
    <row r="124" spans="35:45" x14ac:dyDescent="0.35">
      <c r="AI124">
        <f t="shared" si="5"/>
        <v>122</v>
      </c>
      <c r="AJ124">
        <v>2176</v>
      </c>
      <c r="AK124">
        <v>0.220217</v>
      </c>
      <c r="AL124" s="11">
        <f t="shared" si="4"/>
        <v>22.021699999999999</v>
      </c>
      <c r="AM124">
        <v>2176</v>
      </c>
      <c r="AN124">
        <v>0.19651299999999999</v>
      </c>
      <c r="AR124">
        <v>2176</v>
      </c>
      <c r="AS124">
        <v>0.38622800000000002</v>
      </c>
    </row>
    <row r="125" spans="35:45" x14ac:dyDescent="0.35">
      <c r="AI125">
        <f t="shared" si="5"/>
        <v>123</v>
      </c>
      <c r="AJ125">
        <v>2176</v>
      </c>
      <c r="AK125">
        <v>0.222022</v>
      </c>
      <c r="AL125" s="11">
        <f t="shared" si="4"/>
        <v>22.202200000000001</v>
      </c>
      <c r="AM125">
        <v>2176</v>
      </c>
      <c r="AN125">
        <v>0.19651299999999999</v>
      </c>
      <c r="AR125">
        <v>2176</v>
      </c>
      <c r="AS125">
        <v>0.38622800000000002</v>
      </c>
    </row>
    <row r="126" spans="35:45" x14ac:dyDescent="0.35">
      <c r="AI126">
        <f t="shared" si="5"/>
        <v>124</v>
      </c>
      <c r="AJ126">
        <v>2176</v>
      </c>
      <c r="AK126">
        <v>0.223827</v>
      </c>
      <c r="AL126" s="11">
        <f t="shared" si="4"/>
        <v>22.3827</v>
      </c>
      <c r="AM126">
        <v>2176</v>
      </c>
      <c r="AN126">
        <v>0.19651299999999999</v>
      </c>
      <c r="AR126">
        <v>2176</v>
      </c>
      <c r="AS126">
        <v>0.38622800000000002</v>
      </c>
    </row>
    <row r="127" spans="35:45" x14ac:dyDescent="0.35">
      <c r="AI127">
        <f t="shared" si="5"/>
        <v>125</v>
      </c>
      <c r="AJ127">
        <v>2176</v>
      </c>
      <c r="AK127">
        <v>0.225632</v>
      </c>
      <c r="AL127" s="11">
        <f t="shared" si="4"/>
        <v>22.563199999999998</v>
      </c>
      <c r="AM127">
        <v>2176</v>
      </c>
      <c r="AN127">
        <v>0.19651299999999999</v>
      </c>
      <c r="AR127">
        <v>2176</v>
      </c>
      <c r="AS127">
        <v>0.38622800000000002</v>
      </c>
    </row>
    <row r="128" spans="35:45" x14ac:dyDescent="0.35">
      <c r="AI128">
        <f t="shared" si="5"/>
        <v>126</v>
      </c>
      <c r="AJ128">
        <v>2240</v>
      </c>
      <c r="AK128">
        <v>0.227437</v>
      </c>
      <c r="AL128" s="11">
        <f t="shared" si="4"/>
        <v>22.7437</v>
      </c>
      <c r="AM128">
        <v>2240</v>
      </c>
      <c r="AN128">
        <v>0.20730899999999999</v>
      </c>
      <c r="AR128">
        <v>2240</v>
      </c>
      <c r="AS128">
        <v>0.39497599999999999</v>
      </c>
    </row>
    <row r="129" spans="35:45" x14ac:dyDescent="0.35">
      <c r="AI129">
        <f t="shared" si="5"/>
        <v>127</v>
      </c>
      <c r="AJ129">
        <v>2240</v>
      </c>
      <c r="AK129">
        <v>0.229242</v>
      </c>
      <c r="AL129" s="11">
        <f t="shared" si="4"/>
        <v>22.924199999999999</v>
      </c>
      <c r="AM129">
        <v>2240</v>
      </c>
      <c r="AN129">
        <v>0.20730899999999999</v>
      </c>
      <c r="AR129">
        <v>2240</v>
      </c>
      <c r="AS129">
        <v>0.39497599999999999</v>
      </c>
    </row>
    <row r="130" spans="35:45" x14ac:dyDescent="0.35">
      <c r="AI130">
        <f t="shared" si="5"/>
        <v>128</v>
      </c>
      <c r="AJ130">
        <v>2240</v>
      </c>
      <c r="AK130">
        <v>0.231047</v>
      </c>
      <c r="AL130" s="11">
        <f t="shared" si="4"/>
        <v>23.104700000000001</v>
      </c>
      <c r="AM130">
        <v>2240</v>
      </c>
      <c r="AN130">
        <v>0.20730899999999999</v>
      </c>
      <c r="AR130">
        <v>2240</v>
      </c>
      <c r="AS130">
        <v>0.39497599999999999</v>
      </c>
    </row>
    <row r="131" spans="35:45" x14ac:dyDescent="0.35">
      <c r="AI131">
        <f t="shared" si="5"/>
        <v>129</v>
      </c>
      <c r="AJ131">
        <v>2240</v>
      </c>
      <c r="AK131">
        <v>0.232852</v>
      </c>
      <c r="AL131" s="11">
        <f t="shared" si="4"/>
        <v>23.2852</v>
      </c>
      <c r="AM131">
        <v>2240</v>
      </c>
      <c r="AN131">
        <v>0.20730899999999999</v>
      </c>
      <c r="AR131">
        <v>2240</v>
      </c>
      <c r="AS131">
        <v>0.39497599999999999</v>
      </c>
    </row>
    <row r="132" spans="35:45" x14ac:dyDescent="0.35">
      <c r="AI132">
        <f t="shared" si="5"/>
        <v>130</v>
      </c>
      <c r="AJ132">
        <v>2240</v>
      </c>
      <c r="AK132">
        <v>0.234657</v>
      </c>
      <c r="AL132" s="11">
        <f t="shared" ref="AL132:AL195" si="6">AK132*100</f>
        <v>23.465700000000002</v>
      </c>
      <c r="AM132">
        <v>2240</v>
      </c>
      <c r="AN132">
        <v>0.20730899999999999</v>
      </c>
      <c r="AR132">
        <v>2240</v>
      </c>
      <c r="AS132">
        <v>0.39497599999999999</v>
      </c>
    </row>
    <row r="133" spans="35:45" x14ac:dyDescent="0.35">
      <c r="AI133">
        <f t="shared" ref="AI133:AI196" si="7">AI132+1</f>
        <v>131</v>
      </c>
      <c r="AJ133">
        <v>2304</v>
      </c>
      <c r="AK133">
        <v>0.23646200000000001</v>
      </c>
      <c r="AL133" s="11">
        <f t="shared" si="6"/>
        <v>23.6462</v>
      </c>
      <c r="AM133">
        <v>2304</v>
      </c>
      <c r="AN133">
        <v>0.218222</v>
      </c>
      <c r="AR133">
        <v>2304</v>
      </c>
      <c r="AS133">
        <v>0.40360099999999999</v>
      </c>
    </row>
    <row r="134" spans="35:45" x14ac:dyDescent="0.35">
      <c r="AI134">
        <f t="shared" si="7"/>
        <v>132</v>
      </c>
      <c r="AJ134">
        <v>2304</v>
      </c>
      <c r="AK134">
        <v>0.23826700000000001</v>
      </c>
      <c r="AL134" s="11">
        <f t="shared" si="6"/>
        <v>23.826700000000002</v>
      </c>
      <c r="AM134">
        <v>2304</v>
      </c>
      <c r="AN134">
        <v>0.218222</v>
      </c>
      <c r="AR134">
        <v>2304</v>
      </c>
      <c r="AS134">
        <v>0.40360099999999999</v>
      </c>
    </row>
    <row r="135" spans="35:45" x14ac:dyDescent="0.35">
      <c r="AI135">
        <f t="shared" si="7"/>
        <v>133</v>
      </c>
      <c r="AJ135">
        <v>2304</v>
      </c>
      <c r="AK135">
        <v>0.24007200000000001</v>
      </c>
      <c r="AL135" s="11">
        <f t="shared" si="6"/>
        <v>24.007200000000001</v>
      </c>
      <c r="AM135">
        <v>2304</v>
      </c>
      <c r="AN135">
        <v>0.218222</v>
      </c>
      <c r="AR135">
        <v>2304</v>
      </c>
      <c r="AS135">
        <v>0.40360099999999999</v>
      </c>
    </row>
    <row r="136" spans="35:45" x14ac:dyDescent="0.35">
      <c r="AI136">
        <f t="shared" si="7"/>
        <v>134</v>
      </c>
      <c r="AJ136">
        <v>2304</v>
      </c>
      <c r="AK136">
        <v>0.24187700000000001</v>
      </c>
      <c r="AL136" s="11">
        <f t="shared" si="6"/>
        <v>24.1877</v>
      </c>
      <c r="AM136">
        <v>2304</v>
      </c>
      <c r="AN136">
        <v>0.218222</v>
      </c>
      <c r="AR136">
        <v>2304</v>
      </c>
      <c r="AS136">
        <v>0.40360099999999999</v>
      </c>
    </row>
    <row r="137" spans="35:45" x14ac:dyDescent="0.35">
      <c r="AI137">
        <f t="shared" si="7"/>
        <v>135</v>
      </c>
      <c r="AJ137">
        <v>2304</v>
      </c>
      <c r="AK137">
        <v>0.24368200000000001</v>
      </c>
      <c r="AL137" s="11">
        <f t="shared" si="6"/>
        <v>24.368200000000002</v>
      </c>
      <c r="AM137">
        <v>2304</v>
      </c>
      <c r="AN137">
        <v>0.218222</v>
      </c>
      <c r="AR137">
        <v>2304</v>
      </c>
      <c r="AS137">
        <v>0.40360099999999999</v>
      </c>
    </row>
    <row r="138" spans="35:45" x14ac:dyDescent="0.35">
      <c r="AI138">
        <f t="shared" si="7"/>
        <v>136</v>
      </c>
      <c r="AJ138">
        <v>2304</v>
      </c>
      <c r="AK138">
        <v>0.24548700000000001</v>
      </c>
      <c r="AL138" s="11">
        <f t="shared" si="6"/>
        <v>24.5487</v>
      </c>
      <c r="AM138">
        <v>2304</v>
      </c>
      <c r="AN138">
        <v>0.218222</v>
      </c>
      <c r="AR138">
        <v>2304</v>
      </c>
      <c r="AS138">
        <v>0.40360099999999999</v>
      </c>
    </row>
    <row r="139" spans="35:45" x14ac:dyDescent="0.35">
      <c r="AI139">
        <f t="shared" si="7"/>
        <v>137</v>
      </c>
      <c r="AJ139">
        <v>2368</v>
      </c>
      <c r="AK139">
        <v>0.24729200000000001</v>
      </c>
      <c r="AL139" s="11">
        <f t="shared" si="6"/>
        <v>24.729200000000002</v>
      </c>
      <c r="AM139">
        <v>2368</v>
      </c>
      <c r="AN139">
        <v>0.229237</v>
      </c>
      <c r="AR139">
        <v>2368</v>
      </c>
      <c r="AS139">
        <v>0.41210200000000002</v>
      </c>
    </row>
    <row r="140" spans="35:45" x14ac:dyDescent="0.35">
      <c r="AI140">
        <f t="shared" si="7"/>
        <v>138</v>
      </c>
      <c r="AJ140">
        <v>2368</v>
      </c>
      <c r="AK140">
        <v>0.24909700000000001</v>
      </c>
      <c r="AL140" s="11">
        <f t="shared" si="6"/>
        <v>24.909700000000001</v>
      </c>
      <c r="AM140">
        <v>2368</v>
      </c>
      <c r="AN140">
        <v>0.229237</v>
      </c>
      <c r="AR140">
        <v>2368</v>
      </c>
      <c r="AS140">
        <v>0.41210200000000002</v>
      </c>
    </row>
    <row r="141" spans="35:45" x14ac:dyDescent="0.35">
      <c r="AI141">
        <f t="shared" si="7"/>
        <v>139</v>
      </c>
      <c r="AJ141">
        <v>2368</v>
      </c>
      <c r="AK141">
        <v>0.25090299999999999</v>
      </c>
      <c r="AL141" s="11">
        <f t="shared" si="6"/>
        <v>25.090299999999999</v>
      </c>
      <c r="AM141">
        <v>2368</v>
      </c>
      <c r="AN141">
        <v>0.229237</v>
      </c>
      <c r="AR141">
        <v>2368</v>
      </c>
      <c r="AS141">
        <v>0.41210200000000002</v>
      </c>
    </row>
    <row r="142" spans="35:45" x14ac:dyDescent="0.35">
      <c r="AI142">
        <f t="shared" si="7"/>
        <v>140</v>
      </c>
      <c r="AJ142">
        <v>2368</v>
      </c>
      <c r="AK142">
        <v>0.25270799999999999</v>
      </c>
      <c r="AL142" s="11">
        <f t="shared" si="6"/>
        <v>25.270799999999998</v>
      </c>
      <c r="AM142">
        <v>2368</v>
      </c>
      <c r="AN142">
        <v>0.229237</v>
      </c>
      <c r="AR142">
        <v>2368</v>
      </c>
      <c r="AS142">
        <v>0.41210200000000002</v>
      </c>
    </row>
    <row r="143" spans="35:45" x14ac:dyDescent="0.35">
      <c r="AI143">
        <f t="shared" si="7"/>
        <v>141</v>
      </c>
      <c r="AJ143">
        <v>2368</v>
      </c>
      <c r="AK143">
        <v>0.25451299999999999</v>
      </c>
      <c r="AL143" s="11">
        <f t="shared" si="6"/>
        <v>25.4513</v>
      </c>
      <c r="AM143">
        <v>2368</v>
      </c>
      <c r="AN143">
        <v>0.229237</v>
      </c>
      <c r="AR143">
        <v>2368</v>
      </c>
      <c r="AS143">
        <v>0.41210200000000002</v>
      </c>
    </row>
    <row r="144" spans="35:45" x14ac:dyDescent="0.35">
      <c r="AI144">
        <f t="shared" si="7"/>
        <v>142</v>
      </c>
      <c r="AJ144">
        <v>2432</v>
      </c>
      <c r="AK144">
        <v>0.25631799999999999</v>
      </c>
      <c r="AL144" s="11">
        <f t="shared" si="6"/>
        <v>25.631799999999998</v>
      </c>
      <c r="AM144">
        <v>2432</v>
      </c>
      <c r="AN144">
        <v>0.24034</v>
      </c>
      <c r="AR144">
        <v>2432</v>
      </c>
      <c r="AS144">
        <v>0.42048200000000002</v>
      </c>
    </row>
    <row r="145" spans="35:45" x14ac:dyDescent="0.35">
      <c r="AI145">
        <f t="shared" si="7"/>
        <v>143</v>
      </c>
      <c r="AJ145">
        <v>2496</v>
      </c>
      <c r="AK145">
        <v>0.25812299999999999</v>
      </c>
      <c r="AL145" s="11">
        <f t="shared" si="6"/>
        <v>25.8123</v>
      </c>
      <c r="AM145">
        <v>2496</v>
      </c>
      <c r="AN145">
        <v>0.25152000000000002</v>
      </c>
      <c r="AR145">
        <v>2496</v>
      </c>
      <c r="AS145">
        <v>0.42874200000000001</v>
      </c>
    </row>
    <row r="146" spans="35:45" x14ac:dyDescent="0.35">
      <c r="AI146">
        <f t="shared" si="7"/>
        <v>144</v>
      </c>
      <c r="AJ146">
        <v>2496</v>
      </c>
      <c r="AK146">
        <v>0.25992799999999999</v>
      </c>
      <c r="AL146" s="11">
        <f t="shared" si="6"/>
        <v>25.992799999999999</v>
      </c>
      <c r="AM146">
        <v>2496</v>
      </c>
      <c r="AN146">
        <v>0.25152000000000002</v>
      </c>
      <c r="AR146">
        <v>2496</v>
      </c>
      <c r="AS146">
        <v>0.42874200000000001</v>
      </c>
    </row>
    <row r="147" spans="35:45" x14ac:dyDescent="0.35">
      <c r="AI147">
        <f t="shared" si="7"/>
        <v>145</v>
      </c>
      <c r="AJ147">
        <v>2496</v>
      </c>
      <c r="AK147">
        <v>0.26173299999999999</v>
      </c>
      <c r="AL147" s="11">
        <f t="shared" si="6"/>
        <v>26.173299999999998</v>
      </c>
      <c r="AM147">
        <v>2496</v>
      </c>
      <c r="AN147">
        <v>0.25152000000000002</v>
      </c>
      <c r="AR147">
        <v>2496</v>
      </c>
      <c r="AS147">
        <v>0.42874200000000001</v>
      </c>
    </row>
    <row r="148" spans="35:45" x14ac:dyDescent="0.35">
      <c r="AI148">
        <f t="shared" si="7"/>
        <v>146</v>
      </c>
      <c r="AJ148">
        <v>2496</v>
      </c>
      <c r="AK148">
        <v>0.26353799999999999</v>
      </c>
      <c r="AL148" s="11">
        <f t="shared" si="6"/>
        <v>26.3538</v>
      </c>
      <c r="AM148">
        <v>2496</v>
      </c>
      <c r="AN148">
        <v>0.25152000000000002</v>
      </c>
      <c r="AR148">
        <v>2496</v>
      </c>
      <c r="AS148">
        <v>0.42874200000000001</v>
      </c>
    </row>
    <row r="149" spans="35:45" x14ac:dyDescent="0.35">
      <c r="AI149">
        <f t="shared" si="7"/>
        <v>147</v>
      </c>
      <c r="AJ149">
        <v>2496</v>
      </c>
      <c r="AK149">
        <v>0.265343</v>
      </c>
      <c r="AL149" s="11">
        <f t="shared" si="6"/>
        <v>26.534299999999998</v>
      </c>
      <c r="AM149">
        <v>2496</v>
      </c>
      <c r="AN149">
        <v>0.25152000000000002</v>
      </c>
      <c r="AR149">
        <v>2496</v>
      </c>
      <c r="AS149">
        <v>0.42874200000000001</v>
      </c>
    </row>
    <row r="150" spans="35:45" x14ac:dyDescent="0.35">
      <c r="AI150">
        <f t="shared" si="7"/>
        <v>148</v>
      </c>
      <c r="AJ150">
        <v>2560</v>
      </c>
      <c r="AK150">
        <v>0.267148</v>
      </c>
      <c r="AL150" s="11">
        <f t="shared" si="6"/>
        <v>26.7148</v>
      </c>
      <c r="AM150">
        <v>2560</v>
      </c>
      <c r="AN150">
        <v>0.26276100000000002</v>
      </c>
      <c r="AR150">
        <v>2560</v>
      </c>
      <c r="AS150">
        <v>0.43688500000000002</v>
      </c>
    </row>
    <row r="151" spans="35:45" x14ac:dyDescent="0.35">
      <c r="AI151">
        <f t="shared" si="7"/>
        <v>149</v>
      </c>
      <c r="AJ151">
        <v>2560</v>
      </c>
      <c r="AK151">
        <v>0.268953</v>
      </c>
      <c r="AL151" s="11">
        <f t="shared" si="6"/>
        <v>26.895299999999999</v>
      </c>
      <c r="AM151">
        <v>2560</v>
      </c>
      <c r="AN151">
        <v>0.26276100000000002</v>
      </c>
      <c r="AR151">
        <v>2560</v>
      </c>
      <c r="AS151">
        <v>0.43688500000000002</v>
      </c>
    </row>
    <row r="152" spans="35:45" x14ac:dyDescent="0.35">
      <c r="AI152">
        <f t="shared" si="7"/>
        <v>150</v>
      </c>
      <c r="AJ152">
        <v>2560</v>
      </c>
      <c r="AK152">
        <v>0.270758</v>
      </c>
      <c r="AL152" s="11">
        <f t="shared" si="6"/>
        <v>27.075800000000001</v>
      </c>
      <c r="AM152">
        <v>2560</v>
      </c>
      <c r="AN152">
        <v>0.26276100000000002</v>
      </c>
      <c r="AR152">
        <v>2560</v>
      </c>
      <c r="AS152">
        <v>0.43688500000000002</v>
      </c>
    </row>
    <row r="153" spans="35:45" x14ac:dyDescent="0.35">
      <c r="AI153">
        <f t="shared" si="7"/>
        <v>151</v>
      </c>
      <c r="AJ153">
        <v>2560</v>
      </c>
      <c r="AK153">
        <v>0.272563</v>
      </c>
      <c r="AL153" s="11">
        <f t="shared" si="6"/>
        <v>27.2563</v>
      </c>
      <c r="AM153">
        <v>2560</v>
      </c>
      <c r="AN153">
        <v>0.26276100000000002</v>
      </c>
      <c r="AR153">
        <v>2560</v>
      </c>
      <c r="AS153">
        <v>0.43688500000000002</v>
      </c>
    </row>
    <row r="154" spans="35:45" x14ac:dyDescent="0.35">
      <c r="AI154">
        <f t="shared" si="7"/>
        <v>152</v>
      </c>
      <c r="AJ154">
        <v>2560</v>
      </c>
      <c r="AK154">
        <v>0.274368</v>
      </c>
      <c r="AL154" s="11">
        <f t="shared" si="6"/>
        <v>27.436800000000002</v>
      </c>
      <c r="AM154">
        <v>2560</v>
      </c>
      <c r="AN154">
        <v>0.26276100000000002</v>
      </c>
      <c r="AR154">
        <v>2560</v>
      </c>
      <c r="AS154">
        <v>0.43688500000000002</v>
      </c>
    </row>
    <row r="155" spans="35:45" x14ac:dyDescent="0.35">
      <c r="AI155">
        <f t="shared" si="7"/>
        <v>153</v>
      </c>
      <c r="AJ155">
        <v>2624</v>
      </c>
      <c r="AK155">
        <v>0.276173</v>
      </c>
      <c r="AL155" s="11">
        <f t="shared" si="6"/>
        <v>27.6173</v>
      </c>
      <c r="AM155">
        <v>2624</v>
      </c>
      <c r="AN155">
        <v>0.27405299999999999</v>
      </c>
      <c r="AR155">
        <v>2624</v>
      </c>
      <c r="AS155">
        <v>0.44491199999999997</v>
      </c>
    </row>
    <row r="156" spans="35:45" x14ac:dyDescent="0.35">
      <c r="AI156">
        <f t="shared" si="7"/>
        <v>154</v>
      </c>
      <c r="AJ156">
        <v>2624</v>
      </c>
      <c r="AK156">
        <v>0.277978</v>
      </c>
      <c r="AL156" s="11">
        <f t="shared" si="6"/>
        <v>27.797799999999999</v>
      </c>
      <c r="AM156">
        <v>2624</v>
      </c>
      <c r="AN156">
        <v>0.27405299999999999</v>
      </c>
      <c r="AR156">
        <v>2624</v>
      </c>
      <c r="AS156">
        <v>0.44491199999999997</v>
      </c>
    </row>
    <row r="157" spans="35:45" x14ac:dyDescent="0.35">
      <c r="AI157">
        <f t="shared" si="7"/>
        <v>155</v>
      </c>
      <c r="AJ157">
        <v>2624</v>
      </c>
      <c r="AK157">
        <v>0.279783</v>
      </c>
      <c r="AL157" s="11">
        <f t="shared" si="6"/>
        <v>27.978300000000001</v>
      </c>
      <c r="AM157">
        <v>2624</v>
      </c>
      <c r="AN157">
        <v>0.27405299999999999</v>
      </c>
      <c r="AR157">
        <v>2624</v>
      </c>
      <c r="AS157">
        <v>0.44491199999999997</v>
      </c>
    </row>
    <row r="158" spans="35:45" x14ac:dyDescent="0.35">
      <c r="AI158">
        <f t="shared" si="7"/>
        <v>156</v>
      </c>
      <c r="AJ158">
        <v>2624</v>
      </c>
      <c r="AK158">
        <v>0.281588</v>
      </c>
      <c r="AL158" s="11">
        <f t="shared" si="6"/>
        <v>28.158799999999999</v>
      </c>
      <c r="AM158">
        <v>2624</v>
      </c>
      <c r="AN158">
        <v>0.27405299999999999</v>
      </c>
      <c r="AR158">
        <v>2624</v>
      </c>
      <c r="AS158">
        <v>0.44491199999999997</v>
      </c>
    </row>
    <row r="159" spans="35:45" x14ac:dyDescent="0.35">
      <c r="AI159">
        <f t="shared" si="7"/>
        <v>157</v>
      </c>
      <c r="AJ159">
        <v>2688</v>
      </c>
      <c r="AK159">
        <v>0.28339399999999998</v>
      </c>
      <c r="AL159" s="11">
        <f t="shared" si="6"/>
        <v>28.339399999999998</v>
      </c>
      <c r="AM159">
        <v>2688</v>
      </c>
      <c r="AN159">
        <v>0.285383</v>
      </c>
      <c r="AR159">
        <v>2688</v>
      </c>
      <c r="AS159">
        <v>0.452824</v>
      </c>
    </row>
    <row r="160" spans="35:45" x14ac:dyDescent="0.35">
      <c r="AI160">
        <f t="shared" si="7"/>
        <v>158</v>
      </c>
      <c r="AJ160">
        <v>2688</v>
      </c>
      <c r="AK160">
        <v>0.28519899999999998</v>
      </c>
      <c r="AL160" s="11">
        <f t="shared" si="6"/>
        <v>28.5199</v>
      </c>
      <c r="AM160">
        <v>2688</v>
      </c>
      <c r="AN160">
        <v>0.285383</v>
      </c>
      <c r="AR160">
        <v>2688</v>
      </c>
      <c r="AS160">
        <v>0.452824</v>
      </c>
    </row>
    <row r="161" spans="35:45" x14ac:dyDescent="0.35">
      <c r="AI161">
        <f t="shared" si="7"/>
        <v>159</v>
      </c>
      <c r="AJ161">
        <v>2688</v>
      </c>
      <c r="AK161">
        <v>0.28700399999999998</v>
      </c>
      <c r="AL161" s="11">
        <f t="shared" si="6"/>
        <v>28.700399999999998</v>
      </c>
      <c r="AM161">
        <v>2688</v>
      </c>
      <c r="AN161">
        <v>0.285383</v>
      </c>
      <c r="AR161">
        <v>2688</v>
      </c>
      <c r="AS161">
        <v>0.452824</v>
      </c>
    </row>
    <row r="162" spans="35:45" x14ac:dyDescent="0.35">
      <c r="AI162">
        <f t="shared" si="7"/>
        <v>160</v>
      </c>
      <c r="AJ162">
        <v>2688</v>
      </c>
      <c r="AK162">
        <v>0.28880899999999998</v>
      </c>
      <c r="AL162" s="11">
        <f t="shared" si="6"/>
        <v>28.880899999999997</v>
      </c>
      <c r="AM162">
        <v>2688</v>
      </c>
      <c r="AN162">
        <v>0.285383</v>
      </c>
      <c r="AR162">
        <v>2688</v>
      </c>
      <c r="AS162">
        <v>0.452824</v>
      </c>
    </row>
    <row r="163" spans="35:45" x14ac:dyDescent="0.35">
      <c r="AI163">
        <f t="shared" si="7"/>
        <v>161</v>
      </c>
      <c r="AJ163">
        <v>2688</v>
      </c>
      <c r="AK163">
        <v>0.29061399999999998</v>
      </c>
      <c r="AL163" s="11">
        <f t="shared" si="6"/>
        <v>29.061399999999999</v>
      </c>
      <c r="AM163">
        <v>2688</v>
      </c>
      <c r="AN163">
        <v>0.285383</v>
      </c>
      <c r="AR163">
        <v>2688</v>
      </c>
      <c r="AS163">
        <v>0.452824</v>
      </c>
    </row>
    <row r="164" spans="35:45" x14ac:dyDescent="0.35">
      <c r="AI164">
        <f t="shared" si="7"/>
        <v>162</v>
      </c>
      <c r="AJ164">
        <v>2688</v>
      </c>
      <c r="AK164">
        <v>0.29241899999999998</v>
      </c>
      <c r="AL164" s="11">
        <f t="shared" si="6"/>
        <v>29.241899999999998</v>
      </c>
      <c r="AM164">
        <v>2688</v>
      </c>
      <c r="AN164">
        <v>0.285383</v>
      </c>
      <c r="AR164">
        <v>2688</v>
      </c>
      <c r="AS164">
        <v>0.452824</v>
      </c>
    </row>
    <row r="165" spans="35:45" x14ac:dyDescent="0.35">
      <c r="AI165">
        <f t="shared" si="7"/>
        <v>163</v>
      </c>
      <c r="AJ165">
        <v>2688</v>
      </c>
      <c r="AK165">
        <v>0.29422399999999999</v>
      </c>
      <c r="AL165" s="11">
        <f t="shared" si="6"/>
        <v>29.4224</v>
      </c>
      <c r="AM165">
        <v>2688</v>
      </c>
      <c r="AN165">
        <v>0.285383</v>
      </c>
      <c r="AR165">
        <v>2688</v>
      </c>
      <c r="AS165">
        <v>0.452824</v>
      </c>
    </row>
    <row r="166" spans="35:45" x14ac:dyDescent="0.35">
      <c r="AI166">
        <f t="shared" si="7"/>
        <v>164</v>
      </c>
      <c r="AJ166">
        <v>2688</v>
      </c>
      <c r="AK166">
        <v>0.29602899999999999</v>
      </c>
      <c r="AL166" s="11">
        <f t="shared" si="6"/>
        <v>29.602899999999998</v>
      </c>
      <c r="AM166">
        <v>2688</v>
      </c>
      <c r="AN166">
        <v>0.285383</v>
      </c>
      <c r="AR166">
        <v>2688</v>
      </c>
      <c r="AS166">
        <v>0.452824</v>
      </c>
    </row>
    <row r="167" spans="35:45" x14ac:dyDescent="0.35">
      <c r="AI167">
        <f t="shared" si="7"/>
        <v>165</v>
      </c>
      <c r="AJ167">
        <v>2752</v>
      </c>
      <c r="AK167">
        <v>0.29783399999999999</v>
      </c>
      <c r="AL167" s="11">
        <f t="shared" si="6"/>
        <v>29.7834</v>
      </c>
      <c r="AM167">
        <v>2752</v>
      </c>
      <c r="AN167">
        <v>0.29673899999999998</v>
      </c>
      <c r="AR167">
        <v>2752</v>
      </c>
      <c r="AS167">
        <v>0.46062399999999998</v>
      </c>
    </row>
    <row r="168" spans="35:45" x14ac:dyDescent="0.35">
      <c r="AI168">
        <f t="shared" si="7"/>
        <v>166</v>
      </c>
      <c r="AJ168">
        <v>2752</v>
      </c>
      <c r="AK168">
        <v>0.29963899999999999</v>
      </c>
      <c r="AL168" s="11">
        <f t="shared" si="6"/>
        <v>29.963899999999999</v>
      </c>
      <c r="AM168">
        <v>2752</v>
      </c>
      <c r="AN168">
        <v>0.29673899999999998</v>
      </c>
      <c r="AR168">
        <v>2752</v>
      </c>
      <c r="AS168">
        <v>0.46062399999999998</v>
      </c>
    </row>
    <row r="169" spans="35:45" x14ac:dyDescent="0.35">
      <c r="AI169">
        <f t="shared" si="7"/>
        <v>167</v>
      </c>
      <c r="AJ169">
        <v>2752</v>
      </c>
      <c r="AK169">
        <v>0.30144399999999999</v>
      </c>
      <c r="AL169" s="11">
        <f t="shared" si="6"/>
        <v>30.144399999999997</v>
      </c>
      <c r="AM169">
        <v>2752</v>
      </c>
      <c r="AN169">
        <v>0.29673899999999998</v>
      </c>
      <c r="AR169">
        <v>2752</v>
      </c>
      <c r="AS169">
        <v>0.46062399999999998</v>
      </c>
    </row>
    <row r="170" spans="35:45" x14ac:dyDescent="0.35">
      <c r="AI170">
        <f t="shared" si="7"/>
        <v>168</v>
      </c>
      <c r="AJ170">
        <v>2752</v>
      </c>
      <c r="AK170">
        <v>0.30324899999999999</v>
      </c>
      <c r="AL170" s="11">
        <f t="shared" si="6"/>
        <v>30.3249</v>
      </c>
      <c r="AM170">
        <v>2752</v>
      </c>
      <c r="AN170">
        <v>0.29673899999999998</v>
      </c>
      <c r="AR170">
        <v>2752</v>
      </c>
      <c r="AS170">
        <v>0.46062399999999998</v>
      </c>
    </row>
    <row r="171" spans="35:45" x14ac:dyDescent="0.35">
      <c r="AI171">
        <f t="shared" si="7"/>
        <v>169</v>
      </c>
      <c r="AJ171">
        <v>2752</v>
      </c>
      <c r="AK171">
        <v>0.30505399999999999</v>
      </c>
      <c r="AL171" s="11">
        <f t="shared" si="6"/>
        <v>30.505399999999998</v>
      </c>
      <c r="AM171">
        <v>2752</v>
      </c>
      <c r="AN171">
        <v>0.29673899999999998</v>
      </c>
      <c r="AR171">
        <v>2752</v>
      </c>
      <c r="AS171">
        <v>0.46062399999999998</v>
      </c>
    </row>
    <row r="172" spans="35:45" x14ac:dyDescent="0.35">
      <c r="AI172">
        <f t="shared" si="7"/>
        <v>170</v>
      </c>
      <c r="AJ172">
        <v>2752</v>
      </c>
      <c r="AK172">
        <v>0.30685899999999999</v>
      </c>
      <c r="AL172" s="11">
        <f t="shared" si="6"/>
        <v>30.6859</v>
      </c>
      <c r="AM172">
        <v>2752</v>
      </c>
      <c r="AN172">
        <v>0.29673899999999998</v>
      </c>
      <c r="AR172">
        <v>2752</v>
      </c>
      <c r="AS172">
        <v>0.46062399999999998</v>
      </c>
    </row>
    <row r="173" spans="35:45" x14ac:dyDescent="0.35">
      <c r="AI173">
        <f t="shared" si="7"/>
        <v>171</v>
      </c>
      <c r="AJ173">
        <v>2752</v>
      </c>
      <c r="AK173">
        <v>0.30866399999999999</v>
      </c>
      <c r="AL173" s="11">
        <f t="shared" si="6"/>
        <v>30.866399999999999</v>
      </c>
      <c r="AM173">
        <v>2752</v>
      </c>
      <c r="AN173">
        <v>0.29673899999999998</v>
      </c>
      <c r="AR173">
        <v>2752</v>
      </c>
      <c r="AS173">
        <v>0.46062399999999998</v>
      </c>
    </row>
    <row r="174" spans="35:45" x14ac:dyDescent="0.35">
      <c r="AI174">
        <f t="shared" si="7"/>
        <v>172</v>
      </c>
      <c r="AJ174">
        <v>2752</v>
      </c>
      <c r="AK174">
        <v>0.31046899999999999</v>
      </c>
      <c r="AL174" s="11">
        <f t="shared" si="6"/>
        <v>31.046900000000001</v>
      </c>
      <c r="AM174">
        <v>2752</v>
      </c>
      <c r="AN174">
        <v>0.29673899999999998</v>
      </c>
      <c r="AR174">
        <v>2752</v>
      </c>
      <c r="AS174">
        <v>0.46062399999999998</v>
      </c>
    </row>
    <row r="175" spans="35:45" x14ac:dyDescent="0.35">
      <c r="AI175">
        <f t="shared" si="7"/>
        <v>173</v>
      </c>
      <c r="AJ175">
        <v>2752</v>
      </c>
      <c r="AK175">
        <v>0.312274</v>
      </c>
      <c r="AL175" s="11">
        <f t="shared" si="6"/>
        <v>31.227399999999999</v>
      </c>
      <c r="AM175">
        <v>2752</v>
      </c>
      <c r="AN175">
        <v>0.29673899999999998</v>
      </c>
      <c r="AR175">
        <v>2752</v>
      </c>
      <c r="AS175">
        <v>0.46062399999999998</v>
      </c>
    </row>
    <row r="176" spans="35:45" x14ac:dyDescent="0.35">
      <c r="AI176">
        <f t="shared" si="7"/>
        <v>174</v>
      </c>
      <c r="AJ176">
        <v>2752</v>
      </c>
      <c r="AK176">
        <v>0.314079</v>
      </c>
      <c r="AL176" s="11">
        <f t="shared" si="6"/>
        <v>31.407899999999998</v>
      </c>
      <c r="AM176">
        <v>2752</v>
      </c>
      <c r="AN176">
        <v>0.29673899999999998</v>
      </c>
      <c r="AR176">
        <v>2752</v>
      </c>
      <c r="AS176">
        <v>0.46062399999999998</v>
      </c>
    </row>
    <row r="177" spans="35:45" x14ac:dyDescent="0.35">
      <c r="AI177">
        <f t="shared" si="7"/>
        <v>175</v>
      </c>
      <c r="AJ177">
        <v>2752</v>
      </c>
      <c r="AK177">
        <v>0.315884</v>
      </c>
      <c r="AL177" s="11">
        <f t="shared" si="6"/>
        <v>31.5884</v>
      </c>
      <c r="AM177">
        <v>2752</v>
      </c>
      <c r="AN177">
        <v>0.29673899999999998</v>
      </c>
      <c r="AR177">
        <v>2752</v>
      </c>
      <c r="AS177">
        <v>0.46062399999999998</v>
      </c>
    </row>
    <row r="178" spans="35:45" x14ac:dyDescent="0.35">
      <c r="AI178">
        <f t="shared" si="7"/>
        <v>176</v>
      </c>
      <c r="AJ178">
        <v>2816</v>
      </c>
      <c r="AK178">
        <v>0.31768999999999997</v>
      </c>
      <c r="AL178" s="11">
        <f t="shared" si="6"/>
        <v>31.768999999999998</v>
      </c>
      <c r="AM178">
        <v>2816</v>
      </c>
      <c r="AN178">
        <v>0.30811100000000002</v>
      </c>
      <c r="AR178">
        <v>2816</v>
      </c>
      <c r="AS178">
        <v>0.46831200000000001</v>
      </c>
    </row>
    <row r="179" spans="35:45" x14ac:dyDescent="0.35">
      <c r="AI179">
        <f t="shared" si="7"/>
        <v>177</v>
      </c>
      <c r="AJ179">
        <v>2816</v>
      </c>
      <c r="AK179">
        <v>0.31949499999999997</v>
      </c>
      <c r="AL179" s="11">
        <f t="shared" si="6"/>
        <v>31.949499999999997</v>
      </c>
      <c r="AM179">
        <v>2816</v>
      </c>
      <c r="AN179">
        <v>0.30811100000000002</v>
      </c>
      <c r="AR179">
        <v>2816</v>
      </c>
      <c r="AS179">
        <v>0.46831200000000001</v>
      </c>
    </row>
    <row r="180" spans="35:45" x14ac:dyDescent="0.35">
      <c r="AI180">
        <f t="shared" si="7"/>
        <v>178</v>
      </c>
      <c r="AJ180">
        <v>2816</v>
      </c>
      <c r="AK180">
        <v>0.32129999999999997</v>
      </c>
      <c r="AL180" s="11">
        <f t="shared" si="6"/>
        <v>32.129999999999995</v>
      </c>
      <c r="AM180">
        <v>2816</v>
      </c>
      <c r="AN180">
        <v>0.30811100000000002</v>
      </c>
      <c r="AR180">
        <v>2816</v>
      </c>
      <c r="AS180">
        <v>0.46831200000000001</v>
      </c>
    </row>
    <row r="181" spans="35:45" x14ac:dyDescent="0.35">
      <c r="AI181">
        <f t="shared" si="7"/>
        <v>179</v>
      </c>
      <c r="AJ181">
        <v>2816</v>
      </c>
      <c r="AK181">
        <v>0.32310499999999998</v>
      </c>
      <c r="AL181" s="11">
        <f t="shared" si="6"/>
        <v>32.310499999999998</v>
      </c>
      <c r="AM181">
        <v>2816</v>
      </c>
      <c r="AN181">
        <v>0.30811100000000002</v>
      </c>
      <c r="AR181">
        <v>2816</v>
      </c>
      <c r="AS181">
        <v>0.46831200000000001</v>
      </c>
    </row>
    <row r="182" spans="35:45" x14ac:dyDescent="0.35">
      <c r="AI182">
        <f t="shared" si="7"/>
        <v>180</v>
      </c>
      <c r="AJ182">
        <v>2816</v>
      </c>
      <c r="AK182">
        <v>0.32490999999999998</v>
      </c>
      <c r="AL182" s="11">
        <f t="shared" si="6"/>
        <v>32.491</v>
      </c>
      <c r="AM182">
        <v>2816</v>
      </c>
      <c r="AN182">
        <v>0.30811100000000002</v>
      </c>
      <c r="AR182">
        <v>2816</v>
      </c>
      <c r="AS182">
        <v>0.46831200000000001</v>
      </c>
    </row>
    <row r="183" spans="35:45" x14ac:dyDescent="0.35">
      <c r="AI183">
        <f t="shared" si="7"/>
        <v>181</v>
      </c>
      <c r="AJ183">
        <v>2816</v>
      </c>
      <c r="AK183">
        <v>0.32671499999999998</v>
      </c>
      <c r="AL183" s="11">
        <f t="shared" si="6"/>
        <v>32.671499999999995</v>
      </c>
      <c r="AM183">
        <v>2816</v>
      </c>
      <c r="AN183">
        <v>0.30811100000000002</v>
      </c>
      <c r="AR183">
        <v>2816</v>
      </c>
      <c r="AS183">
        <v>0.46831200000000001</v>
      </c>
    </row>
    <row r="184" spans="35:45" x14ac:dyDescent="0.35">
      <c r="AI184">
        <f t="shared" si="7"/>
        <v>182</v>
      </c>
      <c r="AJ184">
        <v>2880</v>
      </c>
      <c r="AK184">
        <v>0.32851999999999998</v>
      </c>
      <c r="AL184" s="11">
        <f t="shared" si="6"/>
        <v>32.851999999999997</v>
      </c>
      <c r="AM184">
        <v>2880</v>
      </c>
      <c r="AN184">
        <v>0.31948799999999999</v>
      </c>
      <c r="AR184">
        <v>2880</v>
      </c>
      <c r="AS184">
        <v>0.47589100000000001</v>
      </c>
    </row>
    <row r="185" spans="35:45" x14ac:dyDescent="0.35">
      <c r="AI185">
        <f t="shared" si="7"/>
        <v>183</v>
      </c>
      <c r="AJ185">
        <v>2880</v>
      </c>
      <c r="AK185">
        <v>0.33032499999999998</v>
      </c>
      <c r="AL185" s="11">
        <f t="shared" si="6"/>
        <v>33.032499999999999</v>
      </c>
      <c r="AM185">
        <v>2880</v>
      </c>
      <c r="AN185">
        <v>0.31948799999999999</v>
      </c>
      <c r="AR185">
        <v>2880</v>
      </c>
      <c r="AS185">
        <v>0.47589100000000001</v>
      </c>
    </row>
    <row r="186" spans="35:45" x14ac:dyDescent="0.35">
      <c r="AI186">
        <f t="shared" si="7"/>
        <v>184</v>
      </c>
      <c r="AJ186">
        <v>2944</v>
      </c>
      <c r="AK186">
        <v>0.33212999999999998</v>
      </c>
      <c r="AL186" s="11">
        <f t="shared" si="6"/>
        <v>33.213000000000001</v>
      </c>
      <c r="AM186">
        <v>2944</v>
      </c>
      <c r="AN186">
        <v>0.33085999999999999</v>
      </c>
      <c r="AR186">
        <v>2944</v>
      </c>
      <c r="AS186">
        <v>0.48336200000000001</v>
      </c>
    </row>
    <row r="187" spans="35:45" x14ac:dyDescent="0.35">
      <c r="AI187">
        <f t="shared" si="7"/>
        <v>185</v>
      </c>
      <c r="AJ187">
        <v>2944</v>
      </c>
      <c r="AK187">
        <v>0.33393499999999998</v>
      </c>
      <c r="AL187" s="11">
        <f t="shared" si="6"/>
        <v>33.393499999999996</v>
      </c>
      <c r="AM187">
        <v>2944</v>
      </c>
      <c r="AN187">
        <v>0.33085999999999999</v>
      </c>
      <c r="AR187">
        <v>2944</v>
      </c>
      <c r="AS187">
        <v>0.48336200000000001</v>
      </c>
    </row>
    <row r="188" spans="35:45" x14ac:dyDescent="0.35">
      <c r="AI188">
        <f t="shared" si="7"/>
        <v>186</v>
      </c>
      <c r="AJ188">
        <v>2944</v>
      </c>
      <c r="AK188">
        <v>0.33573999999999998</v>
      </c>
      <c r="AL188" s="11">
        <f t="shared" si="6"/>
        <v>33.573999999999998</v>
      </c>
      <c r="AM188">
        <v>2944</v>
      </c>
      <c r="AN188">
        <v>0.33085999999999999</v>
      </c>
      <c r="AR188">
        <v>2944</v>
      </c>
      <c r="AS188">
        <v>0.48336200000000001</v>
      </c>
    </row>
    <row r="189" spans="35:45" x14ac:dyDescent="0.35">
      <c r="AI189">
        <f t="shared" si="7"/>
        <v>187</v>
      </c>
      <c r="AJ189">
        <v>2944</v>
      </c>
      <c r="AK189">
        <v>0.33754499999999998</v>
      </c>
      <c r="AL189" s="11">
        <f t="shared" si="6"/>
        <v>33.7545</v>
      </c>
      <c r="AM189">
        <v>2944</v>
      </c>
      <c r="AN189">
        <v>0.33085999999999999</v>
      </c>
      <c r="AR189">
        <v>2944</v>
      </c>
      <c r="AS189">
        <v>0.48336200000000001</v>
      </c>
    </row>
    <row r="190" spans="35:45" x14ac:dyDescent="0.35">
      <c r="AI190">
        <f t="shared" si="7"/>
        <v>188</v>
      </c>
      <c r="AJ190">
        <v>2944</v>
      </c>
      <c r="AK190">
        <v>0.33934999999999998</v>
      </c>
      <c r="AL190" s="11">
        <f t="shared" si="6"/>
        <v>33.934999999999995</v>
      </c>
      <c r="AM190">
        <v>2944</v>
      </c>
      <c r="AN190">
        <v>0.33085999999999999</v>
      </c>
      <c r="AR190">
        <v>2944</v>
      </c>
      <c r="AS190">
        <v>0.48336200000000001</v>
      </c>
    </row>
    <row r="191" spans="35:45" x14ac:dyDescent="0.35">
      <c r="AI191">
        <f t="shared" si="7"/>
        <v>189</v>
      </c>
      <c r="AJ191">
        <v>3008</v>
      </c>
      <c r="AK191">
        <v>0.34115499999999999</v>
      </c>
      <c r="AL191" s="11">
        <f t="shared" si="6"/>
        <v>34.115499999999997</v>
      </c>
      <c r="AM191">
        <v>3008</v>
      </c>
      <c r="AN191">
        <v>0.34221600000000002</v>
      </c>
      <c r="AR191">
        <v>3008</v>
      </c>
      <c r="AS191">
        <v>0.490726</v>
      </c>
    </row>
    <row r="192" spans="35:45" x14ac:dyDescent="0.35">
      <c r="AI192">
        <f t="shared" si="7"/>
        <v>190</v>
      </c>
      <c r="AJ192">
        <v>3008</v>
      </c>
      <c r="AK192">
        <v>0.34295999999999999</v>
      </c>
      <c r="AL192" s="11">
        <f t="shared" si="6"/>
        <v>34.295999999999999</v>
      </c>
      <c r="AM192">
        <v>3008</v>
      </c>
      <c r="AN192">
        <v>0.34221600000000002</v>
      </c>
      <c r="AR192">
        <v>3008</v>
      </c>
      <c r="AS192">
        <v>0.490726</v>
      </c>
    </row>
    <row r="193" spans="35:45" x14ac:dyDescent="0.35">
      <c r="AI193">
        <f t="shared" si="7"/>
        <v>191</v>
      </c>
      <c r="AJ193">
        <v>3008</v>
      </c>
      <c r="AK193">
        <v>0.34476499999999999</v>
      </c>
      <c r="AL193" s="11">
        <f t="shared" si="6"/>
        <v>34.476500000000001</v>
      </c>
      <c r="AM193">
        <v>3008</v>
      </c>
      <c r="AN193">
        <v>0.34221600000000002</v>
      </c>
      <c r="AR193">
        <v>3008</v>
      </c>
      <c r="AS193">
        <v>0.490726</v>
      </c>
    </row>
    <row r="194" spans="35:45" x14ac:dyDescent="0.35">
      <c r="AI194">
        <f t="shared" si="7"/>
        <v>192</v>
      </c>
      <c r="AJ194">
        <v>3008</v>
      </c>
      <c r="AK194">
        <v>0.34656999999999999</v>
      </c>
      <c r="AL194" s="11">
        <f t="shared" si="6"/>
        <v>34.656999999999996</v>
      </c>
      <c r="AM194">
        <v>3008</v>
      </c>
      <c r="AN194">
        <v>0.34221600000000002</v>
      </c>
      <c r="AR194">
        <v>3008</v>
      </c>
      <c r="AS194">
        <v>0.490726</v>
      </c>
    </row>
    <row r="195" spans="35:45" x14ac:dyDescent="0.35">
      <c r="AI195">
        <f t="shared" si="7"/>
        <v>193</v>
      </c>
      <c r="AJ195">
        <v>3008</v>
      </c>
      <c r="AK195">
        <v>0.34837499999999999</v>
      </c>
      <c r="AL195" s="11">
        <f t="shared" si="6"/>
        <v>34.837499999999999</v>
      </c>
      <c r="AM195">
        <v>3008</v>
      </c>
      <c r="AN195">
        <v>0.34221600000000002</v>
      </c>
      <c r="AR195">
        <v>3008</v>
      </c>
      <c r="AS195">
        <v>0.490726</v>
      </c>
    </row>
    <row r="196" spans="35:45" x14ac:dyDescent="0.35">
      <c r="AI196">
        <f t="shared" si="7"/>
        <v>194</v>
      </c>
      <c r="AJ196">
        <v>3008</v>
      </c>
      <c r="AK196">
        <v>0.35018100000000002</v>
      </c>
      <c r="AL196" s="11">
        <f t="shared" ref="AL196:AL259" si="8">AK196*100</f>
        <v>35.018100000000004</v>
      </c>
      <c r="AM196">
        <v>3008</v>
      </c>
      <c r="AN196">
        <v>0.34221600000000002</v>
      </c>
      <c r="AR196">
        <v>3008</v>
      </c>
      <c r="AS196">
        <v>0.490726</v>
      </c>
    </row>
    <row r="197" spans="35:45" x14ac:dyDescent="0.35">
      <c r="AI197">
        <f t="shared" ref="AI197:AI260" si="9">AI196+1</f>
        <v>195</v>
      </c>
      <c r="AJ197">
        <v>3072</v>
      </c>
      <c r="AK197">
        <v>0.35198600000000002</v>
      </c>
      <c r="AL197" s="11">
        <f t="shared" si="8"/>
        <v>35.198599999999999</v>
      </c>
      <c r="AM197">
        <v>3072</v>
      </c>
      <c r="AN197">
        <v>0.35354799999999997</v>
      </c>
      <c r="AR197">
        <v>3072</v>
      </c>
      <c r="AS197">
        <v>0.49798500000000001</v>
      </c>
    </row>
    <row r="198" spans="35:45" x14ac:dyDescent="0.35">
      <c r="AI198">
        <f t="shared" si="9"/>
        <v>196</v>
      </c>
      <c r="AJ198">
        <v>3072</v>
      </c>
      <c r="AK198">
        <v>0.35379100000000002</v>
      </c>
      <c r="AL198" s="11">
        <f t="shared" si="8"/>
        <v>35.379100000000001</v>
      </c>
      <c r="AM198">
        <v>3072</v>
      </c>
      <c r="AN198">
        <v>0.35354799999999997</v>
      </c>
      <c r="AR198">
        <v>3072</v>
      </c>
      <c r="AS198">
        <v>0.49798500000000001</v>
      </c>
    </row>
    <row r="199" spans="35:45" x14ac:dyDescent="0.35">
      <c r="AI199">
        <f t="shared" si="9"/>
        <v>197</v>
      </c>
      <c r="AJ199">
        <v>3072</v>
      </c>
      <c r="AK199">
        <v>0.35559600000000002</v>
      </c>
      <c r="AL199" s="11">
        <f t="shared" si="8"/>
        <v>35.559600000000003</v>
      </c>
      <c r="AM199">
        <v>3072</v>
      </c>
      <c r="AN199">
        <v>0.35354799999999997</v>
      </c>
      <c r="AR199">
        <v>3072</v>
      </c>
      <c r="AS199">
        <v>0.49798500000000001</v>
      </c>
    </row>
    <row r="200" spans="35:45" x14ac:dyDescent="0.35">
      <c r="AI200">
        <f t="shared" si="9"/>
        <v>198</v>
      </c>
      <c r="AJ200">
        <v>3136</v>
      </c>
      <c r="AK200">
        <v>0.35740100000000002</v>
      </c>
      <c r="AL200" s="11">
        <f t="shared" si="8"/>
        <v>35.740100000000005</v>
      </c>
      <c r="AM200">
        <v>3136</v>
      </c>
      <c r="AN200">
        <v>0.36484800000000001</v>
      </c>
      <c r="AR200">
        <v>3136</v>
      </c>
      <c r="AS200">
        <v>0.50514099999999995</v>
      </c>
    </row>
    <row r="201" spans="35:45" x14ac:dyDescent="0.35">
      <c r="AI201">
        <f t="shared" si="9"/>
        <v>199</v>
      </c>
      <c r="AJ201">
        <v>3136</v>
      </c>
      <c r="AK201">
        <v>0.35920600000000003</v>
      </c>
      <c r="AL201" s="11">
        <f t="shared" si="8"/>
        <v>35.9206</v>
      </c>
      <c r="AM201">
        <v>3136</v>
      </c>
      <c r="AN201">
        <v>0.36484800000000001</v>
      </c>
      <c r="AR201">
        <v>3136</v>
      </c>
      <c r="AS201">
        <v>0.50514099999999995</v>
      </c>
    </row>
    <row r="202" spans="35:45" x14ac:dyDescent="0.35">
      <c r="AI202">
        <f t="shared" si="9"/>
        <v>200</v>
      </c>
      <c r="AJ202">
        <v>3136</v>
      </c>
      <c r="AK202">
        <v>0.36101100000000003</v>
      </c>
      <c r="AL202" s="11">
        <f t="shared" si="8"/>
        <v>36.101100000000002</v>
      </c>
      <c r="AM202">
        <v>3136</v>
      </c>
      <c r="AN202">
        <v>0.36484800000000001</v>
      </c>
      <c r="AR202">
        <v>3136</v>
      </c>
      <c r="AS202">
        <v>0.50514099999999995</v>
      </c>
    </row>
    <row r="203" spans="35:45" x14ac:dyDescent="0.35">
      <c r="AI203">
        <f t="shared" si="9"/>
        <v>201</v>
      </c>
      <c r="AJ203">
        <v>3136</v>
      </c>
      <c r="AK203">
        <v>0.36281600000000003</v>
      </c>
      <c r="AL203" s="11">
        <f t="shared" si="8"/>
        <v>36.281600000000005</v>
      </c>
      <c r="AM203">
        <v>3136</v>
      </c>
      <c r="AN203">
        <v>0.36484800000000001</v>
      </c>
      <c r="AR203">
        <v>3136</v>
      </c>
      <c r="AS203">
        <v>0.50514099999999995</v>
      </c>
    </row>
    <row r="204" spans="35:45" x14ac:dyDescent="0.35">
      <c r="AI204">
        <f t="shared" si="9"/>
        <v>202</v>
      </c>
      <c r="AJ204">
        <v>3136</v>
      </c>
      <c r="AK204">
        <v>0.36462099999999997</v>
      </c>
      <c r="AL204" s="11">
        <f t="shared" si="8"/>
        <v>36.4621</v>
      </c>
      <c r="AM204">
        <v>3136</v>
      </c>
      <c r="AN204">
        <v>0.36484800000000001</v>
      </c>
      <c r="AR204">
        <v>3136</v>
      </c>
      <c r="AS204">
        <v>0.50514099999999995</v>
      </c>
    </row>
    <row r="205" spans="35:45" x14ac:dyDescent="0.35">
      <c r="AI205">
        <f t="shared" si="9"/>
        <v>203</v>
      </c>
      <c r="AJ205">
        <v>3200</v>
      </c>
      <c r="AK205">
        <v>0.36642599999999997</v>
      </c>
      <c r="AL205" s="11">
        <f t="shared" si="8"/>
        <v>36.642599999999995</v>
      </c>
      <c r="AM205">
        <v>3200</v>
      </c>
      <c r="AN205">
        <v>0.376106</v>
      </c>
      <c r="AR205">
        <v>3200</v>
      </c>
      <c r="AS205">
        <v>0.51219499999999996</v>
      </c>
    </row>
    <row r="206" spans="35:45" x14ac:dyDescent="0.35">
      <c r="AI206">
        <f t="shared" si="9"/>
        <v>204</v>
      </c>
      <c r="AJ206">
        <v>3200</v>
      </c>
      <c r="AK206">
        <v>0.36823099999999998</v>
      </c>
      <c r="AL206" s="11">
        <f t="shared" si="8"/>
        <v>36.823099999999997</v>
      </c>
      <c r="AM206">
        <v>3200</v>
      </c>
      <c r="AN206">
        <v>0.376106</v>
      </c>
      <c r="AR206">
        <v>3200</v>
      </c>
      <c r="AS206">
        <v>0.51219499999999996</v>
      </c>
    </row>
    <row r="207" spans="35:45" x14ac:dyDescent="0.35">
      <c r="AI207">
        <f t="shared" si="9"/>
        <v>205</v>
      </c>
      <c r="AJ207">
        <v>3200</v>
      </c>
      <c r="AK207">
        <v>0.37003599999999998</v>
      </c>
      <c r="AL207" s="11">
        <f t="shared" si="8"/>
        <v>37.003599999999999</v>
      </c>
      <c r="AM207">
        <v>3200</v>
      </c>
      <c r="AN207">
        <v>0.376106</v>
      </c>
      <c r="AR207">
        <v>3200</v>
      </c>
      <c r="AS207">
        <v>0.51219499999999996</v>
      </c>
    </row>
    <row r="208" spans="35:45" x14ac:dyDescent="0.35">
      <c r="AI208">
        <f t="shared" si="9"/>
        <v>206</v>
      </c>
      <c r="AJ208">
        <v>3200</v>
      </c>
      <c r="AK208">
        <v>0.37184099999999998</v>
      </c>
      <c r="AL208" s="11">
        <f t="shared" si="8"/>
        <v>37.184100000000001</v>
      </c>
      <c r="AM208">
        <v>3200</v>
      </c>
      <c r="AN208">
        <v>0.376106</v>
      </c>
      <c r="AR208">
        <v>3200</v>
      </c>
      <c r="AS208">
        <v>0.51219499999999996</v>
      </c>
    </row>
    <row r="209" spans="35:45" x14ac:dyDescent="0.35">
      <c r="AI209">
        <f t="shared" si="9"/>
        <v>207</v>
      </c>
      <c r="AJ209">
        <v>3200</v>
      </c>
      <c r="AK209">
        <v>0.37364599999999998</v>
      </c>
      <c r="AL209" s="11">
        <f t="shared" si="8"/>
        <v>37.364599999999996</v>
      </c>
      <c r="AM209">
        <v>3200</v>
      </c>
      <c r="AN209">
        <v>0.376106</v>
      </c>
      <c r="AR209">
        <v>3200</v>
      </c>
      <c r="AS209">
        <v>0.51219499999999996</v>
      </c>
    </row>
    <row r="210" spans="35:45" x14ac:dyDescent="0.35">
      <c r="AI210">
        <f t="shared" si="9"/>
        <v>208</v>
      </c>
      <c r="AJ210">
        <v>3200</v>
      </c>
      <c r="AK210">
        <v>0.37545099999999998</v>
      </c>
      <c r="AL210" s="11">
        <f t="shared" si="8"/>
        <v>37.545099999999998</v>
      </c>
      <c r="AM210">
        <v>3200</v>
      </c>
      <c r="AN210">
        <v>0.376106</v>
      </c>
      <c r="AR210">
        <v>3200</v>
      </c>
      <c r="AS210">
        <v>0.51219499999999996</v>
      </c>
    </row>
    <row r="211" spans="35:45" x14ac:dyDescent="0.35">
      <c r="AI211">
        <f t="shared" si="9"/>
        <v>209</v>
      </c>
      <c r="AJ211">
        <v>3200</v>
      </c>
      <c r="AK211">
        <v>0.37725599999999998</v>
      </c>
      <c r="AL211" s="11">
        <f t="shared" si="8"/>
        <v>37.7256</v>
      </c>
      <c r="AM211">
        <v>3200</v>
      </c>
      <c r="AN211">
        <v>0.376106</v>
      </c>
      <c r="AR211">
        <v>3200</v>
      </c>
      <c r="AS211">
        <v>0.51219499999999996</v>
      </c>
    </row>
    <row r="212" spans="35:45" x14ac:dyDescent="0.35">
      <c r="AI212">
        <f t="shared" si="9"/>
        <v>210</v>
      </c>
      <c r="AJ212">
        <v>3200</v>
      </c>
      <c r="AK212">
        <v>0.37906099999999998</v>
      </c>
      <c r="AL212" s="11">
        <f t="shared" si="8"/>
        <v>37.906099999999995</v>
      </c>
      <c r="AM212">
        <v>3200</v>
      </c>
      <c r="AN212">
        <v>0.376106</v>
      </c>
      <c r="AR212">
        <v>3200</v>
      </c>
      <c r="AS212">
        <v>0.51219499999999996</v>
      </c>
    </row>
    <row r="213" spans="35:45" x14ac:dyDescent="0.35">
      <c r="AI213">
        <f t="shared" si="9"/>
        <v>211</v>
      </c>
      <c r="AJ213">
        <v>3264</v>
      </c>
      <c r="AK213">
        <v>0.38086599999999998</v>
      </c>
      <c r="AL213" s="11">
        <f t="shared" si="8"/>
        <v>38.086599999999997</v>
      </c>
      <c r="AM213">
        <v>3264</v>
      </c>
      <c r="AN213">
        <v>0.38731399999999999</v>
      </c>
      <c r="AR213">
        <v>3264</v>
      </c>
      <c r="AS213">
        <v>0.51914800000000005</v>
      </c>
    </row>
    <row r="214" spans="35:45" x14ac:dyDescent="0.35">
      <c r="AI214">
        <f t="shared" si="9"/>
        <v>212</v>
      </c>
      <c r="AJ214">
        <v>3264</v>
      </c>
      <c r="AK214">
        <v>0.38267099999999998</v>
      </c>
      <c r="AL214" s="11">
        <f t="shared" si="8"/>
        <v>38.267099999999999</v>
      </c>
      <c r="AM214">
        <v>3264</v>
      </c>
      <c r="AN214">
        <v>0.38731399999999999</v>
      </c>
      <c r="AR214">
        <v>3264</v>
      </c>
      <c r="AS214">
        <v>0.51914800000000005</v>
      </c>
    </row>
    <row r="215" spans="35:45" x14ac:dyDescent="0.35">
      <c r="AI215">
        <f t="shared" si="9"/>
        <v>213</v>
      </c>
      <c r="AJ215">
        <v>3264</v>
      </c>
      <c r="AK215">
        <v>0.38447700000000001</v>
      </c>
      <c r="AL215" s="11">
        <f t="shared" si="8"/>
        <v>38.447700000000005</v>
      </c>
      <c r="AM215">
        <v>3264</v>
      </c>
      <c r="AN215">
        <v>0.38731399999999999</v>
      </c>
      <c r="AR215">
        <v>3264</v>
      </c>
      <c r="AS215">
        <v>0.51914800000000005</v>
      </c>
    </row>
    <row r="216" spans="35:45" x14ac:dyDescent="0.35">
      <c r="AI216">
        <f t="shared" si="9"/>
        <v>214</v>
      </c>
      <c r="AJ216">
        <v>3264</v>
      </c>
      <c r="AK216">
        <v>0.38628200000000001</v>
      </c>
      <c r="AL216" s="11">
        <f t="shared" si="8"/>
        <v>38.6282</v>
      </c>
      <c r="AM216">
        <v>3264</v>
      </c>
      <c r="AN216">
        <v>0.38731399999999999</v>
      </c>
      <c r="AR216">
        <v>3264</v>
      </c>
      <c r="AS216">
        <v>0.51914800000000005</v>
      </c>
    </row>
    <row r="217" spans="35:45" x14ac:dyDescent="0.35">
      <c r="AI217">
        <f t="shared" si="9"/>
        <v>215</v>
      </c>
      <c r="AJ217">
        <v>3264</v>
      </c>
      <c r="AK217">
        <v>0.38808700000000002</v>
      </c>
      <c r="AL217" s="11">
        <f t="shared" si="8"/>
        <v>38.808700000000002</v>
      </c>
      <c r="AM217">
        <v>3264</v>
      </c>
      <c r="AN217">
        <v>0.38731399999999999</v>
      </c>
      <c r="AR217">
        <v>3264</v>
      </c>
      <c r="AS217">
        <v>0.51914800000000005</v>
      </c>
    </row>
    <row r="218" spans="35:45" x14ac:dyDescent="0.35">
      <c r="AI218">
        <f t="shared" si="9"/>
        <v>216</v>
      </c>
      <c r="AJ218">
        <v>3264</v>
      </c>
      <c r="AK218">
        <v>0.38989200000000002</v>
      </c>
      <c r="AL218" s="11">
        <f t="shared" si="8"/>
        <v>38.989200000000004</v>
      </c>
      <c r="AM218">
        <v>3264</v>
      </c>
      <c r="AN218">
        <v>0.38731399999999999</v>
      </c>
      <c r="AR218">
        <v>3264</v>
      </c>
      <c r="AS218">
        <v>0.51914800000000005</v>
      </c>
    </row>
    <row r="219" spans="35:45" x14ac:dyDescent="0.35">
      <c r="AI219">
        <f t="shared" si="9"/>
        <v>217</v>
      </c>
      <c r="AJ219">
        <v>3328</v>
      </c>
      <c r="AK219">
        <v>0.39169700000000002</v>
      </c>
      <c r="AL219" s="11">
        <f t="shared" si="8"/>
        <v>39.169699999999999</v>
      </c>
      <c r="AM219">
        <v>3328</v>
      </c>
      <c r="AN219">
        <v>0.39846599999999999</v>
      </c>
      <c r="AR219">
        <v>3328</v>
      </c>
      <c r="AS219">
        <v>0.526003</v>
      </c>
    </row>
    <row r="220" spans="35:45" x14ac:dyDescent="0.35">
      <c r="AI220">
        <f t="shared" si="9"/>
        <v>218</v>
      </c>
      <c r="AJ220">
        <v>3328</v>
      </c>
      <c r="AK220">
        <v>0.39350200000000002</v>
      </c>
      <c r="AL220" s="11">
        <f t="shared" si="8"/>
        <v>39.350200000000001</v>
      </c>
      <c r="AM220">
        <v>3328</v>
      </c>
      <c r="AN220">
        <v>0.39846599999999999</v>
      </c>
      <c r="AR220">
        <v>3328</v>
      </c>
      <c r="AS220">
        <v>0.526003</v>
      </c>
    </row>
    <row r="221" spans="35:45" x14ac:dyDescent="0.35">
      <c r="AI221">
        <f t="shared" si="9"/>
        <v>219</v>
      </c>
      <c r="AJ221">
        <v>3328</v>
      </c>
      <c r="AK221">
        <v>0.39530700000000002</v>
      </c>
      <c r="AL221" s="11">
        <f t="shared" si="8"/>
        <v>39.530700000000003</v>
      </c>
      <c r="AM221">
        <v>3328</v>
      </c>
      <c r="AN221">
        <v>0.39846599999999999</v>
      </c>
      <c r="AR221">
        <v>3328</v>
      </c>
      <c r="AS221">
        <v>0.526003</v>
      </c>
    </row>
    <row r="222" spans="35:45" x14ac:dyDescent="0.35">
      <c r="AI222">
        <f t="shared" si="9"/>
        <v>220</v>
      </c>
      <c r="AJ222">
        <v>3328</v>
      </c>
      <c r="AK222">
        <v>0.39711200000000002</v>
      </c>
      <c r="AL222" s="11">
        <f t="shared" si="8"/>
        <v>39.711200000000005</v>
      </c>
      <c r="AM222">
        <v>3328</v>
      </c>
      <c r="AN222">
        <v>0.39846599999999999</v>
      </c>
      <c r="AR222">
        <v>3328</v>
      </c>
      <c r="AS222">
        <v>0.526003</v>
      </c>
    </row>
    <row r="223" spans="35:45" x14ac:dyDescent="0.35">
      <c r="AI223">
        <f t="shared" si="9"/>
        <v>221</v>
      </c>
      <c r="AJ223">
        <v>3328</v>
      </c>
      <c r="AK223">
        <v>0.39891700000000002</v>
      </c>
      <c r="AL223" s="11">
        <f t="shared" si="8"/>
        <v>39.8917</v>
      </c>
      <c r="AM223">
        <v>3328</v>
      </c>
      <c r="AN223">
        <v>0.39846599999999999</v>
      </c>
      <c r="AR223">
        <v>3328</v>
      </c>
      <c r="AS223">
        <v>0.526003</v>
      </c>
    </row>
    <row r="224" spans="35:45" x14ac:dyDescent="0.35">
      <c r="AI224">
        <f t="shared" si="9"/>
        <v>222</v>
      </c>
      <c r="AJ224">
        <v>3392</v>
      </c>
      <c r="AK224">
        <v>0.40072200000000002</v>
      </c>
      <c r="AL224" s="11">
        <f t="shared" si="8"/>
        <v>40.072200000000002</v>
      </c>
      <c r="AM224">
        <v>3392</v>
      </c>
      <c r="AN224">
        <v>0.40955399999999997</v>
      </c>
      <c r="AR224">
        <v>3392</v>
      </c>
      <c r="AS224">
        <v>0.53275899999999998</v>
      </c>
    </row>
    <row r="225" spans="35:45" x14ac:dyDescent="0.35">
      <c r="AI225">
        <f t="shared" si="9"/>
        <v>223</v>
      </c>
      <c r="AJ225">
        <v>3392</v>
      </c>
      <c r="AK225">
        <v>0.40252700000000002</v>
      </c>
      <c r="AL225" s="11">
        <f t="shared" si="8"/>
        <v>40.252700000000004</v>
      </c>
      <c r="AM225">
        <v>3392</v>
      </c>
      <c r="AN225">
        <v>0.40955399999999997</v>
      </c>
      <c r="AR225">
        <v>3392</v>
      </c>
      <c r="AS225">
        <v>0.53275899999999998</v>
      </c>
    </row>
    <row r="226" spans="35:45" x14ac:dyDescent="0.35">
      <c r="AI226">
        <f t="shared" si="9"/>
        <v>224</v>
      </c>
      <c r="AJ226">
        <v>3392</v>
      </c>
      <c r="AK226">
        <v>0.40433200000000002</v>
      </c>
      <c r="AL226" s="11">
        <f t="shared" si="8"/>
        <v>40.433199999999999</v>
      </c>
      <c r="AM226">
        <v>3392</v>
      </c>
      <c r="AN226">
        <v>0.40955399999999997</v>
      </c>
      <c r="AR226">
        <v>3392</v>
      </c>
      <c r="AS226">
        <v>0.53275899999999998</v>
      </c>
    </row>
    <row r="227" spans="35:45" x14ac:dyDescent="0.35">
      <c r="AI227">
        <f t="shared" si="9"/>
        <v>225</v>
      </c>
      <c r="AJ227">
        <v>3392</v>
      </c>
      <c r="AK227">
        <v>0.40613700000000003</v>
      </c>
      <c r="AL227" s="11">
        <f t="shared" si="8"/>
        <v>40.613700000000001</v>
      </c>
      <c r="AM227">
        <v>3392</v>
      </c>
      <c r="AN227">
        <v>0.40955399999999997</v>
      </c>
      <c r="AR227">
        <v>3392</v>
      </c>
      <c r="AS227">
        <v>0.53275899999999998</v>
      </c>
    </row>
    <row r="228" spans="35:45" x14ac:dyDescent="0.35">
      <c r="AI228">
        <f t="shared" si="9"/>
        <v>226</v>
      </c>
      <c r="AJ228">
        <v>3456</v>
      </c>
      <c r="AK228">
        <v>0.40794200000000003</v>
      </c>
      <c r="AL228" s="11">
        <f t="shared" si="8"/>
        <v>40.794200000000004</v>
      </c>
      <c r="AM228">
        <v>3456</v>
      </c>
      <c r="AN228">
        <v>0.420572</v>
      </c>
      <c r="AR228">
        <v>3456</v>
      </c>
      <c r="AS228">
        <v>0.53941899999999998</v>
      </c>
    </row>
    <row r="229" spans="35:45" x14ac:dyDescent="0.35">
      <c r="AI229">
        <f t="shared" si="9"/>
        <v>227</v>
      </c>
      <c r="AJ229">
        <v>3456</v>
      </c>
      <c r="AK229">
        <v>0.40974699999999997</v>
      </c>
      <c r="AL229" s="11">
        <f t="shared" si="8"/>
        <v>40.974699999999999</v>
      </c>
      <c r="AM229">
        <v>3456</v>
      </c>
      <c r="AN229">
        <v>0.420572</v>
      </c>
      <c r="AR229">
        <v>3456</v>
      </c>
      <c r="AS229">
        <v>0.53941899999999998</v>
      </c>
    </row>
    <row r="230" spans="35:45" x14ac:dyDescent="0.35">
      <c r="AI230">
        <f t="shared" si="9"/>
        <v>228</v>
      </c>
      <c r="AJ230">
        <v>3456</v>
      </c>
      <c r="AK230">
        <v>0.41155199999999997</v>
      </c>
      <c r="AL230" s="11">
        <f t="shared" si="8"/>
        <v>41.155200000000001</v>
      </c>
      <c r="AM230">
        <v>3456</v>
      </c>
      <c r="AN230">
        <v>0.420572</v>
      </c>
      <c r="AR230">
        <v>3456</v>
      </c>
      <c r="AS230">
        <v>0.53941899999999998</v>
      </c>
    </row>
    <row r="231" spans="35:45" x14ac:dyDescent="0.35">
      <c r="AI231">
        <f t="shared" si="9"/>
        <v>229</v>
      </c>
      <c r="AJ231">
        <v>3520</v>
      </c>
      <c r="AK231">
        <v>0.41335699999999997</v>
      </c>
      <c r="AL231" s="11">
        <f t="shared" si="8"/>
        <v>41.335699999999996</v>
      </c>
      <c r="AM231">
        <v>3520</v>
      </c>
      <c r="AN231">
        <v>0.43151200000000001</v>
      </c>
      <c r="AR231">
        <v>3520</v>
      </c>
      <c r="AS231">
        <v>0.54598400000000002</v>
      </c>
    </row>
    <row r="232" spans="35:45" x14ac:dyDescent="0.35">
      <c r="AI232">
        <f t="shared" si="9"/>
        <v>230</v>
      </c>
      <c r="AJ232">
        <v>3520</v>
      </c>
      <c r="AK232">
        <v>0.41516199999999998</v>
      </c>
      <c r="AL232" s="11">
        <f t="shared" si="8"/>
        <v>41.516199999999998</v>
      </c>
      <c r="AM232">
        <v>3520</v>
      </c>
      <c r="AN232">
        <v>0.43151200000000001</v>
      </c>
      <c r="AR232">
        <v>3520</v>
      </c>
      <c r="AS232">
        <v>0.54598400000000002</v>
      </c>
    </row>
    <row r="233" spans="35:45" x14ac:dyDescent="0.35">
      <c r="AI233">
        <f t="shared" si="9"/>
        <v>231</v>
      </c>
      <c r="AJ233">
        <v>3584</v>
      </c>
      <c r="AK233">
        <v>0.41696800000000001</v>
      </c>
      <c r="AL233" s="11">
        <f t="shared" si="8"/>
        <v>41.696800000000003</v>
      </c>
      <c r="AM233">
        <v>3584</v>
      </c>
      <c r="AN233">
        <v>0.44236999999999999</v>
      </c>
      <c r="AR233">
        <v>3584</v>
      </c>
      <c r="AS233">
        <v>0.55245599999999995</v>
      </c>
    </row>
    <row r="234" spans="35:45" x14ac:dyDescent="0.35">
      <c r="AI234">
        <f t="shared" si="9"/>
        <v>232</v>
      </c>
      <c r="AJ234">
        <v>3584</v>
      </c>
      <c r="AK234">
        <v>0.41877300000000001</v>
      </c>
      <c r="AL234" s="11">
        <f t="shared" si="8"/>
        <v>41.877299999999998</v>
      </c>
      <c r="AM234">
        <v>3584</v>
      </c>
      <c r="AN234">
        <v>0.44236999999999999</v>
      </c>
      <c r="AR234">
        <v>3584</v>
      </c>
      <c r="AS234">
        <v>0.55245599999999995</v>
      </c>
    </row>
    <row r="235" spans="35:45" x14ac:dyDescent="0.35">
      <c r="AI235">
        <f t="shared" si="9"/>
        <v>233</v>
      </c>
      <c r="AJ235">
        <v>3584</v>
      </c>
      <c r="AK235">
        <v>0.42057800000000001</v>
      </c>
      <c r="AL235" s="11">
        <f t="shared" si="8"/>
        <v>42.0578</v>
      </c>
      <c r="AM235">
        <v>3584</v>
      </c>
      <c r="AN235">
        <v>0.44236999999999999</v>
      </c>
      <c r="AR235">
        <v>3584</v>
      </c>
      <c r="AS235">
        <v>0.55245599999999995</v>
      </c>
    </row>
    <row r="236" spans="35:45" x14ac:dyDescent="0.35">
      <c r="AI236">
        <f t="shared" si="9"/>
        <v>234</v>
      </c>
      <c r="AJ236">
        <v>3648</v>
      </c>
      <c r="AK236">
        <v>0.42238300000000001</v>
      </c>
      <c r="AL236" s="11">
        <f t="shared" si="8"/>
        <v>42.238300000000002</v>
      </c>
      <c r="AM236">
        <v>3648</v>
      </c>
      <c r="AN236">
        <v>0.45313900000000001</v>
      </c>
      <c r="AR236">
        <v>3648</v>
      </c>
      <c r="AS236">
        <v>0.55883499999999997</v>
      </c>
    </row>
    <row r="237" spans="35:45" x14ac:dyDescent="0.35">
      <c r="AI237">
        <f t="shared" si="9"/>
        <v>235</v>
      </c>
      <c r="AJ237">
        <v>3648</v>
      </c>
      <c r="AK237">
        <v>0.42418800000000001</v>
      </c>
      <c r="AL237" s="11">
        <f t="shared" si="8"/>
        <v>42.418800000000005</v>
      </c>
      <c r="AM237">
        <v>3648</v>
      </c>
      <c r="AN237">
        <v>0.45313900000000001</v>
      </c>
      <c r="AR237">
        <v>3648</v>
      </c>
      <c r="AS237">
        <v>0.55883499999999997</v>
      </c>
    </row>
    <row r="238" spans="35:45" x14ac:dyDescent="0.35">
      <c r="AI238">
        <f t="shared" si="9"/>
        <v>236</v>
      </c>
      <c r="AJ238">
        <v>3648</v>
      </c>
      <c r="AK238">
        <v>0.42599300000000001</v>
      </c>
      <c r="AL238" s="11">
        <f t="shared" si="8"/>
        <v>42.599299999999999</v>
      </c>
      <c r="AM238">
        <v>3648</v>
      </c>
      <c r="AN238">
        <v>0.45313900000000001</v>
      </c>
      <c r="AR238">
        <v>3648</v>
      </c>
      <c r="AS238">
        <v>0.55883499999999997</v>
      </c>
    </row>
    <row r="239" spans="35:45" x14ac:dyDescent="0.35">
      <c r="AI239">
        <f t="shared" si="9"/>
        <v>237</v>
      </c>
      <c r="AJ239">
        <v>3712</v>
      </c>
      <c r="AK239">
        <v>0.42779800000000001</v>
      </c>
      <c r="AL239" s="11">
        <f t="shared" si="8"/>
        <v>42.779800000000002</v>
      </c>
      <c r="AM239">
        <v>3712</v>
      </c>
      <c r="AN239">
        <v>0.46381499999999998</v>
      </c>
      <c r="AR239">
        <v>3712</v>
      </c>
      <c r="AS239">
        <v>0.56512399999999996</v>
      </c>
    </row>
    <row r="240" spans="35:45" x14ac:dyDescent="0.35">
      <c r="AI240">
        <f t="shared" si="9"/>
        <v>238</v>
      </c>
      <c r="AJ240">
        <v>3712</v>
      </c>
      <c r="AK240">
        <v>0.42960300000000001</v>
      </c>
      <c r="AL240" s="11">
        <f t="shared" si="8"/>
        <v>42.960300000000004</v>
      </c>
      <c r="AM240">
        <v>3712</v>
      </c>
      <c r="AN240">
        <v>0.46381499999999998</v>
      </c>
      <c r="AR240">
        <v>3712</v>
      </c>
      <c r="AS240">
        <v>0.56512399999999996</v>
      </c>
    </row>
    <row r="241" spans="35:45" x14ac:dyDescent="0.35">
      <c r="AI241">
        <f t="shared" si="9"/>
        <v>239</v>
      </c>
      <c r="AJ241">
        <v>3712</v>
      </c>
      <c r="AK241">
        <v>0.43140800000000001</v>
      </c>
      <c r="AL241" s="11">
        <f t="shared" si="8"/>
        <v>43.140799999999999</v>
      </c>
      <c r="AM241">
        <v>3712</v>
      </c>
      <c r="AN241">
        <v>0.46381499999999998</v>
      </c>
      <c r="AR241">
        <v>3712</v>
      </c>
      <c r="AS241">
        <v>0.56512399999999996</v>
      </c>
    </row>
    <row r="242" spans="35:45" x14ac:dyDescent="0.35">
      <c r="AI242">
        <f t="shared" si="9"/>
        <v>240</v>
      </c>
      <c r="AJ242">
        <v>3712</v>
      </c>
      <c r="AK242">
        <v>0.43321300000000001</v>
      </c>
      <c r="AL242" s="11">
        <f t="shared" si="8"/>
        <v>43.321300000000001</v>
      </c>
      <c r="AM242">
        <v>3712</v>
      </c>
      <c r="AN242">
        <v>0.46381499999999998</v>
      </c>
      <c r="AR242">
        <v>3712</v>
      </c>
      <c r="AS242">
        <v>0.56512399999999996</v>
      </c>
    </row>
    <row r="243" spans="35:45" x14ac:dyDescent="0.35">
      <c r="AI243">
        <f t="shared" si="9"/>
        <v>241</v>
      </c>
      <c r="AJ243">
        <v>3776</v>
      </c>
      <c r="AK243">
        <v>0.43501800000000002</v>
      </c>
      <c r="AL243" s="11">
        <f t="shared" si="8"/>
        <v>43.501800000000003</v>
      </c>
      <c r="AM243">
        <v>3776</v>
      </c>
      <c r="AN243">
        <v>0.47439199999999998</v>
      </c>
      <c r="AR243">
        <v>3776</v>
      </c>
      <c r="AS243">
        <v>0.57132300000000003</v>
      </c>
    </row>
    <row r="244" spans="35:45" x14ac:dyDescent="0.35">
      <c r="AI244">
        <f t="shared" si="9"/>
        <v>242</v>
      </c>
      <c r="AJ244">
        <v>3776</v>
      </c>
      <c r="AK244">
        <v>0.43682300000000002</v>
      </c>
      <c r="AL244" s="11">
        <f t="shared" si="8"/>
        <v>43.682300000000005</v>
      </c>
      <c r="AM244">
        <v>3776</v>
      </c>
      <c r="AN244">
        <v>0.47439199999999998</v>
      </c>
      <c r="AR244">
        <v>3776</v>
      </c>
      <c r="AS244">
        <v>0.57132300000000003</v>
      </c>
    </row>
    <row r="245" spans="35:45" x14ac:dyDescent="0.35">
      <c r="AI245">
        <f t="shared" si="9"/>
        <v>243</v>
      </c>
      <c r="AJ245">
        <v>3776</v>
      </c>
      <c r="AK245">
        <v>0.43862800000000002</v>
      </c>
      <c r="AL245" s="11">
        <f t="shared" si="8"/>
        <v>43.8628</v>
      </c>
      <c r="AM245">
        <v>3776</v>
      </c>
      <c r="AN245">
        <v>0.47439199999999998</v>
      </c>
      <c r="AR245">
        <v>3776</v>
      </c>
      <c r="AS245">
        <v>0.57132300000000003</v>
      </c>
    </row>
    <row r="246" spans="35:45" x14ac:dyDescent="0.35">
      <c r="AI246">
        <f t="shared" si="9"/>
        <v>244</v>
      </c>
      <c r="AJ246">
        <v>3840</v>
      </c>
      <c r="AK246">
        <v>0.44043300000000002</v>
      </c>
      <c r="AL246" s="11">
        <f t="shared" si="8"/>
        <v>44.043300000000002</v>
      </c>
      <c r="AM246">
        <v>3840</v>
      </c>
      <c r="AN246">
        <v>0.48486699999999999</v>
      </c>
      <c r="AR246">
        <v>3840</v>
      </c>
      <c r="AS246">
        <v>0.57743299999999997</v>
      </c>
    </row>
    <row r="247" spans="35:45" x14ac:dyDescent="0.35">
      <c r="AI247">
        <f t="shared" si="9"/>
        <v>245</v>
      </c>
      <c r="AJ247">
        <v>3840</v>
      </c>
      <c r="AK247">
        <v>0.44223800000000002</v>
      </c>
      <c r="AL247" s="11">
        <f t="shared" si="8"/>
        <v>44.223800000000004</v>
      </c>
      <c r="AM247">
        <v>3840</v>
      </c>
      <c r="AN247">
        <v>0.48486699999999999</v>
      </c>
      <c r="AR247">
        <v>3840</v>
      </c>
      <c r="AS247">
        <v>0.57743299999999997</v>
      </c>
    </row>
    <row r="248" spans="35:45" x14ac:dyDescent="0.35">
      <c r="AI248">
        <f t="shared" si="9"/>
        <v>246</v>
      </c>
      <c r="AJ248">
        <v>3840</v>
      </c>
      <c r="AK248">
        <v>0.44404300000000002</v>
      </c>
      <c r="AL248" s="11">
        <f t="shared" si="8"/>
        <v>44.404299999999999</v>
      </c>
      <c r="AM248">
        <v>3840</v>
      </c>
      <c r="AN248">
        <v>0.48486699999999999</v>
      </c>
      <c r="AR248">
        <v>3840</v>
      </c>
      <c r="AS248">
        <v>0.57743299999999997</v>
      </c>
    </row>
    <row r="249" spans="35:45" x14ac:dyDescent="0.35">
      <c r="AI249">
        <f t="shared" si="9"/>
        <v>247</v>
      </c>
      <c r="AJ249">
        <v>3840</v>
      </c>
      <c r="AK249">
        <v>0.44584800000000002</v>
      </c>
      <c r="AL249" s="11">
        <f t="shared" si="8"/>
        <v>44.584800000000001</v>
      </c>
      <c r="AM249">
        <v>3840</v>
      </c>
      <c r="AN249">
        <v>0.48486699999999999</v>
      </c>
      <c r="AR249">
        <v>3840</v>
      </c>
      <c r="AS249">
        <v>0.57743299999999997</v>
      </c>
    </row>
    <row r="250" spans="35:45" x14ac:dyDescent="0.35">
      <c r="AI250">
        <f t="shared" si="9"/>
        <v>248</v>
      </c>
      <c r="AJ250">
        <v>3840</v>
      </c>
      <c r="AK250">
        <v>0.44765300000000002</v>
      </c>
      <c r="AL250" s="11">
        <f t="shared" si="8"/>
        <v>44.765300000000003</v>
      </c>
      <c r="AM250">
        <v>3840</v>
      </c>
      <c r="AN250">
        <v>0.48486699999999999</v>
      </c>
      <c r="AR250">
        <v>3840</v>
      </c>
      <c r="AS250">
        <v>0.57743299999999997</v>
      </c>
    </row>
    <row r="251" spans="35:45" x14ac:dyDescent="0.35">
      <c r="AI251">
        <f t="shared" si="9"/>
        <v>249</v>
      </c>
      <c r="AJ251">
        <v>3840</v>
      </c>
      <c r="AK251">
        <v>0.44945800000000002</v>
      </c>
      <c r="AL251" s="11">
        <f t="shared" si="8"/>
        <v>44.945800000000006</v>
      </c>
      <c r="AM251">
        <v>3840</v>
      </c>
      <c r="AN251">
        <v>0.48486699999999999</v>
      </c>
      <c r="AR251">
        <v>3840</v>
      </c>
      <c r="AS251">
        <v>0.57743299999999997</v>
      </c>
    </row>
    <row r="252" spans="35:45" x14ac:dyDescent="0.35">
      <c r="AI252">
        <f t="shared" si="9"/>
        <v>250</v>
      </c>
      <c r="AJ252">
        <v>3904</v>
      </c>
      <c r="AK252">
        <v>0.451264</v>
      </c>
      <c r="AL252" s="11">
        <f t="shared" si="8"/>
        <v>45.126399999999997</v>
      </c>
      <c r="AM252">
        <v>3904</v>
      </c>
      <c r="AN252">
        <v>0.49523400000000001</v>
      </c>
      <c r="AR252">
        <v>3904</v>
      </c>
      <c r="AS252">
        <v>0.583457</v>
      </c>
    </row>
    <row r="253" spans="35:45" x14ac:dyDescent="0.35">
      <c r="AI253">
        <f t="shared" si="9"/>
        <v>251</v>
      </c>
      <c r="AJ253">
        <v>3904</v>
      </c>
      <c r="AK253">
        <v>0.453069</v>
      </c>
      <c r="AL253" s="11">
        <f t="shared" si="8"/>
        <v>45.306899999999999</v>
      </c>
      <c r="AM253">
        <v>3904</v>
      </c>
      <c r="AN253">
        <v>0.49523400000000001</v>
      </c>
      <c r="AR253">
        <v>3904</v>
      </c>
      <c r="AS253">
        <v>0.583457</v>
      </c>
    </row>
    <row r="254" spans="35:45" x14ac:dyDescent="0.35">
      <c r="AI254">
        <f t="shared" si="9"/>
        <v>252</v>
      </c>
      <c r="AJ254">
        <v>3904</v>
      </c>
      <c r="AK254">
        <v>0.454874</v>
      </c>
      <c r="AL254" s="11">
        <f t="shared" si="8"/>
        <v>45.487400000000001</v>
      </c>
      <c r="AM254">
        <v>3904</v>
      </c>
      <c r="AN254">
        <v>0.49523400000000001</v>
      </c>
      <c r="AR254">
        <v>3904</v>
      </c>
      <c r="AS254">
        <v>0.583457</v>
      </c>
    </row>
    <row r="255" spans="35:45" x14ac:dyDescent="0.35">
      <c r="AI255">
        <f t="shared" si="9"/>
        <v>253</v>
      </c>
      <c r="AJ255">
        <v>3904</v>
      </c>
      <c r="AK255">
        <v>0.456679</v>
      </c>
      <c r="AL255" s="11">
        <f t="shared" si="8"/>
        <v>45.667900000000003</v>
      </c>
      <c r="AM255">
        <v>3904</v>
      </c>
      <c r="AN255">
        <v>0.49523400000000001</v>
      </c>
      <c r="AR255">
        <v>3904</v>
      </c>
      <c r="AS255">
        <v>0.583457</v>
      </c>
    </row>
    <row r="256" spans="35:45" x14ac:dyDescent="0.35">
      <c r="AI256">
        <f t="shared" si="9"/>
        <v>254</v>
      </c>
      <c r="AJ256">
        <v>3904</v>
      </c>
      <c r="AK256">
        <v>0.458484</v>
      </c>
      <c r="AL256" s="11">
        <f t="shared" si="8"/>
        <v>45.848399999999998</v>
      </c>
      <c r="AM256">
        <v>3904</v>
      </c>
      <c r="AN256">
        <v>0.49523400000000001</v>
      </c>
      <c r="AR256">
        <v>3904</v>
      </c>
      <c r="AS256">
        <v>0.583457</v>
      </c>
    </row>
    <row r="257" spans="35:45" x14ac:dyDescent="0.35">
      <c r="AI257">
        <f t="shared" si="9"/>
        <v>255</v>
      </c>
      <c r="AJ257">
        <v>3904</v>
      </c>
      <c r="AK257">
        <v>0.460289</v>
      </c>
      <c r="AL257" s="11">
        <f t="shared" si="8"/>
        <v>46.0289</v>
      </c>
      <c r="AM257">
        <v>3904</v>
      </c>
      <c r="AN257">
        <v>0.49523400000000001</v>
      </c>
      <c r="AR257">
        <v>3904</v>
      </c>
      <c r="AS257">
        <v>0.583457</v>
      </c>
    </row>
    <row r="258" spans="35:45" x14ac:dyDescent="0.35">
      <c r="AI258">
        <f t="shared" si="9"/>
        <v>256</v>
      </c>
      <c r="AJ258">
        <v>3968</v>
      </c>
      <c r="AK258">
        <v>0.462094</v>
      </c>
      <c r="AL258" s="11">
        <f t="shared" si="8"/>
        <v>46.209400000000002</v>
      </c>
      <c r="AM258">
        <v>3968</v>
      </c>
      <c r="AN258">
        <v>0.50548999999999999</v>
      </c>
      <c r="AR258">
        <v>3968</v>
      </c>
      <c r="AS258">
        <v>0.58939399999999997</v>
      </c>
    </row>
    <row r="259" spans="35:45" x14ac:dyDescent="0.35">
      <c r="AI259">
        <f t="shared" si="9"/>
        <v>257</v>
      </c>
      <c r="AJ259">
        <v>3968</v>
      </c>
      <c r="AK259">
        <v>0.46389900000000001</v>
      </c>
      <c r="AL259" s="11">
        <f t="shared" si="8"/>
        <v>46.389899999999997</v>
      </c>
      <c r="AM259">
        <v>3968</v>
      </c>
      <c r="AN259">
        <v>0.50548999999999999</v>
      </c>
      <c r="AR259">
        <v>3968</v>
      </c>
      <c r="AS259">
        <v>0.58939399999999997</v>
      </c>
    </row>
    <row r="260" spans="35:45" x14ac:dyDescent="0.35">
      <c r="AI260">
        <f t="shared" si="9"/>
        <v>258</v>
      </c>
      <c r="AJ260">
        <v>3968</v>
      </c>
      <c r="AK260">
        <v>0.46570400000000001</v>
      </c>
      <c r="AL260" s="11">
        <f t="shared" ref="AL260:AL323" si="10">AK260*100</f>
        <v>46.570399999999999</v>
      </c>
      <c r="AM260">
        <v>3968</v>
      </c>
      <c r="AN260">
        <v>0.50548999999999999</v>
      </c>
      <c r="AR260">
        <v>3968</v>
      </c>
      <c r="AS260">
        <v>0.58939399999999997</v>
      </c>
    </row>
    <row r="261" spans="35:45" x14ac:dyDescent="0.35">
      <c r="AI261">
        <f t="shared" ref="AI261:AI324" si="11">AI260+1</f>
        <v>259</v>
      </c>
      <c r="AJ261">
        <v>4032</v>
      </c>
      <c r="AK261">
        <v>0.46750900000000001</v>
      </c>
      <c r="AL261" s="11">
        <f t="shared" si="10"/>
        <v>46.750900000000001</v>
      </c>
      <c r="AM261">
        <v>4032</v>
      </c>
      <c r="AN261">
        <v>0.51563199999999998</v>
      </c>
      <c r="AR261">
        <v>4032</v>
      </c>
      <c r="AS261">
        <v>0.59524699999999997</v>
      </c>
    </row>
    <row r="262" spans="35:45" x14ac:dyDescent="0.35">
      <c r="AI262">
        <f t="shared" si="11"/>
        <v>260</v>
      </c>
      <c r="AJ262">
        <v>4032</v>
      </c>
      <c r="AK262">
        <v>0.46931400000000001</v>
      </c>
      <c r="AL262" s="11">
        <f t="shared" si="10"/>
        <v>46.931400000000004</v>
      </c>
      <c r="AM262">
        <v>4032</v>
      </c>
      <c r="AN262">
        <v>0.51563199999999998</v>
      </c>
      <c r="AR262">
        <v>4032</v>
      </c>
      <c r="AS262">
        <v>0.59524699999999997</v>
      </c>
    </row>
    <row r="263" spans="35:45" x14ac:dyDescent="0.35">
      <c r="AI263">
        <f t="shared" si="11"/>
        <v>261</v>
      </c>
      <c r="AJ263">
        <v>4032</v>
      </c>
      <c r="AK263">
        <v>0.47111900000000001</v>
      </c>
      <c r="AL263" s="11">
        <f t="shared" si="10"/>
        <v>47.111899999999999</v>
      </c>
      <c r="AM263">
        <v>4032</v>
      </c>
      <c r="AN263">
        <v>0.51563199999999998</v>
      </c>
      <c r="AR263">
        <v>4032</v>
      </c>
      <c r="AS263">
        <v>0.59524699999999997</v>
      </c>
    </row>
    <row r="264" spans="35:45" x14ac:dyDescent="0.35">
      <c r="AI264">
        <f t="shared" si="11"/>
        <v>262</v>
      </c>
      <c r="AJ264">
        <v>4032</v>
      </c>
      <c r="AK264">
        <v>0.47292400000000001</v>
      </c>
      <c r="AL264" s="11">
        <f t="shared" si="10"/>
        <v>47.292400000000001</v>
      </c>
      <c r="AM264">
        <v>4032</v>
      </c>
      <c r="AN264">
        <v>0.51563199999999998</v>
      </c>
      <c r="AR264">
        <v>4032</v>
      </c>
      <c r="AS264">
        <v>0.59524699999999997</v>
      </c>
    </row>
    <row r="265" spans="35:45" x14ac:dyDescent="0.35">
      <c r="AI265">
        <f t="shared" si="11"/>
        <v>263</v>
      </c>
      <c r="AJ265">
        <v>4032</v>
      </c>
      <c r="AK265">
        <v>0.47472900000000001</v>
      </c>
      <c r="AL265" s="11">
        <f t="shared" si="10"/>
        <v>47.472900000000003</v>
      </c>
      <c r="AM265">
        <v>4032</v>
      </c>
      <c r="AN265">
        <v>0.51563199999999998</v>
      </c>
      <c r="AR265">
        <v>4032</v>
      </c>
      <c r="AS265">
        <v>0.59524699999999997</v>
      </c>
    </row>
    <row r="266" spans="35:45" x14ac:dyDescent="0.35">
      <c r="AI266">
        <f t="shared" si="11"/>
        <v>264</v>
      </c>
      <c r="AJ266">
        <v>4032</v>
      </c>
      <c r="AK266">
        <v>0.47653400000000001</v>
      </c>
      <c r="AL266" s="11">
        <f t="shared" si="10"/>
        <v>47.653400000000005</v>
      </c>
      <c r="AM266">
        <v>4032</v>
      </c>
      <c r="AN266">
        <v>0.51563199999999998</v>
      </c>
      <c r="AR266">
        <v>4032</v>
      </c>
      <c r="AS266">
        <v>0.59524699999999997</v>
      </c>
    </row>
    <row r="267" spans="35:45" x14ac:dyDescent="0.35">
      <c r="AI267">
        <f t="shared" si="11"/>
        <v>265</v>
      </c>
      <c r="AJ267">
        <v>4032</v>
      </c>
      <c r="AK267">
        <v>0.47833900000000001</v>
      </c>
      <c r="AL267" s="11">
        <f t="shared" si="10"/>
        <v>47.8339</v>
      </c>
      <c r="AM267">
        <v>4032</v>
      </c>
      <c r="AN267">
        <v>0.51563199999999998</v>
      </c>
      <c r="AR267">
        <v>4032</v>
      </c>
      <c r="AS267">
        <v>0.59524699999999997</v>
      </c>
    </row>
    <row r="268" spans="35:45" x14ac:dyDescent="0.35">
      <c r="AI268">
        <f t="shared" si="11"/>
        <v>266</v>
      </c>
      <c r="AJ268">
        <v>4096</v>
      </c>
      <c r="AK268">
        <v>0.48014400000000002</v>
      </c>
      <c r="AL268" s="11">
        <f t="shared" si="10"/>
        <v>48.014400000000002</v>
      </c>
      <c r="AM268">
        <v>4096</v>
      </c>
      <c r="AN268">
        <v>0.52565600000000001</v>
      </c>
      <c r="AR268">
        <v>4096</v>
      </c>
      <c r="AS268">
        <v>0.60101599999999999</v>
      </c>
    </row>
    <row r="269" spans="35:45" x14ac:dyDescent="0.35">
      <c r="AI269">
        <f t="shared" si="11"/>
        <v>267</v>
      </c>
      <c r="AJ269">
        <v>4096</v>
      </c>
      <c r="AK269">
        <v>0.48194900000000002</v>
      </c>
      <c r="AL269" s="11">
        <f t="shared" si="10"/>
        <v>48.194900000000004</v>
      </c>
      <c r="AM269">
        <v>4096</v>
      </c>
      <c r="AN269">
        <v>0.52565600000000001</v>
      </c>
      <c r="AR269">
        <v>4096</v>
      </c>
      <c r="AS269">
        <v>0.60101599999999999</v>
      </c>
    </row>
    <row r="270" spans="35:45" x14ac:dyDescent="0.35">
      <c r="AI270">
        <f t="shared" si="11"/>
        <v>268</v>
      </c>
      <c r="AJ270">
        <v>4096</v>
      </c>
      <c r="AK270">
        <v>0.48375499999999999</v>
      </c>
      <c r="AL270" s="11">
        <f t="shared" si="10"/>
        <v>48.375500000000002</v>
      </c>
      <c r="AM270">
        <v>4096</v>
      </c>
      <c r="AN270">
        <v>0.52565600000000001</v>
      </c>
      <c r="AR270">
        <v>4096</v>
      </c>
      <c r="AS270">
        <v>0.60101599999999999</v>
      </c>
    </row>
    <row r="271" spans="35:45" x14ac:dyDescent="0.35">
      <c r="AI271">
        <f t="shared" si="11"/>
        <v>269</v>
      </c>
      <c r="AJ271">
        <v>4096</v>
      </c>
      <c r="AK271">
        <v>0.48555999999999999</v>
      </c>
      <c r="AL271" s="11">
        <f t="shared" si="10"/>
        <v>48.555999999999997</v>
      </c>
      <c r="AM271">
        <v>4096</v>
      </c>
      <c r="AN271">
        <v>0.52565600000000001</v>
      </c>
      <c r="AR271">
        <v>4096</v>
      </c>
      <c r="AS271">
        <v>0.60101599999999999</v>
      </c>
    </row>
    <row r="272" spans="35:45" x14ac:dyDescent="0.35">
      <c r="AI272">
        <f t="shared" si="11"/>
        <v>270</v>
      </c>
      <c r="AJ272">
        <v>4160</v>
      </c>
      <c r="AK272">
        <v>0.48736499999999999</v>
      </c>
      <c r="AL272" s="11">
        <f t="shared" si="10"/>
        <v>48.736499999999999</v>
      </c>
      <c r="AM272">
        <v>4160</v>
      </c>
      <c r="AN272">
        <v>0.53556000000000004</v>
      </c>
      <c r="AR272">
        <v>4160</v>
      </c>
      <c r="AS272">
        <v>0.60670400000000002</v>
      </c>
    </row>
    <row r="273" spans="35:45" x14ac:dyDescent="0.35">
      <c r="AI273">
        <f t="shared" si="11"/>
        <v>271</v>
      </c>
      <c r="AJ273">
        <v>4160</v>
      </c>
      <c r="AK273">
        <v>0.48916999999999999</v>
      </c>
      <c r="AL273" s="11">
        <f t="shared" si="10"/>
        <v>48.917000000000002</v>
      </c>
      <c r="AM273">
        <v>4160</v>
      </c>
      <c r="AN273">
        <v>0.53556000000000004</v>
      </c>
      <c r="AR273">
        <v>4160</v>
      </c>
      <c r="AS273">
        <v>0.60670400000000002</v>
      </c>
    </row>
    <row r="274" spans="35:45" x14ac:dyDescent="0.35">
      <c r="AI274">
        <f t="shared" si="11"/>
        <v>272</v>
      </c>
      <c r="AJ274">
        <v>4160</v>
      </c>
      <c r="AK274">
        <v>0.49097499999999999</v>
      </c>
      <c r="AL274" s="11">
        <f t="shared" si="10"/>
        <v>49.097499999999997</v>
      </c>
      <c r="AM274">
        <v>4160</v>
      </c>
      <c r="AN274">
        <v>0.53556000000000004</v>
      </c>
      <c r="AR274">
        <v>4160</v>
      </c>
      <c r="AS274">
        <v>0.60670400000000002</v>
      </c>
    </row>
    <row r="275" spans="35:45" x14ac:dyDescent="0.35">
      <c r="AI275">
        <f t="shared" si="11"/>
        <v>273</v>
      </c>
      <c r="AJ275">
        <v>4160</v>
      </c>
      <c r="AK275">
        <v>0.49278</v>
      </c>
      <c r="AL275" s="11">
        <f t="shared" si="10"/>
        <v>49.277999999999999</v>
      </c>
      <c r="AM275">
        <v>4160</v>
      </c>
      <c r="AN275">
        <v>0.53556000000000004</v>
      </c>
      <c r="AR275">
        <v>4160</v>
      </c>
      <c r="AS275">
        <v>0.60670400000000002</v>
      </c>
    </row>
    <row r="276" spans="35:45" x14ac:dyDescent="0.35">
      <c r="AI276">
        <f t="shared" si="11"/>
        <v>274</v>
      </c>
      <c r="AJ276">
        <v>4160</v>
      </c>
      <c r="AK276">
        <v>0.494585</v>
      </c>
      <c r="AL276" s="11">
        <f t="shared" si="10"/>
        <v>49.458500000000001</v>
      </c>
      <c r="AM276">
        <v>4160</v>
      </c>
      <c r="AN276">
        <v>0.53556000000000004</v>
      </c>
      <c r="AR276">
        <v>4160</v>
      </c>
      <c r="AS276">
        <v>0.60670400000000002</v>
      </c>
    </row>
    <row r="277" spans="35:45" x14ac:dyDescent="0.35">
      <c r="AI277">
        <f t="shared" si="11"/>
        <v>275</v>
      </c>
      <c r="AJ277">
        <v>4160</v>
      </c>
      <c r="AK277">
        <v>0.49639</v>
      </c>
      <c r="AL277" s="11">
        <f t="shared" si="10"/>
        <v>49.639000000000003</v>
      </c>
      <c r="AM277">
        <v>4160</v>
      </c>
      <c r="AN277">
        <v>0.53556000000000004</v>
      </c>
      <c r="AR277">
        <v>4160</v>
      </c>
      <c r="AS277">
        <v>0.60670400000000002</v>
      </c>
    </row>
    <row r="278" spans="35:45" x14ac:dyDescent="0.35">
      <c r="AI278">
        <f t="shared" si="11"/>
        <v>276</v>
      </c>
      <c r="AJ278">
        <v>4224</v>
      </c>
      <c r="AK278">
        <v>0.498195</v>
      </c>
      <c r="AL278" s="11">
        <f t="shared" si="10"/>
        <v>49.819499999999998</v>
      </c>
      <c r="AM278">
        <v>4224</v>
      </c>
      <c r="AN278">
        <v>0.54534000000000005</v>
      </c>
      <c r="AR278">
        <v>4224</v>
      </c>
      <c r="AS278">
        <v>0.61231000000000002</v>
      </c>
    </row>
    <row r="279" spans="35:45" x14ac:dyDescent="0.35">
      <c r="AI279">
        <f t="shared" si="11"/>
        <v>277</v>
      </c>
      <c r="AJ279">
        <v>4224</v>
      </c>
      <c r="AK279">
        <v>0.5</v>
      </c>
      <c r="AL279" s="11">
        <f t="shared" si="10"/>
        <v>50</v>
      </c>
      <c r="AM279">
        <v>4224</v>
      </c>
      <c r="AN279">
        <v>0.54534000000000005</v>
      </c>
      <c r="AR279">
        <v>4224</v>
      </c>
      <c r="AS279">
        <v>0.61231000000000002</v>
      </c>
    </row>
    <row r="280" spans="35:45" x14ac:dyDescent="0.35">
      <c r="AI280">
        <f t="shared" si="11"/>
        <v>278</v>
      </c>
      <c r="AJ280">
        <v>4224</v>
      </c>
      <c r="AK280">
        <v>0.50180499999999995</v>
      </c>
      <c r="AL280" s="11">
        <f t="shared" si="10"/>
        <v>50.180499999999995</v>
      </c>
      <c r="AM280">
        <v>4224</v>
      </c>
      <c r="AN280">
        <v>0.54534000000000005</v>
      </c>
      <c r="AR280">
        <v>4224</v>
      </c>
      <c r="AS280">
        <v>0.61231000000000002</v>
      </c>
    </row>
    <row r="281" spans="35:45" x14ac:dyDescent="0.35">
      <c r="AI281">
        <f t="shared" si="11"/>
        <v>279</v>
      </c>
      <c r="AJ281">
        <v>4224</v>
      </c>
      <c r="AK281">
        <v>0.50361</v>
      </c>
      <c r="AL281" s="11">
        <f t="shared" si="10"/>
        <v>50.360999999999997</v>
      </c>
      <c r="AM281">
        <v>4224</v>
      </c>
      <c r="AN281">
        <v>0.54534000000000005</v>
      </c>
      <c r="AR281">
        <v>4224</v>
      </c>
      <c r="AS281">
        <v>0.61231000000000002</v>
      </c>
    </row>
    <row r="282" spans="35:45" x14ac:dyDescent="0.35">
      <c r="AI282">
        <f t="shared" si="11"/>
        <v>280</v>
      </c>
      <c r="AJ282">
        <v>4288</v>
      </c>
      <c r="AK282">
        <v>0.50541499999999995</v>
      </c>
      <c r="AL282" s="11">
        <f t="shared" si="10"/>
        <v>50.541499999999992</v>
      </c>
      <c r="AM282">
        <v>4288</v>
      </c>
      <c r="AN282">
        <v>0.55499399999999999</v>
      </c>
      <c r="AR282">
        <v>4288</v>
      </c>
      <c r="AS282">
        <v>0.61783600000000005</v>
      </c>
    </row>
    <row r="283" spans="35:45" x14ac:dyDescent="0.35">
      <c r="AI283">
        <f t="shared" si="11"/>
        <v>281</v>
      </c>
      <c r="AJ283">
        <v>4288</v>
      </c>
      <c r="AK283">
        <v>0.50722</v>
      </c>
      <c r="AL283" s="11">
        <f t="shared" si="10"/>
        <v>50.722000000000001</v>
      </c>
      <c r="AM283">
        <v>4288</v>
      </c>
      <c r="AN283">
        <v>0.55499399999999999</v>
      </c>
      <c r="AR283">
        <v>4288</v>
      </c>
      <c r="AS283">
        <v>0.61783600000000005</v>
      </c>
    </row>
    <row r="284" spans="35:45" x14ac:dyDescent="0.35">
      <c r="AI284">
        <f t="shared" si="11"/>
        <v>282</v>
      </c>
      <c r="AJ284">
        <v>4288</v>
      </c>
      <c r="AK284">
        <v>0.50902499999999995</v>
      </c>
      <c r="AL284" s="11">
        <f t="shared" si="10"/>
        <v>50.902499999999996</v>
      </c>
      <c r="AM284">
        <v>4288</v>
      </c>
      <c r="AN284">
        <v>0.55499399999999999</v>
      </c>
      <c r="AR284">
        <v>4288</v>
      </c>
      <c r="AS284">
        <v>0.61783600000000005</v>
      </c>
    </row>
    <row r="285" spans="35:45" x14ac:dyDescent="0.35">
      <c r="AI285">
        <f t="shared" si="11"/>
        <v>283</v>
      </c>
      <c r="AJ285">
        <v>4288</v>
      </c>
      <c r="AK285">
        <v>0.51083000000000001</v>
      </c>
      <c r="AL285" s="11">
        <f t="shared" si="10"/>
        <v>51.082999999999998</v>
      </c>
      <c r="AM285">
        <v>4288</v>
      </c>
      <c r="AN285">
        <v>0.55499399999999999</v>
      </c>
      <c r="AR285">
        <v>4288</v>
      </c>
      <c r="AS285">
        <v>0.61783600000000005</v>
      </c>
    </row>
    <row r="286" spans="35:45" x14ac:dyDescent="0.35">
      <c r="AI286">
        <f t="shared" si="11"/>
        <v>284</v>
      </c>
      <c r="AJ286">
        <v>4288</v>
      </c>
      <c r="AK286">
        <v>0.51263499999999995</v>
      </c>
      <c r="AL286" s="11">
        <f t="shared" si="10"/>
        <v>51.263499999999993</v>
      </c>
      <c r="AM286">
        <v>4288</v>
      </c>
      <c r="AN286">
        <v>0.55499399999999999</v>
      </c>
      <c r="AR286">
        <v>4288</v>
      </c>
      <c r="AS286">
        <v>0.61783600000000005</v>
      </c>
    </row>
    <row r="287" spans="35:45" x14ac:dyDescent="0.35">
      <c r="AI287">
        <f t="shared" si="11"/>
        <v>285</v>
      </c>
      <c r="AJ287">
        <v>4288</v>
      </c>
      <c r="AK287">
        <v>0.51444000000000001</v>
      </c>
      <c r="AL287" s="11">
        <f t="shared" si="10"/>
        <v>51.444000000000003</v>
      </c>
      <c r="AM287">
        <v>4288</v>
      </c>
      <c r="AN287">
        <v>0.55499399999999999</v>
      </c>
      <c r="AR287">
        <v>4288</v>
      </c>
      <c r="AS287">
        <v>0.61783600000000005</v>
      </c>
    </row>
    <row r="288" spans="35:45" x14ac:dyDescent="0.35">
      <c r="AI288">
        <f t="shared" si="11"/>
        <v>286</v>
      </c>
      <c r="AJ288">
        <v>4352</v>
      </c>
      <c r="AK288">
        <v>0.51624499999999995</v>
      </c>
      <c r="AL288" s="11">
        <f t="shared" si="10"/>
        <v>51.624499999999998</v>
      </c>
      <c r="AM288">
        <v>4352</v>
      </c>
      <c r="AN288">
        <v>0.56452000000000002</v>
      </c>
      <c r="AR288">
        <v>4352</v>
      </c>
      <c r="AS288">
        <v>0.62328300000000003</v>
      </c>
    </row>
    <row r="289" spans="35:45" x14ac:dyDescent="0.35">
      <c r="AI289">
        <f t="shared" si="11"/>
        <v>287</v>
      </c>
      <c r="AJ289">
        <v>4352</v>
      </c>
      <c r="AK289">
        <v>0.51805100000000004</v>
      </c>
      <c r="AL289" s="11">
        <f t="shared" si="10"/>
        <v>51.805100000000003</v>
      </c>
      <c r="AM289">
        <v>4352</v>
      </c>
      <c r="AN289">
        <v>0.56452000000000002</v>
      </c>
      <c r="AR289">
        <v>4352</v>
      </c>
      <c r="AS289">
        <v>0.62328300000000003</v>
      </c>
    </row>
    <row r="290" spans="35:45" x14ac:dyDescent="0.35">
      <c r="AI290">
        <f t="shared" si="11"/>
        <v>288</v>
      </c>
      <c r="AJ290">
        <v>4416</v>
      </c>
      <c r="AK290">
        <v>0.51985599999999998</v>
      </c>
      <c r="AL290" s="11">
        <f t="shared" si="10"/>
        <v>51.985599999999998</v>
      </c>
      <c r="AM290">
        <v>4416</v>
      </c>
      <c r="AN290">
        <v>0.57391599999999998</v>
      </c>
      <c r="AR290">
        <v>4416</v>
      </c>
      <c r="AS290">
        <v>0.62865300000000002</v>
      </c>
    </row>
    <row r="291" spans="35:45" x14ac:dyDescent="0.35">
      <c r="AI291">
        <f t="shared" si="11"/>
        <v>289</v>
      </c>
      <c r="AJ291">
        <v>4416</v>
      </c>
      <c r="AK291">
        <v>0.52166100000000004</v>
      </c>
      <c r="AL291" s="11">
        <f t="shared" si="10"/>
        <v>52.166100000000007</v>
      </c>
      <c r="AM291">
        <v>4416</v>
      </c>
      <c r="AN291">
        <v>0.57391599999999998</v>
      </c>
      <c r="AR291">
        <v>4416</v>
      </c>
      <c r="AS291">
        <v>0.62865300000000002</v>
      </c>
    </row>
    <row r="292" spans="35:45" x14ac:dyDescent="0.35">
      <c r="AI292">
        <f t="shared" si="11"/>
        <v>290</v>
      </c>
      <c r="AJ292">
        <v>4416</v>
      </c>
      <c r="AK292">
        <v>0.52346599999999999</v>
      </c>
      <c r="AL292" s="11">
        <f t="shared" si="10"/>
        <v>52.346599999999995</v>
      </c>
      <c r="AM292">
        <v>4416</v>
      </c>
      <c r="AN292">
        <v>0.57391599999999998</v>
      </c>
      <c r="AR292">
        <v>4416</v>
      </c>
      <c r="AS292">
        <v>0.62865300000000002</v>
      </c>
    </row>
    <row r="293" spans="35:45" x14ac:dyDescent="0.35">
      <c r="AI293">
        <f t="shared" si="11"/>
        <v>291</v>
      </c>
      <c r="AJ293">
        <v>4480</v>
      </c>
      <c r="AK293">
        <v>0.52527100000000004</v>
      </c>
      <c r="AL293" s="11">
        <f t="shared" si="10"/>
        <v>52.527100000000004</v>
      </c>
      <c r="AM293">
        <v>4480</v>
      </c>
      <c r="AN293">
        <v>0.58318099999999995</v>
      </c>
      <c r="AR293">
        <v>4480</v>
      </c>
      <c r="AS293">
        <v>0.63394600000000001</v>
      </c>
    </row>
    <row r="294" spans="35:45" x14ac:dyDescent="0.35">
      <c r="AI294">
        <f t="shared" si="11"/>
        <v>292</v>
      </c>
      <c r="AJ294">
        <v>4480</v>
      </c>
      <c r="AK294">
        <v>0.52707599999999999</v>
      </c>
      <c r="AL294" s="11">
        <f t="shared" si="10"/>
        <v>52.707599999999999</v>
      </c>
      <c r="AM294">
        <v>4480</v>
      </c>
      <c r="AN294">
        <v>0.58318099999999995</v>
      </c>
      <c r="AR294">
        <v>4480</v>
      </c>
      <c r="AS294">
        <v>0.63394600000000001</v>
      </c>
    </row>
    <row r="295" spans="35:45" x14ac:dyDescent="0.35">
      <c r="AI295">
        <f t="shared" si="11"/>
        <v>293</v>
      </c>
      <c r="AJ295">
        <v>4480</v>
      </c>
      <c r="AK295">
        <v>0.52888100000000005</v>
      </c>
      <c r="AL295" s="11">
        <f t="shared" si="10"/>
        <v>52.888100000000001</v>
      </c>
      <c r="AM295">
        <v>4480</v>
      </c>
      <c r="AN295">
        <v>0.58318099999999995</v>
      </c>
      <c r="AR295">
        <v>4480</v>
      </c>
      <c r="AS295">
        <v>0.63394600000000001</v>
      </c>
    </row>
    <row r="296" spans="35:45" x14ac:dyDescent="0.35">
      <c r="AI296">
        <f t="shared" si="11"/>
        <v>294</v>
      </c>
      <c r="AJ296">
        <v>4480</v>
      </c>
      <c r="AK296">
        <v>0.53068599999999999</v>
      </c>
      <c r="AL296" s="11">
        <f t="shared" si="10"/>
        <v>53.068599999999996</v>
      </c>
      <c r="AM296">
        <v>4480</v>
      </c>
      <c r="AN296">
        <v>0.58318099999999995</v>
      </c>
      <c r="AR296">
        <v>4480</v>
      </c>
      <c r="AS296">
        <v>0.63394600000000001</v>
      </c>
    </row>
    <row r="297" spans="35:45" x14ac:dyDescent="0.35">
      <c r="AI297">
        <f t="shared" si="11"/>
        <v>295</v>
      </c>
      <c r="AJ297">
        <v>4480</v>
      </c>
      <c r="AK297">
        <v>0.53249100000000005</v>
      </c>
      <c r="AL297" s="11">
        <f t="shared" si="10"/>
        <v>53.249100000000006</v>
      </c>
      <c r="AM297">
        <v>4480</v>
      </c>
      <c r="AN297">
        <v>0.58318099999999995</v>
      </c>
      <c r="AR297">
        <v>4480</v>
      </c>
      <c r="AS297">
        <v>0.63394600000000001</v>
      </c>
    </row>
    <row r="298" spans="35:45" x14ac:dyDescent="0.35">
      <c r="AI298">
        <f t="shared" si="11"/>
        <v>296</v>
      </c>
      <c r="AJ298">
        <v>4480</v>
      </c>
      <c r="AK298">
        <v>0.53429599999999999</v>
      </c>
      <c r="AL298" s="11">
        <f t="shared" si="10"/>
        <v>53.429600000000001</v>
      </c>
      <c r="AM298">
        <v>4480</v>
      </c>
      <c r="AN298">
        <v>0.58318099999999995</v>
      </c>
      <c r="AR298">
        <v>4480</v>
      </c>
      <c r="AS298">
        <v>0.63394600000000001</v>
      </c>
    </row>
    <row r="299" spans="35:45" x14ac:dyDescent="0.35">
      <c r="AI299">
        <f t="shared" si="11"/>
        <v>297</v>
      </c>
      <c r="AJ299">
        <v>4480</v>
      </c>
      <c r="AK299">
        <v>0.53610100000000005</v>
      </c>
      <c r="AL299" s="11">
        <f t="shared" si="10"/>
        <v>53.610100000000003</v>
      </c>
      <c r="AM299">
        <v>4480</v>
      </c>
      <c r="AN299">
        <v>0.58318099999999995</v>
      </c>
      <c r="AR299">
        <v>4480</v>
      </c>
      <c r="AS299">
        <v>0.63394600000000001</v>
      </c>
    </row>
    <row r="300" spans="35:45" x14ac:dyDescent="0.35">
      <c r="AI300">
        <f t="shared" si="11"/>
        <v>298</v>
      </c>
      <c r="AJ300">
        <v>4480</v>
      </c>
      <c r="AK300">
        <v>0.537906</v>
      </c>
      <c r="AL300" s="11">
        <f t="shared" si="10"/>
        <v>53.790599999999998</v>
      </c>
      <c r="AM300">
        <v>4480</v>
      </c>
      <c r="AN300">
        <v>0.58318099999999995</v>
      </c>
      <c r="AR300">
        <v>4480</v>
      </c>
      <c r="AS300">
        <v>0.63394600000000001</v>
      </c>
    </row>
    <row r="301" spans="35:45" x14ac:dyDescent="0.35">
      <c r="AI301">
        <f t="shared" si="11"/>
        <v>299</v>
      </c>
      <c r="AJ301">
        <v>4544</v>
      </c>
      <c r="AK301">
        <v>0.53971100000000005</v>
      </c>
      <c r="AL301" s="11">
        <f t="shared" si="10"/>
        <v>53.971100000000007</v>
      </c>
      <c r="AM301">
        <v>4544</v>
      </c>
      <c r="AN301">
        <v>0.59231199999999995</v>
      </c>
      <c r="AR301">
        <v>4544</v>
      </c>
      <c r="AS301">
        <v>0.63916399999999995</v>
      </c>
    </row>
    <row r="302" spans="35:45" x14ac:dyDescent="0.35">
      <c r="AI302">
        <f t="shared" si="11"/>
        <v>300</v>
      </c>
      <c r="AJ302">
        <v>4544</v>
      </c>
      <c r="AK302">
        <v>0.541516</v>
      </c>
      <c r="AL302" s="11">
        <f t="shared" si="10"/>
        <v>54.151600000000002</v>
      </c>
      <c r="AM302">
        <v>4544</v>
      </c>
      <c r="AN302">
        <v>0.59231199999999995</v>
      </c>
      <c r="AR302">
        <v>4544</v>
      </c>
      <c r="AS302">
        <v>0.63916399999999995</v>
      </c>
    </row>
    <row r="303" spans="35:45" x14ac:dyDescent="0.35">
      <c r="AI303">
        <f t="shared" si="11"/>
        <v>301</v>
      </c>
      <c r="AJ303">
        <v>4544</v>
      </c>
      <c r="AK303">
        <v>0.54332100000000005</v>
      </c>
      <c r="AL303" s="11">
        <f t="shared" si="10"/>
        <v>54.332100000000004</v>
      </c>
      <c r="AM303">
        <v>4544</v>
      </c>
      <c r="AN303">
        <v>0.59231199999999995</v>
      </c>
      <c r="AR303">
        <v>4544</v>
      </c>
      <c r="AS303">
        <v>0.63916399999999995</v>
      </c>
    </row>
    <row r="304" spans="35:45" x14ac:dyDescent="0.35">
      <c r="AI304">
        <f t="shared" si="11"/>
        <v>302</v>
      </c>
      <c r="AJ304">
        <v>4544</v>
      </c>
      <c r="AK304">
        <v>0.545126</v>
      </c>
      <c r="AL304" s="11">
        <f t="shared" si="10"/>
        <v>54.512599999999999</v>
      </c>
      <c r="AM304">
        <v>4544</v>
      </c>
      <c r="AN304">
        <v>0.59231199999999995</v>
      </c>
      <c r="AR304">
        <v>4544</v>
      </c>
      <c r="AS304">
        <v>0.63916399999999995</v>
      </c>
    </row>
    <row r="305" spans="35:45" x14ac:dyDescent="0.35">
      <c r="AI305">
        <f t="shared" si="11"/>
        <v>303</v>
      </c>
      <c r="AJ305">
        <v>4544</v>
      </c>
      <c r="AK305">
        <v>0.54693099999999994</v>
      </c>
      <c r="AL305" s="11">
        <f t="shared" si="10"/>
        <v>54.693099999999994</v>
      </c>
      <c r="AM305">
        <v>4544</v>
      </c>
      <c r="AN305">
        <v>0.59231199999999995</v>
      </c>
      <c r="AR305">
        <v>4544</v>
      </c>
      <c r="AS305">
        <v>0.63916399999999995</v>
      </c>
    </row>
    <row r="306" spans="35:45" x14ac:dyDescent="0.35">
      <c r="AI306">
        <f t="shared" si="11"/>
        <v>304</v>
      </c>
      <c r="AJ306">
        <v>4608</v>
      </c>
      <c r="AK306">
        <v>0.548736</v>
      </c>
      <c r="AL306" s="11">
        <f t="shared" si="10"/>
        <v>54.873600000000003</v>
      </c>
      <c r="AM306">
        <v>4608</v>
      </c>
      <c r="AN306">
        <v>0.60130899999999998</v>
      </c>
      <c r="AR306">
        <v>4608</v>
      </c>
      <c r="AS306">
        <v>0.64430799999999999</v>
      </c>
    </row>
    <row r="307" spans="35:45" x14ac:dyDescent="0.35">
      <c r="AI307">
        <f t="shared" si="11"/>
        <v>305</v>
      </c>
      <c r="AJ307">
        <v>4608</v>
      </c>
      <c r="AK307">
        <v>0.55054199999999998</v>
      </c>
      <c r="AL307" s="11">
        <f t="shared" si="10"/>
        <v>55.054199999999994</v>
      </c>
      <c r="AM307">
        <v>4608</v>
      </c>
      <c r="AN307">
        <v>0.60130899999999998</v>
      </c>
      <c r="AR307">
        <v>4608</v>
      </c>
      <c r="AS307">
        <v>0.64430799999999999</v>
      </c>
    </row>
    <row r="308" spans="35:45" x14ac:dyDescent="0.35">
      <c r="AI308">
        <f t="shared" si="11"/>
        <v>306</v>
      </c>
      <c r="AJ308">
        <v>4608</v>
      </c>
      <c r="AK308">
        <v>0.55234700000000003</v>
      </c>
      <c r="AL308" s="11">
        <f t="shared" si="10"/>
        <v>55.234700000000004</v>
      </c>
      <c r="AM308">
        <v>4608</v>
      </c>
      <c r="AN308">
        <v>0.60130899999999998</v>
      </c>
      <c r="AR308">
        <v>4608</v>
      </c>
      <c r="AS308">
        <v>0.64430799999999999</v>
      </c>
    </row>
    <row r="309" spans="35:45" x14ac:dyDescent="0.35">
      <c r="AI309">
        <f t="shared" si="11"/>
        <v>307</v>
      </c>
      <c r="AJ309">
        <v>4608</v>
      </c>
      <c r="AK309">
        <v>0.55415199999999998</v>
      </c>
      <c r="AL309" s="11">
        <f t="shared" si="10"/>
        <v>55.415199999999999</v>
      </c>
      <c r="AM309">
        <v>4608</v>
      </c>
      <c r="AN309">
        <v>0.60130899999999998</v>
      </c>
      <c r="AR309">
        <v>4608</v>
      </c>
      <c r="AS309">
        <v>0.64430799999999999</v>
      </c>
    </row>
    <row r="310" spans="35:45" x14ac:dyDescent="0.35">
      <c r="AI310">
        <f t="shared" si="11"/>
        <v>308</v>
      </c>
      <c r="AJ310">
        <v>4608</v>
      </c>
      <c r="AK310">
        <v>0.55595700000000003</v>
      </c>
      <c r="AL310" s="11">
        <f t="shared" si="10"/>
        <v>55.595700000000001</v>
      </c>
      <c r="AM310">
        <v>4608</v>
      </c>
      <c r="AN310">
        <v>0.60130899999999998</v>
      </c>
      <c r="AR310">
        <v>4608</v>
      </c>
      <c r="AS310">
        <v>0.64430799999999999</v>
      </c>
    </row>
    <row r="311" spans="35:45" x14ac:dyDescent="0.35">
      <c r="AI311">
        <f t="shared" si="11"/>
        <v>309</v>
      </c>
      <c r="AJ311">
        <v>4608</v>
      </c>
      <c r="AK311">
        <v>0.55776199999999998</v>
      </c>
      <c r="AL311" s="11">
        <f t="shared" si="10"/>
        <v>55.776199999999996</v>
      </c>
      <c r="AM311">
        <v>4608</v>
      </c>
      <c r="AN311">
        <v>0.60130899999999998</v>
      </c>
      <c r="AR311">
        <v>4608</v>
      </c>
      <c r="AS311">
        <v>0.64430799999999999</v>
      </c>
    </row>
    <row r="312" spans="35:45" x14ac:dyDescent="0.35">
      <c r="AI312">
        <f t="shared" si="11"/>
        <v>310</v>
      </c>
      <c r="AJ312">
        <v>4608</v>
      </c>
      <c r="AK312">
        <v>0.55956700000000004</v>
      </c>
      <c r="AL312" s="11">
        <f t="shared" si="10"/>
        <v>55.956700000000005</v>
      </c>
      <c r="AM312">
        <v>4608</v>
      </c>
      <c r="AN312">
        <v>0.60130899999999998</v>
      </c>
      <c r="AR312">
        <v>4608</v>
      </c>
      <c r="AS312">
        <v>0.64430799999999999</v>
      </c>
    </row>
    <row r="313" spans="35:45" x14ac:dyDescent="0.35">
      <c r="AI313">
        <f t="shared" si="11"/>
        <v>311</v>
      </c>
      <c r="AJ313">
        <v>4672</v>
      </c>
      <c r="AK313">
        <v>0.56137199999999998</v>
      </c>
      <c r="AL313" s="11">
        <f t="shared" si="10"/>
        <v>56.1372</v>
      </c>
      <c r="AM313">
        <v>4672</v>
      </c>
      <c r="AN313">
        <v>0.61016999999999999</v>
      </c>
      <c r="AR313">
        <v>4672</v>
      </c>
      <c r="AS313">
        <v>0.64937800000000001</v>
      </c>
    </row>
    <row r="314" spans="35:45" x14ac:dyDescent="0.35">
      <c r="AI314">
        <f t="shared" si="11"/>
        <v>312</v>
      </c>
      <c r="AJ314">
        <v>4672</v>
      </c>
      <c r="AK314">
        <v>0.56317700000000004</v>
      </c>
      <c r="AL314" s="11">
        <f t="shared" si="10"/>
        <v>56.317700000000002</v>
      </c>
      <c r="AM314">
        <v>4672</v>
      </c>
      <c r="AN314">
        <v>0.61016999999999999</v>
      </c>
      <c r="AR314">
        <v>4672</v>
      </c>
      <c r="AS314">
        <v>0.64937800000000001</v>
      </c>
    </row>
    <row r="315" spans="35:45" x14ac:dyDescent="0.35">
      <c r="AI315">
        <f t="shared" si="11"/>
        <v>313</v>
      </c>
      <c r="AJ315">
        <v>4672</v>
      </c>
      <c r="AK315">
        <v>0.56498199999999998</v>
      </c>
      <c r="AL315" s="11">
        <f t="shared" si="10"/>
        <v>56.498199999999997</v>
      </c>
      <c r="AM315">
        <v>4672</v>
      </c>
      <c r="AN315">
        <v>0.61016999999999999</v>
      </c>
      <c r="AR315">
        <v>4672</v>
      </c>
      <c r="AS315">
        <v>0.64937800000000001</v>
      </c>
    </row>
    <row r="316" spans="35:45" x14ac:dyDescent="0.35">
      <c r="AI316">
        <f t="shared" si="11"/>
        <v>314</v>
      </c>
      <c r="AJ316">
        <v>4672</v>
      </c>
      <c r="AK316">
        <v>0.56678700000000004</v>
      </c>
      <c r="AL316" s="11">
        <f t="shared" si="10"/>
        <v>56.678700000000006</v>
      </c>
      <c r="AM316">
        <v>4672</v>
      </c>
      <c r="AN316">
        <v>0.61016999999999999</v>
      </c>
      <c r="AR316">
        <v>4672</v>
      </c>
      <c r="AS316">
        <v>0.64937800000000001</v>
      </c>
    </row>
    <row r="317" spans="35:45" x14ac:dyDescent="0.35">
      <c r="AI317">
        <f t="shared" si="11"/>
        <v>315</v>
      </c>
      <c r="AJ317">
        <v>4672</v>
      </c>
      <c r="AK317">
        <v>0.56859199999999999</v>
      </c>
      <c r="AL317" s="11">
        <f t="shared" si="10"/>
        <v>56.859200000000001</v>
      </c>
      <c r="AM317">
        <v>4672</v>
      </c>
      <c r="AN317">
        <v>0.61016999999999999</v>
      </c>
      <c r="AR317">
        <v>4672</v>
      </c>
      <c r="AS317">
        <v>0.64937800000000001</v>
      </c>
    </row>
    <row r="318" spans="35:45" x14ac:dyDescent="0.35">
      <c r="AI318">
        <f t="shared" si="11"/>
        <v>316</v>
      </c>
      <c r="AJ318">
        <v>4672</v>
      </c>
      <c r="AK318">
        <v>0.57039700000000004</v>
      </c>
      <c r="AL318" s="11">
        <f t="shared" si="10"/>
        <v>57.039700000000003</v>
      </c>
      <c r="AM318">
        <v>4672</v>
      </c>
      <c r="AN318">
        <v>0.61016999999999999</v>
      </c>
      <c r="AR318">
        <v>4672</v>
      </c>
      <c r="AS318">
        <v>0.64937800000000001</v>
      </c>
    </row>
    <row r="319" spans="35:45" x14ac:dyDescent="0.35">
      <c r="AI319">
        <f t="shared" si="11"/>
        <v>317</v>
      </c>
      <c r="AJ319">
        <v>4672</v>
      </c>
      <c r="AK319">
        <v>0.57220199999999999</v>
      </c>
      <c r="AL319" s="11">
        <f t="shared" si="10"/>
        <v>57.220199999999998</v>
      </c>
      <c r="AM319">
        <v>4672</v>
      </c>
      <c r="AN319">
        <v>0.61016999999999999</v>
      </c>
      <c r="AR319">
        <v>4672</v>
      </c>
      <c r="AS319">
        <v>0.64937800000000001</v>
      </c>
    </row>
    <row r="320" spans="35:45" x14ac:dyDescent="0.35">
      <c r="AI320">
        <f t="shared" si="11"/>
        <v>318</v>
      </c>
      <c r="AJ320">
        <v>4736</v>
      </c>
      <c r="AK320">
        <v>0.57400700000000004</v>
      </c>
      <c r="AL320" s="11">
        <f t="shared" si="10"/>
        <v>57.400700000000008</v>
      </c>
      <c r="AM320">
        <v>4736</v>
      </c>
      <c r="AN320">
        <v>0.61889499999999997</v>
      </c>
      <c r="AR320">
        <v>4736</v>
      </c>
      <c r="AS320">
        <v>0.65437599999999996</v>
      </c>
    </row>
    <row r="321" spans="35:45" x14ac:dyDescent="0.35">
      <c r="AI321">
        <f t="shared" si="11"/>
        <v>319</v>
      </c>
      <c r="AJ321">
        <v>4736</v>
      </c>
      <c r="AK321">
        <v>0.57581199999999999</v>
      </c>
      <c r="AL321" s="11">
        <f t="shared" si="10"/>
        <v>57.581199999999995</v>
      </c>
      <c r="AM321">
        <v>4736</v>
      </c>
      <c r="AN321">
        <v>0.61889499999999997</v>
      </c>
      <c r="AR321">
        <v>4736</v>
      </c>
      <c r="AS321">
        <v>0.65437599999999996</v>
      </c>
    </row>
    <row r="322" spans="35:45" x14ac:dyDescent="0.35">
      <c r="AI322">
        <f t="shared" si="11"/>
        <v>320</v>
      </c>
      <c r="AJ322">
        <v>4736</v>
      </c>
      <c r="AK322">
        <v>0.57761700000000005</v>
      </c>
      <c r="AL322" s="11">
        <f t="shared" si="10"/>
        <v>57.761700000000005</v>
      </c>
      <c r="AM322">
        <v>4736</v>
      </c>
      <c r="AN322">
        <v>0.61889499999999997</v>
      </c>
      <c r="AR322">
        <v>4736</v>
      </c>
      <c r="AS322">
        <v>0.65437599999999996</v>
      </c>
    </row>
    <row r="323" spans="35:45" x14ac:dyDescent="0.35">
      <c r="AI323">
        <f t="shared" si="11"/>
        <v>321</v>
      </c>
      <c r="AJ323">
        <v>4736</v>
      </c>
      <c r="AK323">
        <v>0.57942199999999999</v>
      </c>
      <c r="AL323" s="11">
        <f t="shared" si="10"/>
        <v>57.9422</v>
      </c>
      <c r="AM323">
        <v>4736</v>
      </c>
      <c r="AN323">
        <v>0.61889499999999997</v>
      </c>
      <c r="AR323">
        <v>4736</v>
      </c>
      <c r="AS323">
        <v>0.65437599999999996</v>
      </c>
    </row>
    <row r="324" spans="35:45" x14ac:dyDescent="0.35">
      <c r="AI324">
        <f t="shared" si="11"/>
        <v>322</v>
      </c>
      <c r="AJ324">
        <v>4736</v>
      </c>
      <c r="AK324">
        <v>0.58122700000000005</v>
      </c>
      <c r="AL324" s="11">
        <f t="shared" ref="AL324:AL387" si="12">AK324*100</f>
        <v>58.122700000000002</v>
      </c>
      <c r="AM324">
        <v>4736</v>
      </c>
      <c r="AN324">
        <v>0.61889499999999997</v>
      </c>
      <c r="AR324">
        <v>4736</v>
      </c>
      <c r="AS324">
        <v>0.65437599999999996</v>
      </c>
    </row>
    <row r="325" spans="35:45" x14ac:dyDescent="0.35">
      <c r="AI325">
        <f t="shared" ref="AI325:AI388" si="13">AI324+1</f>
        <v>323</v>
      </c>
      <c r="AJ325">
        <v>4736</v>
      </c>
      <c r="AK325">
        <v>0.58303199999999999</v>
      </c>
      <c r="AL325" s="11">
        <f t="shared" si="12"/>
        <v>58.303199999999997</v>
      </c>
      <c r="AM325">
        <v>4736</v>
      </c>
      <c r="AN325">
        <v>0.61889499999999997</v>
      </c>
      <c r="AR325">
        <v>4736</v>
      </c>
      <c r="AS325">
        <v>0.65437599999999996</v>
      </c>
    </row>
    <row r="326" spans="35:45" x14ac:dyDescent="0.35">
      <c r="AI326">
        <f t="shared" si="13"/>
        <v>324</v>
      </c>
      <c r="AJ326">
        <v>4736</v>
      </c>
      <c r="AK326">
        <v>0.58483799999999997</v>
      </c>
      <c r="AL326" s="11">
        <f t="shared" si="12"/>
        <v>58.483799999999995</v>
      </c>
      <c r="AM326">
        <v>4736</v>
      </c>
      <c r="AN326">
        <v>0.61889499999999997</v>
      </c>
      <c r="AR326">
        <v>4736</v>
      </c>
      <c r="AS326">
        <v>0.65437599999999996</v>
      </c>
    </row>
    <row r="327" spans="35:45" x14ac:dyDescent="0.35">
      <c r="AI327">
        <f t="shared" si="13"/>
        <v>325</v>
      </c>
      <c r="AJ327">
        <v>4800</v>
      </c>
      <c r="AK327">
        <v>0.58664300000000003</v>
      </c>
      <c r="AL327" s="11">
        <f t="shared" si="12"/>
        <v>58.664300000000004</v>
      </c>
      <c r="AM327">
        <v>4800</v>
      </c>
      <c r="AN327">
        <v>0.62748199999999998</v>
      </c>
      <c r="AR327">
        <v>4800</v>
      </c>
      <c r="AS327">
        <v>0.65930200000000005</v>
      </c>
    </row>
    <row r="328" spans="35:45" x14ac:dyDescent="0.35">
      <c r="AI328">
        <f t="shared" si="13"/>
        <v>326</v>
      </c>
      <c r="AJ328">
        <v>4800</v>
      </c>
      <c r="AK328">
        <v>0.58844799999999997</v>
      </c>
      <c r="AL328" s="11">
        <f t="shared" si="12"/>
        <v>58.844799999999999</v>
      </c>
      <c r="AM328">
        <v>4800</v>
      </c>
      <c r="AN328">
        <v>0.62748199999999998</v>
      </c>
      <c r="AR328">
        <v>4800</v>
      </c>
      <c r="AS328">
        <v>0.65930200000000005</v>
      </c>
    </row>
    <row r="329" spans="35:45" x14ac:dyDescent="0.35">
      <c r="AI329">
        <f t="shared" si="13"/>
        <v>327</v>
      </c>
      <c r="AJ329">
        <v>4800</v>
      </c>
      <c r="AK329">
        <v>0.59025300000000003</v>
      </c>
      <c r="AL329" s="11">
        <f t="shared" si="12"/>
        <v>59.025300000000001</v>
      </c>
      <c r="AM329">
        <v>4800</v>
      </c>
      <c r="AN329">
        <v>0.62748199999999998</v>
      </c>
      <c r="AR329">
        <v>4800</v>
      </c>
      <c r="AS329">
        <v>0.65930200000000005</v>
      </c>
    </row>
    <row r="330" spans="35:45" x14ac:dyDescent="0.35">
      <c r="AI330">
        <f t="shared" si="13"/>
        <v>328</v>
      </c>
      <c r="AJ330">
        <v>4800</v>
      </c>
      <c r="AK330">
        <v>0.59205799999999997</v>
      </c>
      <c r="AL330" s="11">
        <f t="shared" si="12"/>
        <v>59.205799999999996</v>
      </c>
      <c r="AM330">
        <v>4800</v>
      </c>
      <c r="AN330">
        <v>0.62748199999999998</v>
      </c>
      <c r="AR330">
        <v>4800</v>
      </c>
      <c r="AS330">
        <v>0.65930200000000005</v>
      </c>
    </row>
    <row r="331" spans="35:45" x14ac:dyDescent="0.35">
      <c r="AI331">
        <f t="shared" si="13"/>
        <v>329</v>
      </c>
      <c r="AJ331">
        <v>4800</v>
      </c>
      <c r="AK331">
        <v>0.59386300000000003</v>
      </c>
      <c r="AL331" s="11">
        <f t="shared" si="12"/>
        <v>59.386300000000006</v>
      </c>
      <c r="AM331">
        <v>4800</v>
      </c>
      <c r="AN331">
        <v>0.62748199999999998</v>
      </c>
      <c r="AR331">
        <v>4800</v>
      </c>
      <c r="AS331">
        <v>0.65930200000000005</v>
      </c>
    </row>
    <row r="332" spans="35:45" x14ac:dyDescent="0.35">
      <c r="AI332">
        <f t="shared" si="13"/>
        <v>330</v>
      </c>
      <c r="AJ332">
        <v>4800</v>
      </c>
      <c r="AK332">
        <v>0.59566799999999998</v>
      </c>
      <c r="AL332" s="11">
        <f t="shared" si="12"/>
        <v>59.566800000000001</v>
      </c>
      <c r="AM332">
        <v>4800</v>
      </c>
      <c r="AN332">
        <v>0.62748199999999998</v>
      </c>
      <c r="AR332">
        <v>4800</v>
      </c>
      <c r="AS332">
        <v>0.65930200000000005</v>
      </c>
    </row>
    <row r="333" spans="35:45" x14ac:dyDescent="0.35">
      <c r="AI333">
        <f t="shared" si="13"/>
        <v>331</v>
      </c>
      <c r="AJ333">
        <v>4864</v>
      </c>
      <c r="AK333">
        <v>0.59747300000000003</v>
      </c>
      <c r="AL333" s="11">
        <f t="shared" si="12"/>
        <v>59.747300000000003</v>
      </c>
      <c r="AM333">
        <v>4864</v>
      </c>
      <c r="AN333">
        <v>0.63593200000000005</v>
      </c>
      <c r="AR333">
        <v>4864</v>
      </c>
      <c r="AS333">
        <v>0.66415900000000005</v>
      </c>
    </row>
    <row r="334" spans="35:45" x14ac:dyDescent="0.35">
      <c r="AI334">
        <f t="shared" si="13"/>
        <v>332</v>
      </c>
      <c r="AJ334">
        <v>4864</v>
      </c>
      <c r="AK334">
        <v>0.59927799999999998</v>
      </c>
      <c r="AL334" s="11">
        <f t="shared" si="12"/>
        <v>59.927799999999998</v>
      </c>
      <c r="AM334">
        <v>4864</v>
      </c>
      <c r="AN334">
        <v>0.63593200000000005</v>
      </c>
      <c r="AR334">
        <v>4864</v>
      </c>
      <c r="AS334">
        <v>0.66415900000000005</v>
      </c>
    </row>
    <row r="335" spans="35:45" x14ac:dyDescent="0.35">
      <c r="AI335">
        <f t="shared" si="13"/>
        <v>333</v>
      </c>
      <c r="AJ335">
        <v>4864</v>
      </c>
      <c r="AK335">
        <v>0.60108300000000003</v>
      </c>
      <c r="AL335" s="11">
        <f t="shared" si="12"/>
        <v>60.1083</v>
      </c>
      <c r="AM335">
        <v>4864</v>
      </c>
      <c r="AN335">
        <v>0.63593200000000005</v>
      </c>
      <c r="AR335">
        <v>4864</v>
      </c>
      <c r="AS335">
        <v>0.66415900000000005</v>
      </c>
    </row>
    <row r="336" spans="35:45" x14ac:dyDescent="0.35">
      <c r="AI336">
        <f t="shared" si="13"/>
        <v>334</v>
      </c>
      <c r="AJ336">
        <v>4864</v>
      </c>
      <c r="AK336">
        <v>0.60288799999999998</v>
      </c>
      <c r="AL336" s="11">
        <f t="shared" si="12"/>
        <v>60.288799999999995</v>
      </c>
      <c r="AM336">
        <v>4864</v>
      </c>
      <c r="AN336">
        <v>0.63593200000000005</v>
      </c>
      <c r="AR336">
        <v>4864</v>
      </c>
      <c r="AS336">
        <v>0.66415900000000005</v>
      </c>
    </row>
    <row r="337" spans="35:45" x14ac:dyDescent="0.35">
      <c r="AI337">
        <f t="shared" si="13"/>
        <v>335</v>
      </c>
      <c r="AJ337">
        <v>4864</v>
      </c>
      <c r="AK337">
        <v>0.60469300000000004</v>
      </c>
      <c r="AL337" s="11">
        <f t="shared" si="12"/>
        <v>60.469300000000004</v>
      </c>
      <c r="AM337">
        <v>4864</v>
      </c>
      <c r="AN337">
        <v>0.63593200000000005</v>
      </c>
      <c r="AR337">
        <v>4864</v>
      </c>
      <c r="AS337">
        <v>0.66415900000000005</v>
      </c>
    </row>
    <row r="338" spans="35:45" x14ac:dyDescent="0.35">
      <c r="AI338">
        <f t="shared" si="13"/>
        <v>336</v>
      </c>
      <c r="AJ338">
        <v>4864</v>
      </c>
      <c r="AK338">
        <v>0.60649799999999998</v>
      </c>
      <c r="AL338" s="11">
        <f t="shared" si="12"/>
        <v>60.649799999999999</v>
      </c>
      <c r="AM338">
        <v>4864</v>
      </c>
      <c r="AN338">
        <v>0.63593200000000005</v>
      </c>
      <c r="AR338">
        <v>4864</v>
      </c>
      <c r="AS338">
        <v>0.66415900000000005</v>
      </c>
    </row>
    <row r="339" spans="35:45" x14ac:dyDescent="0.35">
      <c r="AI339">
        <f t="shared" si="13"/>
        <v>337</v>
      </c>
      <c r="AJ339">
        <v>4864</v>
      </c>
      <c r="AK339">
        <v>0.60830300000000004</v>
      </c>
      <c r="AL339" s="11">
        <f t="shared" si="12"/>
        <v>60.830300000000001</v>
      </c>
      <c r="AM339">
        <v>4864</v>
      </c>
      <c r="AN339">
        <v>0.63593200000000005</v>
      </c>
      <c r="AR339">
        <v>4864</v>
      </c>
      <c r="AS339">
        <v>0.66415900000000005</v>
      </c>
    </row>
    <row r="340" spans="35:45" x14ac:dyDescent="0.35">
      <c r="AI340">
        <f t="shared" si="13"/>
        <v>338</v>
      </c>
      <c r="AJ340">
        <v>4928</v>
      </c>
      <c r="AK340">
        <v>0.61010799999999998</v>
      </c>
      <c r="AL340" s="11">
        <f t="shared" si="12"/>
        <v>61.010799999999996</v>
      </c>
      <c r="AM340">
        <v>4928</v>
      </c>
      <c r="AN340">
        <v>0.64424400000000004</v>
      </c>
      <c r="AR340">
        <v>4928</v>
      </c>
      <c r="AS340">
        <v>0.66894600000000004</v>
      </c>
    </row>
    <row r="341" spans="35:45" x14ac:dyDescent="0.35">
      <c r="AI341">
        <f t="shared" si="13"/>
        <v>339</v>
      </c>
      <c r="AJ341">
        <v>4928</v>
      </c>
      <c r="AK341">
        <v>0.61191300000000004</v>
      </c>
      <c r="AL341" s="11">
        <f t="shared" si="12"/>
        <v>61.191300000000005</v>
      </c>
      <c r="AM341">
        <v>4928</v>
      </c>
      <c r="AN341">
        <v>0.64424400000000004</v>
      </c>
      <c r="AR341">
        <v>4928</v>
      </c>
      <c r="AS341">
        <v>0.66894600000000004</v>
      </c>
    </row>
    <row r="342" spans="35:45" x14ac:dyDescent="0.35">
      <c r="AI342">
        <f t="shared" si="13"/>
        <v>340</v>
      </c>
      <c r="AJ342">
        <v>4928</v>
      </c>
      <c r="AK342">
        <v>0.61371799999999999</v>
      </c>
      <c r="AL342" s="11">
        <f t="shared" si="12"/>
        <v>61.3718</v>
      </c>
      <c r="AM342">
        <v>4928</v>
      </c>
      <c r="AN342">
        <v>0.64424400000000004</v>
      </c>
      <c r="AR342">
        <v>4928</v>
      </c>
      <c r="AS342">
        <v>0.66894600000000004</v>
      </c>
    </row>
    <row r="343" spans="35:45" x14ac:dyDescent="0.35">
      <c r="AI343">
        <f t="shared" si="13"/>
        <v>341</v>
      </c>
      <c r="AJ343">
        <v>4928</v>
      </c>
      <c r="AK343">
        <v>0.61552300000000004</v>
      </c>
      <c r="AL343" s="11">
        <f t="shared" si="12"/>
        <v>61.552300000000002</v>
      </c>
      <c r="AM343">
        <v>4928</v>
      </c>
      <c r="AN343">
        <v>0.64424400000000004</v>
      </c>
      <c r="AR343">
        <v>4928</v>
      </c>
      <c r="AS343">
        <v>0.66894600000000004</v>
      </c>
    </row>
    <row r="344" spans="35:45" x14ac:dyDescent="0.35">
      <c r="AI344">
        <f t="shared" si="13"/>
        <v>342</v>
      </c>
      <c r="AJ344">
        <v>4928</v>
      </c>
      <c r="AK344">
        <v>0.61732900000000002</v>
      </c>
      <c r="AL344" s="11">
        <f t="shared" si="12"/>
        <v>61.732900000000001</v>
      </c>
      <c r="AM344">
        <v>4928</v>
      </c>
      <c r="AN344">
        <v>0.64424400000000004</v>
      </c>
      <c r="AR344">
        <v>4928</v>
      </c>
      <c r="AS344">
        <v>0.66894600000000004</v>
      </c>
    </row>
    <row r="345" spans="35:45" x14ac:dyDescent="0.35">
      <c r="AI345">
        <f t="shared" si="13"/>
        <v>343</v>
      </c>
      <c r="AJ345">
        <v>4928</v>
      </c>
      <c r="AK345">
        <v>0.61913399999999996</v>
      </c>
      <c r="AL345" s="11">
        <f t="shared" si="12"/>
        <v>61.913399999999996</v>
      </c>
      <c r="AM345">
        <v>4928</v>
      </c>
      <c r="AN345">
        <v>0.64424400000000004</v>
      </c>
      <c r="AR345">
        <v>4928</v>
      </c>
      <c r="AS345">
        <v>0.66894600000000004</v>
      </c>
    </row>
    <row r="346" spans="35:45" x14ac:dyDescent="0.35">
      <c r="AI346">
        <f t="shared" si="13"/>
        <v>344</v>
      </c>
      <c r="AJ346">
        <v>4928</v>
      </c>
      <c r="AK346">
        <v>0.62093900000000002</v>
      </c>
      <c r="AL346" s="11">
        <f t="shared" si="12"/>
        <v>62.093900000000005</v>
      </c>
      <c r="AM346">
        <v>4928</v>
      </c>
      <c r="AN346">
        <v>0.64424400000000004</v>
      </c>
      <c r="AR346">
        <v>4928</v>
      </c>
      <c r="AS346">
        <v>0.66894600000000004</v>
      </c>
    </row>
    <row r="347" spans="35:45" x14ac:dyDescent="0.35">
      <c r="AI347">
        <f t="shared" si="13"/>
        <v>345</v>
      </c>
      <c r="AJ347">
        <v>4992</v>
      </c>
      <c r="AK347">
        <v>0.62274399999999996</v>
      </c>
      <c r="AL347" s="11">
        <f t="shared" si="12"/>
        <v>62.2744</v>
      </c>
      <c r="AM347">
        <v>4992</v>
      </c>
      <c r="AN347">
        <v>0.65241800000000005</v>
      </c>
      <c r="AR347">
        <v>4992</v>
      </c>
      <c r="AS347">
        <v>0.67366499999999996</v>
      </c>
    </row>
    <row r="348" spans="35:45" x14ac:dyDescent="0.35">
      <c r="AI348">
        <f t="shared" si="13"/>
        <v>346</v>
      </c>
      <c r="AJ348">
        <v>4992</v>
      </c>
      <c r="AK348">
        <v>0.62454900000000002</v>
      </c>
      <c r="AL348" s="11">
        <f t="shared" si="12"/>
        <v>62.454900000000002</v>
      </c>
      <c r="AM348">
        <v>4992</v>
      </c>
      <c r="AN348">
        <v>0.65241800000000005</v>
      </c>
      <c r="AR348">
        <v>4992</v>
      </c>
      <c r="AS348">
        <v>0.67366499999999996</v>
      </c>
    </row>
    <row r="349" spans="35:45" x14ac:dyDescent="0.35">
      <c r="AI349">
        <f t="shared" si="13"/>
        <v>347</v>
      </c>
      <c r="AJ349">
        <v>4992</v>
      </c>
      <c r="AK349">
        <v>0.62635399999999997</v>
      </c>
      <c r="AL349" s="11">
        <f t="shared" si="12"/>
        <v>62.635399999999997</v>
      </c>
      <c r="AM349">
        <v>4992</v>
      </c>
      <c r="AN349">
        <v>0.65241800000000005</v>
      </c>
      <c r="AR349">
        <v>4992</v>
      </c>
      <c r="AS349">
        <v>0.67366499999999996</v>
      </c>
    </row>
    <row r="350" spans="35:45" x14ac:dyDescent="0.35">
      <c r="AI350">
        <f t="shared" si="13"/>
        <v>348</v>
      </c>
      <c r="AJ350">
        <v>4992</v>
      </c>
      <c r="AK350">
        <v>0.62815900000000002</v>
      </c>
      <c r="AL350" s="11">
        <f t="shared" si="12"/>
        <v>62.815899999999999</v>
      </c>
      <c r="AM350">
        <v>4992</v>
      </c>
      <c r="AN350">
        <v>0.65241800000000005</v>
      </c>
      <c r="AR350">
        <v>4992</v>
      </c>
      <c r="AS350">
        <v>0.67366499999999996</v>
      </c>
    </row>
    <row r="351" spans="35:45" x14ac:dyDescent="0.35">
      <c r="AI351">
        <f t="shared" si="13"/>
        <v>349</v>
      </c>
      <c r="AJ351">
        <v>5056</v>
      </c>
      <c r="AK351">
        <v>0.62996399999999997</v>
      </c>
      <c r="AL351" s="11">
        <f t="shared" si="12"/>
        <v>62.996399999999994</v>
      </c>
      <c r="AM351">
        <v>5056</v>
      </c>
      <c r="AN351">
        <v>0.66045299999999996</v>
      </c>
      <c r="AR351">
        <v>5056</v>
      </c>
      <c r="AS351">
        <v>0.67831600000000003</v>
      </c>
    </row>
    <row r="352" spans="35:45" x14ac:dyDescent="0.35">
      <c r="AI352">
        <f t="shared" si="13"/>
        <v>350</v>
      </c>
      <c r="AJ352">
        <v>5056</v>
      </c>
      <c r="AK352">
        <v>0.63176900000000002</v>
      </c>
      <c r="AL352" s="11">
        <f t="shared" si="12"/>
        <v>63.176900000000003</v>
      </c>
      <c r="AM352">
        <v>5056</v>
      </c>
      <c r="AN352">
        <v>0.66045299999999996</v>
      </c>
      <c r="AR352">
        <v>5056</v>
      </c>
      <c r="AS352">
        <v>0.67831600000000003</v>
      </c>
    </row>
    <row r="353" spans="35:45" x14ac:dyDescent="0.35">
      <c r="AI353">
        <f t="shared" si="13"/>
        <v>351</v>
      </c>
      <c r="AJ353">
        <v>5120</v>
      </c>
      <c r="AK353">
        <v>0.63357399999999997</v>
      </c>
      <c r="AL353" s="11">
        <f t="shared" si="12"/>
        <v>63.357399999999998</v>
      </c>
      <c r="AM353">
        <v>5120</v>
      </c>
      <c r="AN353">
        <v>0.66835</v>
      </c>
      <c r="AR353">
        <v>5120</v>
      </c>
      <c r="AS353">
        <v>0.68290200000000001</v>
      </c>
    </row>
    <row r="354" spans="35:45" x14ac:dyDescent="0.35">
      <c r="AI354">
        <f t="shared" si="13"/>
        <v>352</v>
      </c>
      <c r="AJ354">
        <v>5120</v>
      </c>
      <c r="AK354">
        <v>0.63537900000000003</v>
      </c>
      <c r="AL354" s="11">
        <f t="shared" si="12"/>
        <v>63.5379</v>
      </c>
      <c r="AM354">
        <v>5120</v>
      </c>
      <c r="AN354">
        <v>0.66835</v>
      </c>
      <c r="AR354">
        <v>5120</v>
      </c>
      <c r="AS354">
        <v>0.68290200000000001</v>
      </c>
    </row>
    <row r="355" spans="35:45" x14ac:dyDescent="0.35">
      <c r="AI355">
        <f t="shared" si="13"/>
        <v>353</v>
      </c>
      <c r="AJ355">
        <v>5120</v>
      </c>
      <c r="AK355">
        <v>0.63718399999999997</v>
      </c>
      <c r="AL355" s="11">
        <f t="shared" si="12"/>
        <v>63.718399999999995</v>
      </c>
      <c r="AM355">
        <v>5120</v>
      </c>
      <c r="AN355">
        <v>0.66835</v>
      </c>
      <c r="AR355">
        <v>5120</v>
      </c>
      <c r="AS355">
        <v>0.68290200000000001</v>
      </c>
    </row>
    <row r="356" spans="35:45" x14ac:dyDescent="0.35">
      <c r="AI356">
        <f t="shared" si="13"/>
        <v>354</v>
      </c>
      <c r="AJ356">
        <v>5184</v>
      </c>
      <c r="AK356">
        <v>0.63898900000000003</v>
      </c>
      <c r="AL356" s="11">
        <f t="shared" si="12"/>
        <v>63.898900000000005</v>
      </c>
      <c r="AM356">
        <v>5184</v>
      </c>
      <c r="AN356">
        <v>0.67610899999999996</v>
      </c>
      <c r="AR356">
        <v>5184</v>
      </c>
      <c r="AS356">
        <v>0.68742199999999998</v>
      </c>
    </row>
    <row r="357" spans="35:45" x14ac:dyDescent="0.35">
      <c r="AI357">
        <f t="shared" si="13"/>
        <v>355</v>
      </c>
      <c r="AJ357">
        <v>5184</v>
      </c>
      <c r="AK357">
        <v>0.64079399999999997</v>
      </c>
      <c r="AL357" s="11">
        <f t="shared" si="12"/>
        <v>64.079399999999993</v>
      </c>
      <c r="AM357">
        <v>5184</v>
      </c>
      <c r="AN357">
        <v>0.67610899999999996</v>
      </c>
      <c r="AR357">
        <v>5184</v>
      </c>
      <c r="AS357">
        <v>0.68742199999999998</v>
      </c>
    </row>
    <row r="358" spans="35:45" x14ac:dyDescent="0.35">
      <c r="AI358">
        <f t="shared" si="13"/>
        <v>356</v>
      </c>
      <c r="AJ358">
        <v>5184</v>
      </c>
      <c r="AK358">
        <v>0.64259900000000003</v>
      </c>
      <c r="AL358" s="11">
        <f t="shared" si="12"/>
        <v>64.259900000000002</v>
      </c>
      <c r="AM358">
        <v>5184</v>
      </c>
      <c r="AN358">
        <v>0.67610899999999996</v>
      </c>
      <c r="AR358">
        <v>5184</v>
      </c>
      <c r="AS358">
        <v>0.68742199999999998</v>
      </c>
    </row>
    <row r="359" spans="35:45" x14ac:dyDescent="0.35">
      <c r="AI359">
        <f t="shared" si="13"/>
        <v>357</v>
      </c>
      <c r="AJ359">
        <v>5184</v>
      </c>
      <c r="AK359">
        <v>0.64440399999999998</v>
      </c>
      <c r="AL359" s="11">
        <f t="shared" si="12"/>
        <v>64.440399999999997</v>
      </c>
      <c r="AM359">
        <v>5184</v>
      </c>
      <c r="AN359">
        <v>0.67610899999999996</v>
      </c>
      <c r="AR359">
        <v>5184</v>
      </c>
      <c r="AS359">
        <v>0.68742199999999998</v>
      </c>
    </row>
    <row r="360" spans="35:45" x14ac:dyDescent="0.35">
      <c r="AI360">
        <f t="shared" si="13"/>
        <v>358</v>
      </c>
      <c r="AJ360">
        <v>5184</v>
      </c>
      <c r="AK360">
        <v>0.64620900000000003</v>
      </c>
      <c r="AL360" s="11">
        <f t="shared" si="12"/>
        <v>64.620900000000006</v>
      </c>
      <c r="AM360">
        <v>5184</v>
      </c>
      <c r="AN360">
        <v>0.67610899999999996</v>
      </c>
      <c r="AR360">
        <v>5184</v>
      </c>
      <c r="AS360">
        <v>0.68742199999999998</v>
      </c>
    </row>
    <row r="361" spans="35:45" x14ac:dyDescent="0.35">
      <c r="AI361">
        <f t="shared" si="13"/>
        <v>359</v>
      </c>
      <c r="AJ361">
        <v>5184</v>
      </c>
      <c r="AK361">
        <v>0.64801399999999998</v>
      </c>
      <c r="AL361" s="11">
        <f t="shared" si="12"/>
        <v>64.801400000000001</v>
      </c>
      <c r="AM361">
        <v>5184</v>
      </c>
      <c r="AN361">
        <v>0.67610899999999996</v>
      </c>
      <c r="AR361">
        <v>5184</v>
      </c>
      <c r="AS361">
        <v>0.68742199999999998</v>
      </c>
    </row>
    <row r="362" spans="35:45" x14ac:dyDescent="0.35">
      <c r="AI362">
        <f t="shared" si="13"/>
        <v>360</v>
      </c>
      <c r="AJ362">
        <v>5248</v>
      </c>
      <c r="AK362">
        <v>0.64981900000000004</v>
      </c>
      <c r="AL362" s="11">
        <f t="shared" si="12"/>
        <v>64.98190000000001</v>
      </c>
      <c r="AM362">
        <v>5248</v>
      </c>
      <c r="AN362">
        <v>0.68372999999999995</v>
      </c>
      <c r="AR362">
        <v>5248</v>
      </c>
      <c r="AS362">
        <v>0.69187699999999996</v>
      </c>
    </row>
    <row r="363" spans="35:45" x14ac:dyDescent="0.35">
      <c r="AI363">
        <f t="shared" si="13"/>
        <v>361</v>
      </c>
      <c r="AJ363">
        <v>5248</v>
      </c>
      <c r="AK363">
        <v>0.65162500000000001</v>
      </c>
      <c r="AL363" s="11">
        <f t="shared" si="12"/>
        <v>65.162499999999994</v>
      </c>
      <c r="AM363">
        <v>5248</v>
      </c>
      <c r="AN363">
        <v>0.68372999999999995</v>
      </c>
      <c r="AR363">
        <v>5248</v>
      </c>
      <c r="AS363">
        <v>0.69187699999999996</v>
      </c>
    </row>
    <row r="364" spans="35:45" x14ac:dyDescent="0.35">
      <c r="AI364">
        <f t="shared" si="13"/>
        <v>362</v>
      </c>
      <c r="AJ364">
        <v>5248</v>
      </c>
      <c r="AK364">
        <v>0.65342999999999996</v>
      </c>
      <c r="AL364" s="11">
        <f t="shared" si="12"/>
        <v>65.342999999999989</v>
      </c>
      <c r="AM364">
        <v>5248</v>
      </c>
      <c r="AN364">
        <v>0.68372999999999995</v>
      </c>
      <c r="AR364">
        <v>5248</v>
      </c>
      <c r="AS364">
        <v>0.69187699999999996</v>
      </c>
    </row>
    <row r="365" spans="35:45" x14ac:dyDescent="0.35">
      <c r="AI365">
        <f t="shared" si="13"/>
        <v>363</v>
      </c>
      <c r="AJ365">
        <v>5312</v>
      </c>
      <c r="AK365">
        <v>0.65523500000000001</v>
      </c>
      <c r="AL365" s="11">
        <f t="shared" si="12"/>
        <v>65.523499999999999</v>
      </c>
      <c r="AM365">
        <v>5312</v>
      </c>
      <c r="AN365">
        <v>0.691214</v>
      </c>
      <c r="AR365">
        <v>5312</v>
      </c>
      <c r="AS365">
        <v>0.69626900000000003</v>
      </c>
    </row>
    <row r="366" spans="35:45" x14ac:dyDescent="0.35">
      <c r="AI366">
        <f t="shared" si="13"/>
        <v>364</v>
      </c>
      <c r="AJ366">
        <v>5312</v>
      </c>
      <c r="AK366">
        <v>0.65703999999999996</v>
      </c>
      <c r="AL366" s="11">
        <f t="shared" si="12"/>
        <v>65.703999999999994</v>
      </c>
      <c r="AM366">
        <v>5312</v>
      </c>
      <c r="AN366">
        <v>0.691214</v>
      </c>
      <c r="AR366">
        <v>5312</v>
      </c>
      <c r="AS366">
        <v>0.69626900000000003</v>
      </c>
    </row>
    <row r="367" spans="35:45" x14ac:dyDescent="0.35">
      <c r="AI367">
        <f t="shared" si="13"/>
        <v>365</v>
      </c>
      <c r="AJ367">
        <v>5312</v>
      </c>
      <c r="AK367">
        <v>0.65884500000000001</v>
      </c>
      <c r="AL367" s="11">
        <f t="shared" si="12"/>
        <v>65.884500000000003</v>
      </c>
      <c r="AM367">
        <v>5312</v>
      </c>
      <c r="AN367">
        <v>0.691214</v>
      </c>
      <c r="AR367">
        <v>5312</v>
      </c>
      <c r="AS367">
        <v>0.69626900000000003</v>
      </c>
    </row>
    <row r="368" spans="35:45" x14ac:dyDescent="0.35">
      <c r="AI368">
        <f t="shared" si="13"/>
        <v>366</v>
      </c>
      <c r="AJ368">
        <v>5312</v>
      </c>
      <c r="AK368">
        <v>0.66064999999999996</v>
      </c>
      <c r="AL368" s="11">
        <f t="shared" si="12"/>
        <v>66.064999999999998</v>
      </c>
      <c r="AM368">
        <v>5312</v>
      </c>
      <c r="AN368">
        <v>0.691214</v>
      </c>
      <c r="AR368">
        <v>5312</v>
      </c>
      <c r="AS368">
        <v>0.69626900000000003</v>
      </c>
    </row>
    <row r="369" spans="35:45" x14ac:dyDescent="0.35">
      <c r="AI369">
        <f t="shared" si="13"/>
        <v>367</v>
      </c>
      <c r="AJ369">
        <v>5312</v>
      </c>
      <c r="AK369">
        <v>0.66245500000000002</v>
      </c>
      <c r="AL369" s="11">
        <f t="shared" si="12"/>
        <v>66.245500000000007</v>
      </c>
      <c r="AM369">
        <v>5312</v>
      </c>
      <c r="AN369">
        <v>0.691214</v>
      </c>
      <c r="AR369">
        <v>5312</v>
      </c>
      <c r="AS369">
        <v>0.69626900000000003</v>
      </c>
    </row>
    <row r="370" spans="35:45" x14ac:dyDescent="0.35">
      <c r="AI370">
        <f t="shared" si="13"/>
        <v>368</v>
      </c>
      <c r="AJ370">
        <v>5312</v>
      </c>
      <c r="AK370">
        <v>0.66425999999999996</v>
      </c>
      <c r="AL370" s="11">
        <f t="shared" si="12"/>
        <v>66.426000000000002</v>
      </c>
      <c r="AM370">
        <v>5312</v>
      </c>
      <c r="AN370">
        <v>0.691214</v>
      </c>
      <c r="AR370">
        <v>5312</v>
      </c>
      <c r="AS370">
        <v>0.69626900000000003</v>
      </c>
    </row>
    <row r="371" spans="35:45" x14ac:dyDescent="0.35">
      <c r="AI371">
        <f t="shared" si="13"/>
        <v>369</v>
      </c>
      <c r="AJ371">
        <v>5312</v>
      </c>
      <c r="AK371">
        <v>0.66606500000000002</v>
      </c>
      <c r="AL371" s="11">
        <f t="shared" si="12"/>
        <v>66.606499999999997</v>
      </c>
      <c r="AM371">
        <v>5312</v>
      </c>
      <c r="AN371">
        <v>0.691214</v>
      </c>
      <c r="AR371">
        <v>5312</v>
      </c>
      <c r="AS371">
        <v>0.69626900000000003</v>
      </c>
    </row>
    <row r="372" spans="35:45" x14ac:dyDescent="0.35">
      <c r="AI372">
        <f t="shared" si="13"/>
        <v>370</v>
      </c>
      <c r="AJ372">
        <v>5312</v>
      </c>
      <c r="AK372">
        <v>0.66786999999999996</v>
      </c>
      <c r="AL372" s="11">
        <f t="shared" si="12"/>
        <v>66.786999999999992</v>
      </c>
      <c r="AM372">
        <v>5312</v>
      </c>
      <c r="AN372">
        <v>0.691214</v>
      </c>
      <c r="AR372">
        <v>5312</v>
      </c>
      <c r="AS372">
        <v>0.69626900000000003</v>
      </c>
    </row>
    <row r="373" spans="35:45" x14ac:dyDescent="0.35">
      <c r="AI373">
        <f t="shared" si="13"/>
        <v>371</v>
      </c>
      <c r="AJ373">
        <v>5312</v>
      </c>
      <c r="AK373">
        <v>0.66967500000000002</v>
      </c>
      <c r="AL373" s="11">
        <f t="shared" si="12"/>
        <v>66.967500000000001</v>
      </c>
      <c r="AM373">
        <v>5312</v>
      </c>
      <c r="AN373">
        <v>0.691214</v>
      </c>
      <c r="AR373">
        <v>5312</v>
      </c>
      <c r="AS373">
        <v>0.69626900000000003</v>
      </c>
    </row>
    <row r="374" spans="35:45" x14ac:dyDescent="0.35">
      <c r="AI374">
        <f t="shared" si="13"/>
        <v>372</v>
      </c>
      <c r="AJ374">
        <v>5312</v>
      </c>
      <c r="AK374">
        <v>0.67147999999999997</v>
      </c>
      <c r="AL374" s="11">
        <f t="shared" si="12"/>
        <v>67.147999999999996</v>
      </c>
      <c r="AM374">
        <v>5312</v>
      </c>
      <c r="AN374">
        <v>0.691214</v>
      </c>
      <c r="AR374">
        <v>5312</v>
      </c>
      <c r="AS374">
        <v>0.69626900000000003</v>
      </c>
    </row>
    <row r="375" spans="35:45" x14ac:dyDescent="0.35">
      <c r="AI375">
        <f t="shared" si="13"/>
        <v>373</v>
      </c>
      <c r="AJ375">
        <v>5376</v>
      </c>
      <c r="AK375">
        <v>0.67328500000000002</v>
      </c>
      <c r="AL375" s="11">
        <f t="shared" si="12"/>
        <v>67.328500000000005</v>
      </c>
      <c r="AM375">
        <v>5376</v>
      </c>
      <c r="AN375">
        <v>0.69856200000000002</v>
      </c>
      <c r="AR375">
        <v>5376</v>
      </c>
      <c r="AS375">
        <v>0.70059899999999997</v>
      </c>
    </row>
    <row r="376" spans="35:45" x14ac:dyDescent="0.35">
      <c r="AI376">
        <f t="shared" si="13"/>
        <v>374</v>
      </c>
      <c r="AJ376">
        <v>5376</v>
      </c>
      <c r="AK376">
        <v>0.67508999999999997</v>
      </c>
      <c r="AL376" s="11">
        <f t="shared" si="12"/>
        <v>67.509</v>
      </c>
      <c r="AM376">
        <v>5376</v>
      </c>
      <c r="AN376">
        <v>0.69856200000000002</v>
      </c>
      <c r="AR376">
        <v>5376</v>
      </c>
      <c r="AS376">
        <v>0.70059899999999997</v>
      </c>
    </row>
    <row r="377" spans="35:45" x14ac:dyDescent="0.35">
      <c r="AI377">
        <f t="shared" si="13"/>
        <v>375</v>
      </c>
      <c r="AJ377">
        <v>5376</v>
      </c>
      <c r="AK377">
        <v>0.67689500000000002</v>
      </c>
      <c r="AL377" s="11">
        <f t="shared" si="12"/>
        <v>67.68950000000001</v>
      </c>
      <c r="AM377">
        <v>5376</v>
      </c>
      <c r="AN377">
        <v>0.69856200000000002</v>
      </c>
      <c r="AR377">
        <v>5376</v>
      </c>
      <c r="AS377">
        <v>0.70059899999999997</v>
      </c>
    </row>
    <row r="378" spans="35:45" x14ac:dyDescent="0.35">
      <c r="AI378">
        <f t="shared" si="13"/>
        <v>376</v>
      </c>
      <c r="AJ378">
        <v>5376</v>
      </c>
      <c r="AK378">
        <v>0.67869999999999997</v>
      </c>
      <c r="AL378" s="11">
        <f t="shared" si="12"/>
        <v>67.86999999999999</v>
      </c>
      <c r="AM378">
        <v>5376</v>
      </c>
      <c r="AN378">
        <v>0.69856200000000002</v>
      </c>
      <c r="AR378">
        <v>5376</v>
      </c>
      <c r="AS378">
        <v>0.70059899999999997</v>
      </c>
    </row>
    <row r="379" spans="35:45" x14ac:dyDescent="0.35">
      <c r="AI379">
        <f t="shared" si="13"/>
        <v>377</v>
      </c>
      <c r="AJ379">
        <v>5440</v>
      </c>
      <c r="AK379">
        <v>0.68050500000000003</v>
      </c>
      <c r="AL379" s="11">
        <f t="shared" si="12"/>
        <v>68.0505</v>
      </c>
      <c r="AM379">
        <v>5440</v>
      </c>
      <c r="AN379">
        <v>0.70577299999999998</v>
      </c>
      <c r="AR379">
        <v>5440</v>
      </c>
      <c r="AS379">
        <v>0.70486700000000002</v>
      </c>
    </row>
    <row r="380" spans="35:45" x14ac:dyDescent="0.35">
      <c r="AI380">
        <f t="shared" si="13"/>
        <v>378</v>
      </c>
      <c r="AJ380">
        <v>5440</v>
      </c>
      <c r="AK380">
        <v>0.68230999999999997</v>
      </c>
      <c r="AL380" s="11">
        <f t="shared" si="12"/>
        <v>68.230999999999995</v>
      </c>
      <c r="AM380">
        <v>5440</v>
      </c>
      <c r="AN380">
        <v>0.70577299999999998</v>
      </c>
      <c r="AR380">
        <v>5440</v>
      </c>
      <c r="AS380">
        <v>0.70486700000000002</v>
      </c>
    </row>
    <row r="381" spans="35:45" x14ac:dyDescent="0.35">
      <c r="AI381">
        <f t="shared" si="13"/>
        <v>379</v>
      </c>
      <c r="AJ381">
        <v>5440</v>
      </c>
      <c r="AK381">
        <v>0.68411599999999995</v>
      </c>
      <c r="AL381" s="11">
        <f t="shared" si="12"/>
        <v>68.411599999999993</v>
      </c>
      <c r="AM381">
        <v>5440</v>
      </c>
      <c r="AN381">
        <v>0.70577299999999998</v>
      </c>
      <c r="AR381">
        <v>5440</v>
      </c>
      <c r="AS381">
        <v>0.70486700000000002</v>
      </c>
    </row>
    <row r="382" spans="35:45" x14ac:dyDescent="0.35">
      <c r="AI382">
        <f t="shared" si="13"/>
        <v>380</v>
      </c>
      <c r="AJ382">
        <v>5504</v>
      </c>
      <c r="AK382">
        <v>0.685921</v>
      </c>
      <c r="AL382" s="11">
        <f t="shared" si="12"/>
        <v>68.592100000000002</v>
      </c>
      <c r="AM382">
        <v>5504</v>
      </c>
      <c r="AN382">
        <v>0.71284899999999995</v>
      </c>
      <c r="AR382">
        <v>5504</v>
      </c>
      <c r="AS382">
        <v>0.70907299999999995</v>
      </c>
    </row>
    <row r="383" spans="35:45" x14ac:dyDescent="0.35">
      <c r="AI383">
        <f t="shared" si="13"/>
        <v>381</v>
      </c>
      <c r="AJ383">
        <v>5504</v>
      </c>
      <c r="AK383">
        <v>0.68772599999999995</v>
      </c>
      <c r="AL383" s="11">
        <f t="shared" si="12"/>
        <v>68.772599999999997</v>
      </c>
      <c r="AM383">
        <v>5504</v>
      </c>
      <c r="AN383">
        <v>0.71284899999999995</v>
      </c>
      <c r="AR383">
        <v>5504</v>
      </c>
      <c r="AS383">
        <v>0.70907299999999995</v>
      </c>
    </row>
    <row r="384" spans="35:45" x14ac:dyDescent="0.35">
      <c r="AI384">
        <f t="shared" si="13"/>
        <v>382</v>
      </c>
      <c r="AJ384">
        <v>5504</v>
      </c>
      <c r="AK384">
        <v>0.68953100000000001</v>
      </c>
      <c r="AL384" s="11">
        <f t="shared" si="12"/>
        <v>68.953100000000006</v>
      </c>
      <c r="AM384">
        <v>5504</v>
      </c>
      <c r="AN384">
        <v>0.71284899999999995</v>
      </c>
      <c r="AR384">
        <v>5504</v>
      </c>
      <c r="AS384">
        <v>0.70907299999999995</v>
      </c>
    </row>
    <row r="385" spans="35:45" x14ac:dyDescent="0.35">
      <c r="AI385">
        <f t="shared" si="13"/>
        <v>383</v>
      </c>
      <c r="AJ385">
        <v>5504</v>
      </c>
      <c r="AK385">
        <v>0.69133599999999995</v>
      </c>
      <c r="AL385" s="11">
        <f t="shared" si="12"/>
        <v>69.133600000000001</v>
      </c>
      <c r="AM385">
        <v>5504</v>
      </c>
      <c r="AN385">
        <v>0.71284899999999995</v>
      </c>
      <c r="AR385">
        <v>5504</v>
      </c>
      <c r="AS385">
        <v>0.70907299999999995</v>
      </c>
    </row>
    <row r="386" spans="35:45" x14ac:dyDescent="0.35">
      <c r="AI386">
        <f t="shared" si="13"/>
        <v>384</v>
      </c>
      <c r="AJ386">
        <v>5504</v>
      </c>
      <c r="AK386">
        <v>0.69314100000000001</v>
      </c>
      <c r="AL386" s="11">
        <f t="shared" si="12"/>
        <v>69.314099999999996</v>
      </c>
      <c r="AM386">
        <v>5504</v>
      </c>
      <c r="AN386">
        <v>0.71284899999999995</v>
      </c>
      <c r="AR386">
        <v>5504</v>
      </c>
      <c r="AS386">
        <v>0.70907299999999995</v>
      </c>
    </row>
    <row r="387" spans="35:45" x14ac:dyDescent="0.35">
      <c r="AI387">
        <f t="shared" si="13"/>
        <v>385</v>
      </c>
      <c r="AJ387">
        <v>5504</v>
      </c>
      <c r="AK387">
        <v>0.69494599999999995</v>
      </c>
      <c r="AL387" s="11">
        <f t="shared" si="12"/>
        <v>69.494599999999991</v>
      </c>
      <c r="AM387">
        <v>5504</v>
      </c>
      <c r="AN387">
        <v>0.71284899999999995</v>
      </c>
      <c r="AR387">
        <v>5504</v>
      </c>
      <c r="AS387">
        <v>0.70907299999999995</v>
      </c>
    </row>
    <row r="388" spans="35:45" x14ac:dyDescent="0.35">
      <c r="AI388">
        <f t="shared" si="13"/>
        <v>386</v>
      </c>
      <c r="AJ388">
        <v>5504</v>
      </c>
      <c r="AK388">
        <v>0.69675100000000001</v>
      </c>
      <c r="AL388" s="11">
        <f t="shared" ref="AL388:AL451" si="14">AK388*100</f>
        <v>69.6751</v>
      </c>
      <c r="AM388">
        <v>5504</v>
      </c>
      <c r="AN388">
        <v>0.71284899999999995</v>
      </c>
      <c r="AR388">
        <v>5504</v>
      </c>
      <c r="AS388">
        <v>0.70907299999999995</v>
      </c>
    </row>
    <row r="389" spans="35:45" x14ac:dyDescent="0.35">
      <c r="AI389">
        <f t="shared" ref="AI389:AI452" si="15">AI388+1</f>
        <v>387</v>
      </c>
      <c r="AJ389">
        <v>5568</v>
      </c>
      <c r="AK389">
        <v>0.69855599999999995</v>
      </c>
      <c r="AL389" s="11">
        <f t="shared" si="14"/>
        <v>69.855599999999995</v>
      </c>
      <c r="AM389">
        <v>5568</v>
      </c>
      <c r="AN389">
        <v>0.71979099999999996</v>
      </c>
      <c r="AR389">
        <v>5568</v>
      </c>
      <c r="AS389">
        <v>0.71321999999999997</v>
      </c>
    </row>
    <row r="390" spans="35:45" x14ac:dyDescent="0.35">
      <c r="AI390">
        <f t="shared" si="15"/>
        <v>388</v>
      </c>
      <c r="AJ390">
        <v>5568</v>
      </c>
      <c r="AK390">
        <v>0.70036100000000001</v>
      </c>
      <c r="AL390" s="11">
        <f t="shared" si="14"/>
        <v>70.036100000000005</v>
      </c>
      <c r="AM390">
        <v>5568</v>
      </c>
      <c r="AN390">
        <v>0.71979099999999996</v>
      </c>
      <c r="AR390">
        <v>5568</v>
      </c>
      <c r="AS390">
        <v>0.71321999999999997</v>
      </c>
    </row>
    <row r="391" spans="35:45" x14ac:dyDescent="0.35">
      <c r="AI391">
        <f t="shared" si="15"/>
        <v>389</v>
      </c>
      <c r="AJ391">
        <v>5568</v>
      </c>
      <c r="AK391">
        <v>0.70216599999999996</v>
      </c>
      <c r="AL391" s="11">
        <f t="shared" si="14"/>
        <v>70.2166</v>
      </c>
      <c r="AM391">
        <v>5568</v>
      </c>
      <c r="AN391">
        <v>0.71979099999999996</v>
      </c>
      <c r="AR391">
        <v>5568</v>
      </c>
      <c r="AS391">
        <v>0.71321999999999997</v>
      </c>
    </row>
    <row r="392" spans="35:45" x14ac:dyDescent="0.35">
      <c r="AI392">
        <f t="shared" si="15"/>
        <v>390</v>
      </c>
      <c r="AJ392">
        <v>5568</v>
      </c>
      <c r="AK392">
        <v>0.70397100000000001</v>
      </c>
      <c r="AL392" s="11">
        <f t="shared" si="14"/>
        <v>70.397099999999995</v>
      </c>
      <c r="AM392">
        <v>5568</v>
      </c>
      <c r="AN392">
        <v>0.71979099999999996</v>
      </c>
      <c r="AR392">
        <v>5568</v>
      </c>
      <c r="AS392">
        <v>0.71321999999999997</v>
      </c>
    </row>
    <row r="393" spans="35:45" x14ac:dyDescent="0.35">
      <c r="AI393">
        <f t="shared" si="15"/>
        <v>391</v>
      </c>
      <c r="AJ393">
        <v>5568</v>
      </c>
      <c r="AK393">
        <v>0.70577599999999996</v>
      </c>
      <c r="AL393" s="11">
        <f t="shared" si="14"/>
        <v>70.57759999999999</v>
      </c>
      <c r="AM393">
        <v>5568</v>
      </c>
      <c r="AN393">
        <v>0.71979099999999996</v>
      </c>
      <c r="AR393">
        <v>5568</v>
      </c>
      <c r="AS393">
        <v>0.71321999999999997</v>
      </c>
    </row>
    <row r="394" spans="35:45" x14ac:dyDescent="0.35">
      <c r="AI394">
        <f t="shared" si="15"/>
        <v>392</v>
      </c>
      <c r="AJ394">
        <v>5568</v>
      </c>
      <c r="AK394">
        <v>0.70758100000000002</v>
      </c>
      <c r="AL394" s="11">
        <f t="shared" si="14"/>
        <v>70.758099999999999</v>
      </c>
      <c r="AM394">
        <v>5568</v>
      </c>
      <c r="AN394">
        <v>0.71979099999999996</v>
      </c>
      <c r="AR394">
        <v>5568</v>
      </c>
      <c r="AS394">
        <v>0.71321999999999997</v>
      </c>
    </row>
    <row r="395" spans="35:45" x14ac:dyDescent="0.35">
      <c r="AI395">
        <f t="shared" si="15"/>
        <v>393</v>
      </c>
      <c r="AJ395">
        <v>5568</v>
      </c>
      <c r="AK395">
        <v>0.70938599999999996</v>
      </c>
      <c r="AL395" s="11">
        <f t="shared" si="14"/>
        <v>70.938599999999994</v>
      </c>
      <c r="AM395">
        <v>5568</v>
      </c>
      <c r="AN395">
        <v>0.71979099999999996</v>
      </c>
      <c r="AR395">
        <v>5568</v>
      </c>
      <c r="AS395">
        <v>0.71321999999999997</v>
      </c>
    </row>
    <row r="396" spans="35:45" x14ac:dyDescent="0.35">
      <c r="AI396">
        <f t="shared" si="15"/>
        <v>394</v>
      </c>
      <c r="AJ396">
        <v>5568</v>
      </c>
      <c r="AK396">
        <v>0.71119100000000002</v>
      </c>
      <c r="AL396" s="11">
        <f t="shared" si="14"/>
        <v>71.119100000000003</v>
      </c>
      <c r="AM396">
        <v>5568</v>
      </c>
      <c r="AN396">
        <v>0.71979099999999996</v>
      </c>
      <c r="AR396">
        <v>5568</v>
      </c>
      <c r="AS396">
        <v>0.71321999999999997</v>
      </c>
    </row>
    <row r="397" spans="35:45" x14ac:dyDescent="0.35">
      <c r="AI397">
        <f t="shared" si="15"/>
        <v>395</v>
      </c>
      <c r="AJ397">
        <v>5632</v>
      </c>
      <c r="AK397">
        <v>0.71299599999999996</v>
      </c>
      <c r="AL397" s="11">
        <f t="shared" si="14"/>
        <v>71.299599999999998</v>
      </c>
      <c r="AM397">
        <v>5632</v>
      </c>
      <c r="AN397">
        <v>0.72659899999999999</v>
      </c>
      <c r="AR397">
        <v>5632</v>
      </c>
      <c r="AS397">
        <v>0.71730799999999995</v>
      </c>
    </row>
    <row r="398" spans="35:45" x14ac:dyDescent="0.35">
      <c r="AI398">
        <f t="shared" si="15"/>
        <v>396</v>
      </c>
      <c r="AJ398">
        <v>5632</v>
      </c>
      <c r="AK398">
        <v>0.71480100000000002</v>
      </c>
      <c r="AL398" s="11">
        <f t="shared" si="14"/>
        <v>71.480100000000007</v>
      </c>
      <c r="AM398">
        <v>5632</v>
      </c>
      <c r="AN398">
        <v>0.72659899999999999</v>
      </c>
      <c r="AR398">
        <v>5632</v>
      </c>
      <c r="AS398">
        <v>0.71730799999999995</v>
      </c>
    </row>
    <row r="399" spans="35:45" x14ac:dyDescent="0.35">
      <c r="AI399">
        <f t="shared" si="15"/>
        <v>397</v>
      </c>
      <c r="AJ399">
        <v>5632</v>
      </c>
      <c r="AK399">
        <v>0.71660599999999997</v>
      </c>
      <c r="AL399" s="11">
        <f t="shared" si="14"/>
        <v>71.660600000000002</v>
      </c>
      <c r="AM399">
        <v>5632</v>
      </c>
      <c r="AN399">
        <v>0.72659899999999999</v>
      </c>
      <c r="AR399">
        <v>5632</v>
      </c>
      <c r="AS399">
        <v>0.71730799999999995</v>
      </c>
    </row>
    <row r="400" spans="35:45" x14ac:dyDescent="0.35">
      <c r="AI400">
        <f t="shared" si="15"/>
        <v>398</v>
      </c>
      <c r="AJ400">
        <v>5632</v>
      </c>
      <c r="AK400">
        <v>0.71841200000000005</v>
      </c>
      <c r="AL400" s="11">
        <f t="shared" si="14"/>
        <v>71.841200000000001</v>
      </c>
      <c r="AM400">
        <v>5632</v>
      </c>
      <c r="AN400">
        <v>0.72659899999999999</v>
      </c>
      <c r="AR400">
        <v>5632</v>
      </c>
      <c r="AS400">
        <v>0.71730799999999995</v>
      </c>
    </row>
    <row r="401" spans="35:45" x14ac:dyDescent="0.35">
      <c r="AI401">
        <f t="shared" si="15"/>
        <v>399</v>
      </c>
      <c r="AJ401">
        <v>5632</v>
      </c>
      <c r="AK401">
        <v>0.720217</v>
      </c>
      <c r="AL401" s="11">
        <f t="shared" si="14"/>
        <v>72.021699999999996</v>
      </c>
      <c r="AM401">
        <v>5632</v>
      </c>
      <c r="AN401">
        <v>0.72659899999999999</v>
      </c>
      <c r="AR401">
        <v>5632</v>
      </c>
      <c r="AS401">
        <v>0.71730799999999995</v>
      </c>
    </row>
    <row r="402" spans="35:45" x14ac:dyDescent="0.35">
      <c r="AI402">
        <f t="shared" si="15"/>
        <v>400</v>
      </c>
      <c r="AJ402">
        <v>5632</v>
      </c>
      <c r="AK402">
        <v>0.72202200000000005</v>
      </c>
      <c r="AL402" s="11">
        <f t="shared" si="14"/>
        <v>72.202200000000005</v>
      </c>
      <c r="AM402">
        <v>5632</v>
      </c>
      <c r="AN402">
        <v>0.72659899999999999</v>
      </c>
      <c r="AR402">
        <v>5632</v>
      </c>
      <c r="AS402">
        <v>0.71730799999999995</v>
      </c>
    </row>
    <row r="403" spans="35:45" x14ac:dyDescent="0.35">
      <c r="AI403">
        <f t="shared" si="15"/>
        <v>401</v>
      </c>
      <c r="AJ403">
        <v>5696</v>
      </c>
      <c r="AK403">
        <v>0.723827</v>
      </c>
      <c r="AL403" s="11">
        <f t="shared" si="14"/>
        <v>72.3827</v>
      </c>
      <c r="AM403">
        <v>5696</v>
      </c>
      <c r="AN403">
        <v>0.73327500000000001</v>
      </c>
      <c r="AR403">
        <v>5696</v>
      </c>
      <c r="AS403">
        <v>0.72133800000000003</v>
      </c>
    </row>
    <row r="404" spans="35:45" x14ac:dyDescent="0.35">
      <c r="AI404">
        <f t="shared" si="15"/>
        <v>402</v>
      </c>
      <c r="AJ404">
        <v>5696</v>
      </c>
      <c r="AK404">
        <v>0.72563200000000005</v>
      </c>
      <c r="AL404" s="11">
        <f t="shared" si="14"/>
        <v>72.563200000000009</v>
      </c>
      <c r="AM404">
        <v>5696</v>
      </c>
      <c r="AN404">
        <v>0.73327500000000001</v>
      </c>
      <c r="AR404">
        <v>5696</v>
      </c>
      <c r="AS404">
        <v>0.72133800000000003</v>
      </c>
    </row>
    <row r="405" spans="35:45" x14ac:dyDescent="0.35">
      <c r="AI405">
        <f t="shared" si="15"/>
        <v>403</v>
      </c>
      <c r="AJ405">
        <v>5696</v>
      </c>
      <c r="AK405">
        <v>0.727437</v>
      </c>
      <c r="AL405" s="11">
        <f t="shared" si="14"/>
        <v>72.743700000000004</v>
      </c>
      <c r="AM405">
        <v>5696</v>
      </c>
      <c r="AN405">
        <v>0.73327500000000001</v>
      </c>
      <c r="AR405">
        <v>5696</v>
      </c>
      <c r="AS405">
        <v>0.72133800000000003</v>
      </c>
    </row>
    <row r="406" spans="35:45" x14ac:dyDescent="0.35">
      <c r="AI406">
        <f t="shared" si="15"/>
        <v>404</v>
      </c>
      <c r="AJ406">
        <v>5696</v>
      </c>
      <c r="AK406">
        <v>0.72924199999999995</v>
      </c>
      <c r="AL406" s="11">
        <f t="shared" si="14"/>
        <v>72.924199999999999</v>
      </c>
      <c r="AM406">
        <v>5696</v>
      </c>
      <c r="AN406">
        <v>0.73327500000000001</v>
      </c>
      <c r="AR406">
        <v>5696</v>
      </c>
      <c r="AS406">
        <v>0.72133800000000003</v>
      </c>
    </row>
    <row r="407" spans="35:45" x14ac:dyDescent="0.35">
      <c r="AI407">
        <f t="shared" si="15"/>
        <v>405</v>
      </c>
      <c r="AJ407">
        <v>5696</v>
      </c>
      <c r="AK407">
        <v>0.731047</v>
      </c>
      <c r="AL407" s="11">
        <f t="shared" si="14"/>
        <v>73.104699999999994</v>
      </c>
      <c r="AM407">
        <v>5696</v>
      </c>
      <c r="AN407">
        <v>0.73327500000000001</v>
      </c>
      <c r="AR407">
        <v>5696</v>
      </c>
      <c r="AS407">
        <v>0.72133800000000003</v>
      </c>
    </row>
    <row r="408" spans="35:45" x14ac:dyDescent="0.35">
      <c r="AI408">
        <f t="shared" si="15"/>
        <v>406</v>
      </c>
      <c r="AJ408">
        <v>5696</v>
      </c>
      <c r="AK408">
        <v>0.73285199999999995</v>
      </c>
      <c r="AL408" s="11">
        <f t="shared" si="14"/>
        <v>73.285199999999989</v>
      </c>
      <c r="AM408">
        <v>5696</v>
      </c>
      <c r="AN408">
        <v>0.73327500000000001</v>
      </c>
      <c r="AR408">
        <v>5696</v>
      </c>
      <c r="AS408">
        <v>0.72133800000000003</v>
      </c>
    </row>
    <row r="409" spans="35:45" x14ac:dyDescent="0.35">
      <c r="AI409">
        <f t="shared" si="15"/>
        <v>407</v>
      </c>
      <c r="AJ409">
        <v>5696</v>
      </c>
      <c r="AK409">
        <v>0.734657</v>
      </c>
      <c r="AL409" s="11">
        <f t="shared" si="14"/>
        <v>73.465699999999998</v>
      </c>
      <c r="AM409">
        <v>5696</v>
      </c>
      <c r="AN409">
        <v>0.73327500000000001</v>
      </c>
      <c r="AR409">
        <v>5696</v>
      </c>
      <c r="AS409">
        <v>0.72133800000000003</v>
      </c>
    </row>
    <row r="410" spans="35:45" x14ac:dyDescent="0.35">
      <c r="AI410">
        <f t="shared" si="15"/>
        <v>408</v>
      </c>
      <c r="AJ410">
        <v>5696</v>
      </c>
      <c r="AK410">
        <v>0.73646199999999995</v>
      </c>
      <c r="AL410" s="11">
        <f t="shared" si="14"/>
        <v>73.646199999999993</v>
      </c>
      <c r="AM410">
        <v>5696</v>
      </c>
      <c r="AN410">
        <v>0.73327500000000001</v>
      </c>
      <c r="AR410">
        <v>5696</v>
      </c>
      <c r="AS410">
        <v>0.72133800000000003</v>
      </c>
    </row>
    <row r="411" spans="35:45" x14ac:dyDescent="0.35">
      <c r="AI411">
        <f t="shared" si="15"/>
        <v>409</v>
      </c>
      <c r="AJ411">
        <v>5760</v>
      </c>
      <c r="AK411">
        <v>0.73826700000000001</v>
      </c>
      <c r="AL411" s="11">
        <f t="shared" si="14"/>
        <v>73.826700000000002</v>
      </c>
      <c r="AM411">
        <v>5760</v>
      </c>
      <c r="AN411">
        <v>0.739819</v>
      </c>
      <c r="AR411">
        <v>5760</v>
      </c>
      <c r="AS411">
        <v>0.72531000000000001</v>
      </c>
    </row>
    <row r="412" spans="35:45" x14ac:dyDescent="0.35">
      <c r="AI412">
        <f t="shared" si="15"/>
        <v>410</v>
      </c>
      <c r="AJ412">
        <v>5760</v>
      </c>
      <c r="AK412">
        <v>0.74007199999999995</v>
      </c>
      <c r="AL412" s="11">
        <f t="shared" si="14"/>
        <v>74.007199999999997</v>
      </c>
      <c r="AM412">
        <v>5760</v>
      </c>
      <c r="AN412">
        <v>0.739819</v>
      </c>
      <c r="AR412">
        <v>5760</v>
      </c>
      <c r="AS412">
        <v>0.72531000000000001</v>
      </c>
    </row>
    <row r="413" spans="35:45" x14ac:dyDescent="0.35">
      <c r="AI413">
        <f t="shared" si="15"/>
        <v>411</v>
      </c>
      <c r="AJ413">
        <v>5760</v>
      </c>
      <c r="AK413">
        <v>0.74187700000000001</v>
      </c>
      <c r="AL413" s="11">
        <f t="shared" si="14"/>
        <v>74.187700000000007</v>
      </c>
      <c r="AM413">
        <v>5760</v>
      </c>
      <c r="AN413">
        <v>0.739819</v>
      </c>
      <c r="AR413">
        <v>5760</v>
      </c>
      <c r="AS413">
        <v>0.72531000000000001</v>
      </c>
    </row>
    <row r="414" spans="35:45" x14ac:dyDescent="0.35">
      <c r="AI414">
        <f t="shared" si="15"/>
        <v>412</v>
      </c>
      <c r="AJ414">
        <v>5760</v>
      </c>
      <c r="AK414">
        <v>0.74368199999999995</v>
      </c>
      <c r="AL414" s="11">
        <f t="shared" si="14"/>
        <v>74.368200000000002</v>
      </c>
      <c r="AM414">
        <v>5760</v>
      </c>
      <c r="AN414">
        <v>0.739819</v>
      </c>
      <c r="AR414">
        <v>5760</v>
      </c>
      <c r="AS414">
        <v>0.72531000000000001</v>
      </c>
    </row>
    <row r="415" spans="35:45" x14ac:dyDescent="0.35">
      <c r="AI415">
        <f t="shared" si="15"/>
        <v>413</v>
      </c>
      <c r="AJ415">
        <v>5760</v>
      </c>
      <c r="AK415">
        <v>0.74548700000000001</v>
      </c>
      <c r="AL415" s="11">
        <f t="shared" si="14"/>
        <v>74.548699999999997</v>
      </c>
      <c r="AM415">
        <v>5760</v>
      </c>
      <c r="AN415">
        <v>0.739819</v>
      </c>
      <c r="AR415">
        <v>5760</v>
      </c>
      <c r="AS415">
        <v>0.72531000000000001</v>
      </c>
    </row>
    <row r="416" spans="35:45" x14ac:dyDescent="0.35">
      <c r="AI416">
        <f t="shared" si="15"/>
        <v>414</v>
      </c>
      <c r="AJ416">
        <v>5760</v>
      </c>
      <c r="AK416">
        <v>0.74729199999999996</v>
      </c>
      <c r="AL416" s="11">
        <f t="shared" si="14"/>
        <v>74.729199999999992</v>
      </c>
      <c r="AM416">
        <v>5760</v>
      </c>
      <c r="AN416">
        <v>0.739819</v>
      </c>
      <c r="AR416">
        <v>5760</v>
      </c>
      <c r="AS416">
        <v>0.72531000000000001</v>
      </c>
    </row>
    <row r="417" spans="35:45" x14ac:dyDescent="0.35">
      <c r="AI417">
        <f t="shared" si="15"/>
        <v>415</v>
      </c>
      <c r="AJ417">
        <v>5824</v>
      </c>
      <c r="AK417">
        <v>0.74909700000000001</v>
      </c>
      <c r="AL417" s="11">
        <f t="shared" si="14"/>
        <v>74.909700000000001</v>
      </c>
      <c r="AM417">
        <v>5824</v>
      </c>
      <c r="AN417">
        <v>0.74623399999999995</v>
      </c>
      <c r="AR417">
        <v>5824</v>
      </c>
      <c r="AS417">
        <v>0.72922500000000001</v>
      </c>
    </row>
    <row r="418" spans="35:45" x14ac:dyDescent="0.35">
      <c r="AI418">
        <f t="shared" si="15"/>
        <v>416</v>
      </c>
      <c r="AJ418">
        <v>5824</v>
      </c>
      <c r="AK418">
        <v>0.75090299999999999</v>
      </c>
      <c r="AL418" s="11">
        <f t="shared" si="14"/>
        <v>75.090299999999999</v>
      </c>
      <c r="AM418">
        <v>5824</v>
      </c>
      <c r="AN418">
        <v>0.74623399999999995</v>
      </c>
      <c r="AR418">
        <v>5824</v>
      </c>
      <c r="AS418">
        <v>0.72922500000000001</v>
      </c>
    </row>
    <row r="419" spans="35:45" x14ac:dyDescent="0.35">
      <c r="AI419">
        <f t="shared" si="15"/>
        <v>417</v>
      </c>
      <c r="AJ419">
        <v>5824</v>
      </c>
      <c r="AK419">
        <v>0.75270800000000004</v>
      </c>
      <c r="AL419" s="11">
        <f t="shared" si="14"/>
        <v>75.270800000000008</v>
      </c>
      <c r="AM419">
        <v>5824</v>
      </c>
      <c r="AN419">
        <v>0.74623399999999995</v>
      </c>
      <c r="AR419">
        <v>5824</v>
      </c>
      <c r="AS419">
        <v>0.72922500000000001</v>
      </c>
    </row>
    <row r="420" spans="35:45" x14ac:dyDescent="0.35">
      <c r="AI420">
        <f t="shared" si="15"/>
        <v>418</v>
      </c>
      <c r="AJ420">
        <v>5824</v>
      </c>
      <c r="AK420">
        <v>0.75451299999999999</v>
      </c>
      <c r="AL420" s="11">
        <f t="shared" si="14"/>
        <v>75.451300000000003</v>
      </c>
      <c r="AM420">
        <v>5824</v>
      </c>
      <c r="AN420">
        <v>0.74623399999999995</v>
      </c>
      <c r="AR420">
        <v>5824</v>
      </c>
      <c r="AS420">
        <v>0.72922500000000001</v>
      </c>
    </row>
    <row r="421" spans="35:45" x14ac:dyDescent="0.35">
      <c r="AI421">
        <f t="shared" si="15"/>
        <v>419</v>
      </c>
      <c r="AJ421">
        <v>5888</v>
      </c>
      <c r="AK421">
        <v>0.75631800000000005</v>
      </c>
      <c r="AL421" s="11">
        <f t="shared" si="14"/>
        <v>75.631799999999998</v>
      </c>
      <c r="AM421">
        <v>5888</v>
      </c>
      <c r="AN421">
        <v>0.75251900000000005</v>
      </c>
      <c r="AR421">
        <v>5888</v>
      </c>
      <c r="AS421">
        <v>0.73308499999999999</v>
      </c>
    </row>
    <row r="422" spans="35:45" x14ac:dyDescent="0.35">
      <c r="AI422">
        <f t="shared" si="15"/>
        <v>420</v>
      </c>
      <c r="AJ422">
        <v>5888</v>
      </c>
      <c r="AK422">
        <v>0.75812299999999999</v>
      </c>
      <c r="AL422" s="11">
        <f t="shared" si="14"/>
        <v>75.812299999999993</v>
      </c>
      <c r="AM422">
        <v>5888</v>
      </c>
      <c r="AN422">
        <v>0.75251900000000005</v>
      </c>
      <c r="AR422">
        <v>5888</v>
      </c>
      <c r="AS422">
        <v>0.73308499999999999</v>
      </c>
    </row>
    <row r="423" spans="35:45" x14ac:dyDescent="0.35">
      <c r="AI423">
        <f t="shared" si="15"/>
        <v>421</v>
      </c>
      <c r="AJ423">
        <v>5888</v>
      </c>
      <c r="AK423">
        <v>0.75992800000000005</v>
      </c>
      <c r="AL423" s="11">
        <f t="shared" si="14"/>
        <v>75.992800000000003</v>
      </c>
      <c r="AM423">
        <v>5888</v>
      </c>
      <c r="AN423">
        <v>0.75251900000000005</v>
      </c>
      <c r="AR423">
        <v>5888</v>
      </c>
      <c r="AS423">
        <v>0.73308499999999999</v>
      </c>
    </row>
    <row r="424" spans="35:45" x14ac:dyDescent="0.35">
      <c r="AI424">
        <f t="shared" si="15"/>
        <v>422</v>
      </c>
      <c r="AJ424">
        <v>5888</v>
      </c>
      <c r="AK424">
        <v>0.76173299999999999</v>
      </c>
      <c r="AL424" s="11">
        <f t="shared" si="14"/>
        <v>76.173299999999998</v>
      </c>
      <c r="AM424">
        <v>5888</v>
      </c>
      <c r="AN424">
        <v>0.75251900000000005</v>
      </c>
      <c r="AR424">
        <v>5888</v>
      </c>
      <c r="AS424">
        <v>0.73308499999999999</v>
      </c>
    </row>
    <row r="425" spans="35:45" x14ac:dyDescent="0.35">
      <c r="AI425">
        <f t="shared" si="15"/>
        <v>423</v>
      </c>
      <c r="AJ425">
        <v>5888</v>
      </c>
      <c r="AK425">
        <v>0.76353800000000005</v>
      </c>
      <c r="AL425" s="11">
        <f t="shared" si="14"/>
        <v>76.353800000000007</v>
      </c>
      <c r="AM425">
        <v>5888</v>
      </c>
      <c r="AN425">
        <v>0.75251900000000005</v>
      </c>
      <c r="AR425">
        <v>5888</v>
      </c>
      <c r="AS425">
        <v>0.73308499999999999</v>
      </c>
    </row>
    <row r="426" spans="35:45" x14ac:dyDescent="0.35">
      <c r="AI426">
        <f t="shared" si="15"/>
        <v>424</v>
      </c>
      <c r="AJ426">
        <v>5952</v>
      </c>
      <c r="AK426">
        <v>0.765343</v>
      </c>
      <c r="AL426" s="11">
        <f t="shared" si="14"/>
        <v>76.534300000000002</v>
      </c>
      <c r="AM426">
        <v>5952</v>
      </c>
      <c r="AN426">
        <v>0.75867700000000005</v>
      </c>
      <c r="AR426">
        <v>5952</v>
      </c>
      <c r="AS426">
        <v>0.73689000000000004</v>
      </c>
    </row>
    <row r="427" spans="35:45" x14ac:dyDescent="0.35">
      <c r="AI427">
        <f t="shared" si="15"/>
        <v>425</v>
      </c>
      <c r="AJ427">
        <v>5952</v>
      </c>
      <c r="AK427">
        <v>0.76714800000000005</v>
      </c>
      <c r="AL427" s="11">
        <f t="shared" si="14"/>
        <v>76.714800000000011</v>
      </c>
      <c r="AM427">
        <v>5952</v>
      </c>
      <c r="AN427">
        <v>0.75867700000000005</v>
      </c>
      <c r="AR427">
        <v>5952</v>
      </c>
      <c r="AS427">
        <v>0.73689000000000004</v>
      </c>
    </row>
    <row r="428" spans="35:45" x14ac:dyDescent="0.35">
      <c r="AI428">
        <f t="shared" si="15"/>
        <v>426</v>
      </c>
      <c r="AJ428">
        <v>6016</v>
      </c>
      <c r="AK428">
        <v>0.768953</v>
      </c>
      <c r="AL428" s="11">
        <f t="shared" si="14"/>
        <v>76.895300000000006</v>
      </c>
      <c r="AM428">
        <v>6016</v>
      </c>
      <c r="AN428">
        <v>0.76470800000000005</v>
      </c>
      <c r="AR428">
        <v>6016</v>
      </c>
      <c r="AS428">
        <v>0.74063999999999997</v>
      </c>
    </row>
    <row r="429" spans="35:45" x14ac:dyDescent="0.35">
      <c r="AI429">
        <f t="shared" si="15"/>
        <v>427</v>
      </c>
      <c r="AJ429">
        <v>6016</v>
      </c>
      <c r="AK429">
        <v>0.77075800000000005</v>
      </c>
      <c r="AL429" s="11">
        <f t="shared" si="14"/>
        <v>77.075800000000001</v>
      </c>
      <c r="AM429">
        <v>6016</v>
      </c>
      <c r="AN429">
        <v>0.76470800000000005</v>
      </c>
      <c r="AR429">
        <v>6016</v>
      </c>
      <c r="AS429">
        <v>0.74063999999999997</v>
      </c>
    </row>
    <row r="430" spans="35:45" x14ac:dyDescent="0.35">
      <c r="AI430">
        <f t="shared" si="15"/>
        <v>428</v>
      </c>
      <c r="AJ430">
        <v>6016</v>
      </c>
      <c r="AK430">
        <v>0.772563</v>
      </c>
      <c r="AL430" s="11">
        <f t="shared" si="14"/>
        <v>77.256299999999996</v>
      </c>
      <c r="AM430">
        <v>6016</v>
      </c>
      <c r="AN430">
        <v>0.76470800000000005</v>
      </c>
      <c r="AR430">
        <v>6016</v>
      </c>
      <c r="AS430">
        <v>0.74063999999999997</v>
      </c>
    </row>
    <row r="431" spans="35:45" x14ac:dyDescent="0.35">
      <c r="AI431">
        <f t="shared" si="15"/>
        <v>429</v>
      </c>
      <c r="AJ431">
        <v>6016</v>
      </c>
      <c r="AK431">
        <v>0.77436799999999995</v>
      </c>
      <c r="AL431" s="11">
        <f t="shared" si="14"/>
        <v>77.436799999999991</v>
      </c>
      <c r="AM431">
        <v>6016</v>
      </c>
      <c r="AN431">
        <v>0.76470800000000005</v>
      </c>
      <c r="AR431">
        <v>6016</v>
      </c>
      <c r="AS431">
        <v>0.74063999999999997</v>
      </c>
    </row>
    <row r="432" spans="35:45" x14ac:dyDescent="0.35">
      <c r="AI432">
        <f t="shared" si="15"/>
        <v>430</v>
      </c>
      <c r="AJ432">
        <v>6016</v>
      </c>
      <c r="AK432">
        <v>0.776173</v>
      </c>
      <c r="AL432" s="11">
        <f t="shared" si="14"/>
        <v>77.6173</v>
      </c>
      <c r="AM432">
        <v>6016</v>
      </c>
      <c r="AN432">
        <v>0.76470800000000005</v>
      </c>
      <c r="AR432">
        <v>6016</v>
      </c>
      <c r="AS432">
        <v>0.74063999999999997</v>
      </c>
    </row>
    <row r="433" spans="35:45" x14ac:dyDescent="0.35">
      <c r="AI433">
        <f t="shared" si="15"/>
        <v>431</v>
      </c>
      <c r="AJ433">
        <v>6080</v>
      </c>
      <c r="AK433">
        <v>0.77797799999999995</v>
      </c>
      <c r="AL433" s="11">
        <f t="shared" si="14"/>
        <v>77.797799999999995</v>
      </c>
      <c r="AM433">
        <v>6080</v>
      </c>
      <c r="AN433">
        <v>0.77061500000000005</v>
      </c>
      <c r="AR433">
        <v>6080</v>
      </c>
      <c r="AS433">
        <v>0.74433700000000003</v>
      </c>
    </row>
    <row r="434" spans="35:45" x14ac:dyDescent="0.35">
      <c r="AI434">
        <f t="shared" si="15"/>
        <v>432</v>
      </c>
      <c r="AJ434">
        <v>6080</v>
      </c>
      <c r="AK434">
        <v>0.779783</v>
      </c>
      <c r="AL434" s="11">
        <f t="shared" si="14"/>
        <v>77.978300000000004</v>
      </c>
      <c r="AM434">
        <v>6080</v>
      </c>
      <c r="AN434">
        <v>0.77061500000000005</v>
      </c>
      <c r="AR434">
        <v>6080</v>
      </c>
      <c r="AS434">
        <v>0.74433700000000003</v>
      </c>
    </row>
    <row r="435" spans="35:45" x14ac:dyDescent="0.35">
      <c r="AI435">
        <f t="shared" si="15"/>
        <v>433</v>
      </c>
      <c r="AJ435">
        <v>6080</v>
      </c>
      <c r="AK435">
        <v>0.78158799999999995</v>
      </c>
      <c r="AL435" s="11">
        <f t="shared" si="14"/>
        <v>78.158799999999999</v>
      </c>
      <c r="AM435">
        <v>6080</v>
      </c>
      <c r="AN435">
        <v>0.77061500000000005</v>
      </c>
      <c r="AR435">
        <v>6080</v>
      </c>
      <c r="AS435">
        <v>0.74433700000000003</v>
      </c>
    </row>
    <row r="436" spans="35:45" x14ac:dyDescent="0.35">
      <c r="AI436">
        <f t="shared" si="15"/>
        <v>434</v>
      </c>
      <c r="AJ436">
        <v>6144</v>
      </c>
      <c r="AK436">
        <v>0.78339400000000003</v>
      </c>
      <c r="AL436" s="11">
        <f t="shared" si="14"/>
        <v>78.339399999999998</v>
      </c>
      <c r="AM436">
        <v>6144</v>
      </c>
      <c r="AN436">
        <v>0.77639800000000003</v>
      </c>
      <c r="AR436">
        <v>6144</v>
      </c>
      <c r="AS436">
        <v>0.74798100000000001</v>
      </c>
    </row>
    <row r="437" spans="35:45" x14ac:dyDescent="0.35">
      <c r="AI437">
        <f t="shared" si="15"/>
        <v>435</v>
      </c>
      <c r="AJ437">
        <v>6144</v>
      </c>
      <c r="AK437">
        <v>0.78519899999999998</v>
      </c>
      <c r="AL437" s="11">
        <f t="shared" si="14"/>
        <v>78.519899999999993</v>
      </c>
      <c r="AM437">
        <v>6144</v>
      </c>
      <c r="AN437">
        <v>0.77639800000000003</v>
      </c>
      <c r="AR437">
        <v>6144</v>
      </c>
      <c r="AS437">
        <v>0.74798100000000001</v>
      </c>
    </row>
    <row r="438" spans="35:45" x14ac:dyDescent="0.35">
      <c r="AI438">
        <f t="shared" si="15"/>
        <v>436</v>
      </c>
      <c r="AJ438">
        <v>6144</v>
      </c>
      <c r="AK438">
        <v>0.78700400000000004</v>
      </c>
      <c r="AL438" s="11">
        <f t="shared" si="14"/>
        <v>78.700400000000002</v>
      </c>
      <c r="AM438">
        <v>6144</v>
      </c>
      <c r="AN438">
        <v>0.77639800000000003</v>
      </c>
      <c r="AR438">
        <v>6144</v>
      </c>
      <c r="AS438">
        <v>0.74798100000000001</v>
      </c>
    </row>
    <row r="439" spans="35:45" x14ac:dyDescent="0.35">
      <c r="AI439">
        <f t="shared" si="15"/>
        <v>437</v>
      </c>
      <c r="AJ439">
        <v>6144</v>
      </c>
      <c r="AK439">
        <v>0.78880899999999998</v>
      </c>
      <c r="AL439" s="11">
        <f t="shared" si="14"/>
        <v>78.880899999999997</v>
      </c>
      <c r="AM439">
        <v>6144</v>
      </c>
      <c r="AN439">
        <v>0.77639800000000003</v>
      </c>
      <c r="AR439">
        <v>6144</v>
      </c>
      <c r="AS439">
        <v>0.74798100000000001</v>
      </c>
    </row>
    <row r="440" spans="35:45" x14ac:dyDescent="0.35">
      <c r="AI440">
        <f t="shared" si="15"/>
        <v>438</v>
      </c>
      <c r="AJ440">
        <v>6144</v>
      </c>
      <c r="AK440">
        <v>0.79061400000000004</v>
      </c>
      <c r="AL440" s="11">
        <f t="shared" si="14"/>
        <v>79.061400000000006</v>
      </c>
      <c r="AM440">
        <v>6144</v>
      </c>
      <c r="AN440">
        <v>0.77639800000000003</v>
      </c>
      <c r="AR440">
        <v>6144</v>
      </c>
      <c r="AS440">
        <v>0.74798100000000001</v>
      </c>
    </row>
    <row r="441" spans="35:45" x14ac:dyDescent="0.35">
      <c r="AI441">
        <f t="shared" si="15"/>
        <v>439</v>
      </c>
      <c r="AJ441">
        <v>6144</v>
      </c>
      <c r="AK441">
        <v>0.79241899999999998</v>
      </c>
      <c r="AL441" s="11">
        <f t="shared" si="14"/>
        <v>79.241900000000001</v>
      </c>
      <c r="AM441">
        <v>6144</v>
      </c>
      <c r="AN441">
        <v>0.77639800000000003</v>
      </c>
      <c r="AR441">
        <v>6144</v>
      </c>
      <c r="AS441">
        <v>0.74798100000000001</v>
      </c>
    </row>
    <row r="442" spans="35:45" x14ac:dyDescent="0.35">
      <c r="AI442">
        <f t="shared" si="15"/>
        <v>440</v>
      </c>
      <c r="AJ442">
        <v>6208</v>
      </c>
      <c r="AK442">
        <v>0.79422400000000004</v>
      </c>
      <c r="AL442" s="11">
        <f t="shared" si="14"/>
        <v>79.42240000000001</v>
      </c>
      <c r="AM442">
        <v>6208</v>
      </c>
      <c r="AN442">
        <v>0.78205899999999995</v>
      </c>
      <c r="AR442">
        <v>6208</v>
      </c>
      <c r="AS442">
        <v>0.75157399999999996</v>
      </c>
    </row>
    <row r="443" spans="35:45" x14ac:dyDescent="0.35">
      <c r="AI443">
        <f t="shared" si="15"/>
        <v>441</v>
      </c>
      <c r="AJ443">
        <v>6272</v>
      </c>
      <c r="AK443">
        <v>0.79602899999999999</v>
      </c>
      <c r="AL443" s="11">
        <f t="shared" si="14"/>
        <v>79.602900000000005</v>
      </c>
      <c r="AM443">
        <v>6272</v>
      </c>
      <c r="AN443">
        <v>0.78759999999999997</v>
      </c>
      <c r="AR443">
        <v>6272</v>
      </c>
      <c r="AS443">
        <v>0.75511499999999998</v>
      </c>
    </row>
    <row r="444" spans="35:45" x14ac:dyDescent="0.35">
      <c r="AI444">
        <f t="shared" si="15"/>
        <v>442</v>
      </c>
      <c r="AJ444">
        <v>6272</v>
      </c>
      <c r="AK444">
        <v>0.79783400000000004</v>
      </c>
      <c r="AL444" s="11">
        <f t="shared" si="14"/>
        <v>79.7834</v>
      </c>
      <c r="AM444">
        <v>6272</v>
      </c>
      <c r="AN444">
        <v>0.78759999999999997</v>
      </c>
      <c r="AR444">
        <v>6272</v>
      </c>
      <c r="AS444">
        <v>0.75511499999999998</v>
      </c>
    </row>
    <row r="445" spans="35:45" x14ac:dyDescent="0.35">
      <c r="AI445">
        <f t="shared" si="15"/>
        <v>443</v>
      </c>
      <c r="AJ445">
        <v>6272</v>
      </c>
      <c r="AK445">
        <v>0.79963899999999999</v>
      </c>
      <c r="AL445" s="11">
        <f t="shared" si="14"/>
        <v>79.963899999999995</v>
      </c>
      <c r="AM445">
        <v>6272</v>
      </c>
      <c r="AN445">
        <v>0.78759999999999997</v>
      </c>
      <c r="AR445">
        <v>6272</v>
      </c>
      <c r="AS445">
        <v>0.75511499999999998</v>
      </c>
    </row>
    <row r="446" spans="35:45" x14ac:dyDescent="0.35">
      <c r="AI446">
        <f t="shared" si="15"/>
        <v>444</v>
      </c>
      <c r="AJ446">
        <v>6272</v>
      </c>
      <c r="AK446">
        <v>0.80144400000000005</v>
      </c>
      <c r="AL446" s="11">
        <f t="shared" si="14"/>
        <v>80.144400000000005</v>
      </c>
      <c r="AM446">
        <v>6272</v>
      </c>
      <c r="AN446">
        <v>0.78759999999999997</v>
      </c>
      <c r="AR446">
        <v>6272</v>
      </c>
      <c r="AS446">
        <v>0.75511499999999998</v>
      </c>
    </row>
    <row r="447" spans="35:45" x14ac:dyDescent="0.35">
      <c r="AI447">
        <f t="shared" si="15"/>
        <v>445</v>
      </c>
      <c r="AJ447">
        <v>6272</v>
      </c>
      <c r="AK447">
        <v>0.80324899999999999</v>
      </c>
      <c r="AL447" s="11">
        <f t="shared" si="14"/>
        <v>80.3249</v>
      </c>
      <c r="AM447">
        <v>6272</v>
      </c>
      <c r="AN447">
        <v>0.78759999999999997</v>
      </c>
      <c r="AR447">
        <v>6272</v>
      </c>
      <c r="AS447">
        <v>0.75511499999999998</v>
      </c>
    </row>
    <row r="448" spans="35:45" x14ac:dyDescent="0.35">
      <c r="AI448">
        <f t="shared" si="15"/>
        <v>446</v>
      </c>
      <c r="AJ448">
        <v>6336</v>
      </c>
      <c r="AK448">
        <v>0.80505400000000005</v>
      </c>
      <c r="AL448" s="11">
        <f t="shared" si="14"/>
        <v>80.505400000000009</v>
      </c>
      <c r="AM448">
        <v>6336</v>
      </c>
      <c r="AN448">
        <v>0.793022</v>
      </c>
      <c r="AR448">
        <v>6336</v>
      </c>
      <c r="AS448">
        <v>0.75860499999999997</v>
      </c>
    </row>
    <row r="449" spans="35:45" x14ac:dyDescent="0.35">
      <c r="AI449">
        <f t="shared" si="15"/>
        <v>447</v>
      </c>
      <c r="AJ449">
        <v>6336</v>
      </c>
      <c r="AK449">
        <v>0.80685899999999999</v>
      </c>
      <c r="AL449" s="11">
        <f t="shared" si="14"/>
        <v>80.685900000000004</v>
      </c>
      <c r="AM449">
        <v>6336</v>
      </c>
      <c r="AN449">
        <v>0.793022</v>
      </c>
      <c r="AR449">
        <v>6336</v>
      </c>
      <c r="AS449">
        <v>0.75860499999999997</v>
      </c>
    </row>
    <row r="450" spans="35:45" x14ac:dyDescent="0.35">
      <c r="AI450">
        <f t="shared" si="15"/>
        <v>448</v>
      </c>
      <c r="AJ450">
        <v>6400</v>
      </c>
      <c r="AK450">
        <v>0.80866400000000005</v>
      </c>
      <c r="AL450" s="11">
        <f t="shared" si="14"/>
        <v>80.866399999999999</v>
      </c>
      <c r="AM450">
        <v>6400</v>
      </c>
      <c r="AN450">
        <v>0.79832599999999998</v>
      </c>
      <c r="AR450">
        <v>6400</v>
      </c>
      <c r="AS450">
        <v>0.762046</v>
      </c>
    </row>
    <row r="451" spans="35:45" x14ac:dyDescent="0.35">
      <c r="AI451">
        <f t="shared" si="15"/>
        <v>449</v>
      </c>
      <c r="AJ451">
        <v>6400</v>
      </c>
      <c r="AK451">
        <v>0.81046899999999999</v>
      </c>
      <c r="AL451" s="11">
        <f t="shared" si="14"/>
        <v>81.046899999999994</v>
      </c>
      <c r="AM451">
        <v>6400</v>
      </c>
      <c r="AN451">
        <v>0.79832599999999998</v>
      </c>
      <c r="AR451">
        <v>6400</v>
      </c>
      <c r="AS451">
        <v>0.762046</v>
      </c>
    </row>
    <row r="452" spans="35:45" x14ac:dyDescent="0.35">
      <c r="AI452">
        <f t="shared" si="15"/>
        <v>450</v>
      </c>
      <c r="AJ452">
        <v>6464</v>
      </c>
      <c r="AK452">
        <v>0.81227400000000005</v>
      </c>
      <c r="AL452" s="11">
        <f t="shared" ref="AL452:AL515" si="16">AK452*100</f>
        <v>81.227400000000003</v>
      </c>
      <c r="AM452">
        <v>6464</v>
      </c>
      <c r="AN452">
        <v>0.80351499999999998</v>
      </c>
      <c r="AR452">
        <v>6464</v>
      </c>
      <c r="AS452">
        <v>0.76543799999999995</v>
      </c>
    </row>
    <row r="453" spans="35:45" x14ac:dyDescent="0.35">
      <c r="AI453">
        <f t="shared" ref="AI453:AI516" si="17">AI452+1</f>
        <v>451</v>
      </c>
      <c r="AJ453">
        <v>6464</v>
      </c>
      <c r="AK453">
        <v>0.814079</v>
      </c>
      <c r="AL453" s="11">
        <f t="shared" si="16"/>
        <v>81.407899999999998</v>
      </c>
      <c r="AM453">
        <v>6464</v>
      </c>
      <c r="AN453">
        <v>0.80351499999999998</v>
      </c>
      <c r="AR453">
        <v>6464</v>
      </c>
      <c r="AS453">
        <v>0.76543799999999995</v>
      </c>
    </row>
    <row r="454" spans="35:45" x14ac:dyDescent="0.35">
      <c r="AI454">
        <f t="shared" si="17"/>
        <v>452</v>
      </c>
      <c r="AJ454">
        <v>6464</v>
      </c>
      <c r="AK454">
        <v>0.81588400000000005</v>
      </c>
      <c r="AL454" s="11">
        <f t="shared" si="16"/>
        <v>81.588400000000007</v>
      </c>
      <c r="AM454">
        <v>6464</v>
      </c>
      <c r="AN454">
        <v>0.80351499999999998</v>
      </c>
      <c r="AR454">
        <v>6464</v>
      </c>
      <c r="AS454">
        <v>0.76543799999999995</v>
      </c>
    </row>
    <row r="455" spans="35:45" x14ac:dyDescent="0.35">
      <c r="AI455">
        <f t="shared" si="17"/>
        <v>453</v>
      </c>
      <c r="AJ455">
        <v>6528</v>
      </c>
      <c r="AK455">
        <v>0.81769000000000003</v>
      </c>
      <c r="AL455" s="11">
        <f t="shared" si="16"/>
        <v>81.769000000000005</v>
      </c>
      <c r="AM455">
        <v>6528</v>
      </c>
      <c r="AN455">
        <v>0.80859000000000003</v>
      </c>
      <c r="AR455">
        <v>6528</v>
      </c>
      <c r="AS455">
        <v>0.76878199999999997</v>
      </c>
    </row>
    <row r="456" spans="35:45" x14ac:dyDescent="0.35">
      <c r="AI456">
        <f t="shared" si="17"/>
        <v>454</v>
      </c>
      <c r="AJ456">
        <v>6528</v>
      </c>
      <c r="AK456">
        <v>0.81949499999999997</v>
      </c>
      <c r="AL456" s="11">
        <f t="shared" si="16"/>
        <v>81.9495</v>
      </c>
      <c r="AM456">
        <v>6528</v>
      </c>
      <c r="AN456">
        <v>0.80859000000000003</v>
      </c>
      <c r="AR456">
        <v>6528</v>
      </c>
      <c r="AS456">
        <v>0.76878199999999997</v>
      </c>
    </row>
    <row r="457" spans="35:45" x14ac:dyDescent="0.35">
      <c r="AI457">
        <f t="shared" si="17"/>
        <v>455</v>
      </c>
      <c r="AJ457">
        <v>6528</v>
      </c>
      <c r="AK457">
        <v>0.82130000000000003</v>
      </c>
      <c r="AL457" s="11">
        <f t="shared" si="16"/>
        <v>82.13000000000001</v>
      </c>
      <c r="AM457">
        <v>6528</v>
      </c>
      <c r="AN457">
        <v>0.80859000000000003</v>
      </c>
      <c r="AR457">
        <v>6528</v>
      </c>
      <c r="AS457">
        <v>0.76878199999999997</v>
      </c>
    </row>
    <row r="458" spans="35:45" x14ac:dyDescent="0.35">
      <c r="AI458">
        <f t="shared" si="17"/>
        <v>456</v>
      </c>
      <c r="AJ458">
        <v>6592</v>
      </c>
      <c r="AK458">
        <v>0.82310499999999998</v>
      </c>
      <c r="AL458" s="11">
        <f t="shared" si="16"/>
        <v>82.31049999999999</v>
      </c>
      <c r="AM458">
        <v>6592</v>
      </c>
      <c r="AN458">
        <v>0.81355299999999997</v>
      </c>
      <c r="AR458">
        <v>6592</v>
      </c>
      <c r="AS458">
        <v>0.77207800000000004</v>
      </c>
    </row>
    <row r="459" spans="35:45" x14ac:dyDescent="0.35">
      <c r="AI459">
        <f t="shared" si="17"/>
        <v>457</v>
      </c>
      <c r="AJ459">
        <v>6656</v>
      </c>
      <c r="AK459">
        <v>0.82491000000000003</v>
      </c>
      <c r="AL459" s="11">
        <f t="shared" si="16"/>
        <v>82.491</v>
      </c>
      <c r="AM459">
        <v>6656</v>
      </c>
      <c r="AN459">
        <v>0.81840400000000002</v>
      </c>
      <c r="AR459">
        <v>6656</v>
      </c>
      <c r="AS459">
        <v>0.77532599999999996</v>
      </c>
    </row>
    <row r="460" spans="35:45" x14ac:dyDescent="0.35">
      <c r="AI460">
        <f t="shared" si="17"/>
        <v>458</v>
      </c>
      <c r="AJ460">
        <v>6720</v>
      </c>
      <c r="AK460">
        <v>0.82671499999999998</v>
      </c>
      <c r="AL460" s="11">
        <f t="shared" si="16"/>
        <v>82.671499999999995</v>
      </c>
      <c r="AM460">
        <v>6720</v>
      </c>
      <c r="AN460">
        <v>0.82314699999999996</v>
      </c>
      <c r="AR460">
        <v>6720</v>
      </c>
      <c r="AS460">
        <v>0.77852900000000003</v>
      </c>
    </row>
    <row r="461" spans="35:45" x14ac:dyDescent="0.35">
      <c r="AI461">
        <f t="shared" si="17"/>
        <v>459</v>
      </c>
      <c r="AJ461">
        <v>6720</v>
      </c>
      <c r="AK461">
        <v>0.82852000000000003</v>
      </c>
      <c r="AL461" s="11">
        <f t="shared" si="16"/>
        <v>82.852000000000004</v>
      </c>
      <c r="AM461">
        <v>6720</v>
      </c>
      <c r="AN461">
        <v>0.82314699999999996</v>
      </c>
      <c r="AR461">
        <v>6720</v>
      </c>
      <c r="AS461">
        <v>0.77852900000000003</v>
      </c>
    </row>
    <row r="462" spans="35:45" x14ac:dyDescent="0.35">
      <c r="AI462">
        <f t="shared" si="17"/>
        <v>460</v>
      </c>
      <c r="AJ462">
        <v>6720</v>
      </c>
      <c r="AK462">
        <v>0.83032499999999998</v>
      </c>
      <c r="AL462" s="11">
        <f t="shared" si="16"/>
        <v>83.032499999999999</v>
      </c>
      <c r="AM462">
        <v>6720</v>
      </c>
      <c r="AN462">
        <v>0.82314699999999996</v>
      </c>
      <c r="AR462">
        <v>6720</v>
      </c>
      <c r="AS462">
        <v>0.77852900000000003</v>
      </c>
    </row>
    <row r="463" spans="35:45" x14ac:dyDescent="0.35">
      <c r="AI463">
        <f t="shared" si="17"/>
        <v>461</v>
      </c>
      <c r="AJ463">
        <v>6784</v>
      </c>
      <c r="AK463">
        <v>0.83213000000000004</v>
      </c>
      <c r="AL463" s="11">
        <f t="shared" si="16"/>
        <v>83.213000000000008</v>
      </c>
      <c r="AM463">
        <v>6784</v>
      </c>
      <c r="AN463">
        <v>0.82778200000000002</v>
      </c>
      <c r="AR463">
        <v>6784</v>
      </c>
      <c r="AS463">
        <v>0.78168599999999999</v>
      </c>
    </row>
    <row r="464" spans="35:45" x14ac:dyDescent="0.35">
      <c r="AI464">
        <f t="shared" si="17"/>
        <v>462</v>
      </c>
      <c r="AJ464">
        <v>6784</v>
      </c>
      <c r="AK464">
        <v>0.83393499999999998</v>
      </c>
      <c r="AL464" s="11">
        <f t="shared" si="16"/>
        <v>83.393500000000003</v>
      </c>
      <c r="AM464">
        <v>6784</v>
      </c>
      <c r="AN464">
        <v>0.82778200000000002</v>
      </c>
      <c r="AR464">
        <v>6784</v>
      </c>
      <c r="AS464">
        <v>0.78168599999999999</v>
      </c>
    </row>
    <row r="465" spans="35:45" x14ac:dyDescent="0.35">
      <c r="AI465">
        <f t="shared" si="17"/>
        <v>463</v>
      </c>
      <c r="AJ465">
        <v>6784</v>
      </c>
      <c r="AK465">
        <v>0.83574000000000004</v>
      </c>
      <c r="AL465" s="11">
        <f t="shared" si="16"/>
        <v>83.573999999999998</v>
      </c>
      <c r="AM465">
        <v>6784</v>
      </c>
      <c r="AN465">
        <v>0.82778200000000002</v>
      </c>
      <c r="AR465">
        <v>6784</v>
      </c>
      <c r="AS465">
        <v>0.78168599999999999</v>
      </c>
    </row>
    <row r="466" spans="35:45" x14ac:dyDescent="0.35">
      <c r="AI466">
        <f t="shared" si="17"/>
        <v>464</v>
      </c>
      <c r="AJ466">
        <v>6784</v>
      </c>
      <c r="AK466">
        <v>0.83754499999999998</v>
      </c>
      <c r="AL466" s="11">
        <f t="shared" si="16"/>
        <v>83.754499999999993</v>
      </c>
      <c r="AM466">
        <v>6784</v>
      </c>
      <c r="AN466">
        <v>0.82778200000000002</v>
      </c>
      <c r="AR466">
        <v>6784</v>
      </c>
      <c r="AS466">
        <v>0.78168599999999999</v>
      </c>
    </row>
    <row r="467" spans="35:45" x14ac:dyDescent="0.35">
      <c r="AI467">
        <f t="shared" si="17"/>
        <v>465</v>
      </c>
      <c r="AJ467">
        <v>6848</v>
      </c>
      <c r="AK467">
        <v>0.83935000000000004</v>
      </c>
      <c r="AL467" s="11">
        <f t="shared" si="16"/>
        <v>83.935000000000002</v>
      </c>
      <c r="AM467">
        <v>6848</v>
      </c>
      <c r="AN467">
        <v>0.83231200000000005</v>
      </c>
      <c r="AR467">
        <v>6848</v>
      </c>
      <c r="AS467">
        <v>0.784798</v>
      </c>
    </row>
    <row r="468" spans="35:45" x14ac:dyDescent="0.35">
      <c r="AI468">
        <f t="shared" si="17"/>
        <v>466</v>
      </c>
      <c r="AJ468">
        <v>6976</v>
      </c>
      <c r="AK468">
        <v>0.84115499999999999</v>
      </c>
      <c r="AL468" s="11">
        <f t="shared" si="16"/>
        <v>84.115499999999997</v>
      </c>
      <c r="AM468">
        <v>6976</v>
      </c>
      <c r="AN468">
        <v>0.84106199999999998</v>
      </c>
      <c r="AR468">
        <v>6976</v>
      </c>
      <c r="AS468">
        <v>0.79088899999999995</v>
      </c>
    </row>
    <row r="469" spans="35:45" x14ac:dyDescent="0.35">
      <c r="AI469">
        <f t="shared" si="17"/>
        <v>467</v>
      </c>
      <c r="AJ469">
        <v>6976</v>
      </c>
      <c r="AK469">
        <v>0.84296000000000004</v>
      </c>
      <c r="AL469" s="11">
        <f t="shared" si="16"/>
        <v>84.296000000000006</v>
      </c>
      <c r="AM469">
        <v>6976</v>
      </c>
      <c r="AN469">
        <v>0.84106199999999998</v>
      </c>
      <c r="AR469">
        <v>6976</v>
      </c>
      <c r="AS469">
        <v>0.79088899999999995</v>
      </c>
    </row>
    <row r="470" spans="35:45" x14ac:dyDescent="0.35">
      <c r="AI470">
        <f t="shared" si="17"/>
        <v>468</v>
      </c>
      <c r="AJ470">
        <v>6976</v>
      </c>
      <c r="AK470">
        <v>0.84476499999999999</v>
      </c>
      <c r="AL470" s="11">
        <f t="shared" si="16"/>
        <v>84.476500000000001</v>
      </c>
      <c r="AM470">
        <v>6976</v>
      </c>
      <c r="AN470">
        <v>0.84106199999999998</v>
      </c>
      <c r="AR470">
        <v>6976</v>
      </c>
      <c r="AS470">
        <v>0.79088899999999995</v>
      </c>
    </row>
    <row r="471" spans="35:45" x14ac:dyDescent="0.35">
      <c r="AI471">
        <f t="shared" si="17"/>
        <v>469</v>
      </c>
      <c r="AJ471">
        <v>6976</v>
      </c>
      <c r="AK471">
        <v>0.84657000000000004</v>
      </c>
      <c r="AL471" s="11">
        <f t="shared" si="16"/>
        <v>84.657000000000011</v>
      </c>
      <c r="AM471">
        <v>6976</v>
      </c>
      <c r="AN471">
        <v>0.84106199999999998</v>
      </c>
      <c r="AR471">
        <v>6976</v>
      </c>
      <c r="AS471">
        <v>0.79088899999999995</v>
      </c>
    </row>
    <row r="472" spans="35:45" x14ac:dyDescent="0.35">
      <c r="AI472">
        <f t="shared" si="17"/>
        <v>470</v>
      </c>
      <c r="AJ472">
        <v>7040</v>
      </c>
      <c r="AK472">
        <v>0.84837499999999999</v>
      </c>
      <c r="AL472" s="11">
        <f t="shared" si="16"/>
        <v>84.837500000000006</v>
      </c>
      <c r="AM472">
        <v>7040</v>
      </c>
      <c r="AN472">
        <v>0.84528499999999995</v>
      </c>
      <c r="AR472">
        <v>7040</v>
      </c>
      <c r="AS472">
        <v>0.79386999999999996</v>
      </c>
    </row>
    <row r="473" spans="35:45" x14ac:dyDescent="0.35">
      <c r="AI473">
        <f t="shared" si="17"/>
        <v>471</v>
      </c>
      <c r="AJ473">
        <v>7040</v>
      </c>
      <c r="AK473">
        <v>0.85018099999999996</v>
      </c>
      <c r="AL473" s="11">
        <f t="shared" si="16"/>
        <v>85.01809999999999</v>
      </c>
      <c r="AM473">
        <v>7040</v>
      </c>
      <c r="AN473">
        <v>0.84528499999999995</v>
      </c>
      <c r="AR473">
        <v>7040</v>
      </c>
      <c r="AS473">
        <v>0.79386999999999996</v>
      </c>
    </row>
    <row r="474" spans="35:45" x14ac:dyDescent="0.35">
      <c r="AI474">
        <f t="shared" si="17"/>
        <v>472</v>
      </c>
      <c r="AJ474">
        <v>7040</v>
      </c>
      <c r="AK474">
        <v>0.85198600000000002</v>
      </c>
      <c r="AL474" s="11">
        <f t="shared" si="16"/>
        <v>85.198599999999999</v>
      </c>
      <c r="AM474">
        <v>7040</v>
      </c>
      <c r="AN474">
        <v>0.84528499999999995</v>
      </c>
      <c r="AR474">
        <v>7040</v>
      </c>
      <c r="AS474">
        <v>0.79386999999999996</v>
      </c>
    </row>
    <row r="475" spans="35:45" x14ac:dyDescent="0.35">
      <c r="AI475">
        <f t="shared" si="17"/>
        <v>473</v>
      </c>
      <c r="AJ475">
        <v>7040</v>
      </c>
      <c r="AK475">
        <v>0.85379099999999997</v>
      </c>
      <c r="AL475" s="11">
        <f t="shared" si="16"/>
        <v>85.379099999999994</v>
      </c>
      <c r="AM475">
        <v>7040</v>
      </c>
      <c r="AN475">
        <v>0.84528499999999995</v>
      </c>
      <c r="AR475">
        <v>7040</v>
      </c>
      <c r="AS475">
        <v>0.79386999999999996</v>
      </c>
    </row>
    <row r="476" spans="35:45" x14ac:dyDescent="0.35">
      <c r="AI476">
        <f t="shared" si="17"/>
        <v>474</v>
      </c>
      <c r="AJ476">
        <v>7104</v>
      </c>
      <c r="AK476">
        <v>0.85559600000000002</v>
      </c>
      <c r="AL476" s="11">
        <f t="shared" si="16"/>
        <v>85.559600000000003</v>
      </c>
      <c r="AM476">
        <v>7104</v>
      </c>
      <c r="AN476">
        <v>0.84940899999999997</v>
      </c>
      <c r="AR476">
        <v>7104</v>
      </c>
      <c r="AS476">
        <v>0.79680799999999996</v>
      </c>
    </row>
    <row r="477" spans="35:45" x14ac:dyDescent="0.35">
      <c r="AI477">
        <f t="shared" si="17"/>
        <v>475</v>
      </c>
      <c r="AJ477">
        <v>7104</v>
      </c>
      <c r="AK477">
        <v>0.85740099999999997</v>
      </c>
      <c r="AL477" s="11">
        <f t="shared" si="16"/>
        <v>85.740099999999998</v>
      </c>
      <c r="AM477">
        <v>7104</v>
      </c>
      <c r="AN477">
        <v>0.84940899999999997</v>
      </c>
      <c r="AR477">
        <v>7104</v>
      </c>
      <c r="AS477">
        <v>0.79680799999999996</v>
      </c>
    </row>
    <row r="478" spans="35:45" x14ac:dyDescent="0.35">
      <c r="AI478">
        <f t="shared" si="17"/>
        <v>476</v>
      </c>
      <c r="AJ478">
        <v>7104</v>
      </c>
      <c r="AK478">
        <v>0.85920600000000003</v>
      </c>
      <c r="AL478" s="11">
        <f t="shared" si="16"/>
        <v>85.920600000000007</v>
      </c>
      <c r="AM478">
        <v>7104</v>
      </c>
      <c r="AN478">
        <v>0.84940899999999997</v>
      </c>
      <c r="AR478">
        <v>7104</v>
      </c>
      <c r="AS478">
        <v>0.79680799999999996</v>
      </c>
    </row>
    <row r="479" spans="35:45" x14ac:dyDescent="0.35">
      <c r="AI479">
        <f t="shared" si="17"/>
        <v>477</v>
      </c>
      <c r="AJ479">
        <v>7104</v>
      </c>
      <c r="AK479">
        <v>0.86101099999999997</v>
      </c>
      <c r="AL479" s="11">
        <f t="shared" si="16"/>
        <v>86.101100000000002</v>
      </c>
      <c r="AM479">
        <v>7104</v>
      </c>
      <c r="AN479">
        <v>0.84940899999999997</v>
      </c>
      <c r="AR479">
        <v>7104</v>
      </c>
      <c r="AS479">
        <v>0.79680799999999996</v>
      </c>
    </row>
    <row r="480" spans="35:45" x14ac:dyDescent="0.35">
      <c r="AI480">
        <f t="shared" si="17"/>
        <v>478</v>
      </c>
      <c r="AJ480">
        <v>7168</v>
      </c>
      <c r="AK480">
        <v>0.86281600000000003</v>
      </c>
      <c r="AL480" s="11">
        <f t="shared" si="16"/>
        <v>86.281599999999997</v>
      </c>
      <c r="AM480">
        <v>7168</v>
      </c>
      <c r="AN480">
        <v>0.853437</v>
      </c>
      <c r="AR480">
        <v>7168</v>
      </c>
      <c r="AS480">
        <v>0.79970399999999997</v>
      </c>
    </row>
    <row r="481" spans="35:45" x14ac:dyDescent="0.35">
      <c r="AI481">
        <f t="shared" si="17"/>
        <v>479</v>
      </c>
      <c r="AJ481">
        <v>7232</v>
      </c>
      <c r="AK481">
        <v>0.86462099999999997</v>
      </c>
      <c r="AL481" s="11">
        <f t="shared" si="16"/>
        <v>86.462099999999992</v>
      </c>
      <c r="AM481">
        <v>7232</v>
      </c>
      <c r="AN481">
        <v>0.85736900000000005</v>
      </c>
      <c r="AR481">
        <v>7232</v>
      </c>
      <c r="AS481">
        <v>0.80255900000000002</v>
      </c>
    </row>
    <row r="482" spans="35:45" x14ac:dyDescent="0.35">
      <c r="AI482">
        <f t="shared" si="17"/>
        <v>480</v>
      </c>
      <c r="AJ482">
        <v>7232</v>
      </c>
      <c r="AK482">
        <v>0.86642600000000003</v>
      </c>
      <c r="AL482" s="11">
        <f t="shared" si="16"/>
        <v>86.642600000000002</v>
      </c>
      <c r="AM482">
        <v>7232</v>
      </c>
      <c r="AN482">
        <v>0.85736900000000005</v>
      </c>
      <c r="AR482">
        <v>7232</v>
      </c>
      <c r="AS482">
        <v>0.80255900000000002</v>
      </c>
    </row>
    <row r="483" spans="35:45" x14ac:dyDescent="0.35">
      <c r="AI483">
        <f t="shared" si="17"/>
        <v>481</v>
      </c>
      <c r="AJ483">
        <v>7296</v>
      </c>
      <c r="AK483">
        <v>0.86823099999999998</v>
      </c>
      <c r="AL483" s="11">
        <f t="shared" si="16"/>
        <v>86.823099999999997</v>
      </c>
      <c r="AM483">
        <v>7296</v>
      </c>
      <c r="AN483">
        <v>0.86120699999999994</v>
      </c>
      <c r="AR483">
        <v>7296</v>
      </c>
      <c r="AS483">
        <v>0.80537400000000003</v>
      </c>
    </row>
    <row r="484" spans="35:45" x14ac:dyDescent="0.35">
      <c r="AI484">
        <f t="shared" si="17"/>
        <v>482</v>
      </c>
      <c r="AJ484">
        <v>7296</v>
      </c>
      <c r="AK484">
        <v>0.87003600000000003</v>
      </c>
      <c r="AL484" s="11">
        <f t="shared" si="16"/>
        <v>87.003600000000006</v>
      </c>
      <c r="AM484">
        <v>7296</v>
      </c>
      <c r="AN484">
        <v>0.86120699999999994</v>
      </c>
      <c r="AR484">
        <v>7296</v>
      </c>
      <c r="AS484">
        <v>0.80537400000000003</v>
      </c>
    </row>
    <row r="485" spans="35:45" x14ac:dyDescent="0.35">
      <c r="AI485">
        <f t="shared" si="17"/>
        <v>483</v>
      </c>
      <c r="AJ485">
        <v>7360</v>
      </c>
      <c r="AK485">
        <v>0.87184099999999998</v>
      </c>
      <c r="AL485" s="11">
        <f t="shared" si="16"/>
        <v>87.184100000000001</v>
      </c>
      <c r="AM485">
        <v>7360</v>
      </c>
      <c r="AN485">
        <v>0.864954</v>
      </c>
      <c r="AR485">
        <v>7360</v>
      </c>
      <c r="AS485">
        <v>0.80814799999999998</v>
      </c>
    </row>
    <row r="486" spans="35:45" x14ac:dyDescent="0.35">
      <c r="AI486">
        <f t="shared" si="17"/>
        <v>484</v>
      </c>
      <c r="AJ486">
        <v>7424</v>
      </c>
      <c r="AK486">
        <v>0.87364600000000003</v>
      </c>
      <c r="AL486" s="11">
        <f t="shared" si="16"/>
        <v>87.36460000000001</v>
      </c>
      <c r="AM486">
        <v>7424</v>
      </c>
      <c r="AN486">
        <v>0.86861100000000002</v>
      </c>
      <c r="AR486">
        <v>7424</v>
      </c>
      <c r="AS486">
        <v>0.81088300000000002</v>
      </c>
    </row>
    <row r="487" spans="35:45" x14ac:dyDescent="0.35">
      <c r="AI487">
        <f t="shared" si="17"/>
        <v>485</v>
      </c>
      <c r="AJ487">
        <v>7424</v>
      </c>
      <c r="AK487">
        <v>0.87545099999999998</v>
      </c>
      <c r="AL487" s="11">
        <f t="shared" si="16"/>
        <v>87.545099999999991</v>
      </c>
      <c r="AM487">
        <v>7424</v>
      </c>
      <c r="AN487">
        <v>0.86861100000000002</v>
      </c>
      <c r="AR487">
        <v>7424</v>
      </c>
      <c r="AS487">
        <v>0.81088300000000002</v>
      </c>
    </row>
    <row r="488" spans="35:45" x14ac:dyDescent="0.35">
      <c r="AI488">
        <f t="shared" si="17"/>
        <v>486</v>
      </c>
      <c r="AJ488">
        <v>7488</v>
      </c>
      <c r="AK488">
        <v>0.87725600000000004</v>
      </c>
      <c r="AL488" s="11">
        <f t="shared" si="16"/>
        <v>87.7256</v>
      </c>
      <c r="AM488">
        <v>7488</v>
      </c>
      <c r="AN488">
        <v>0.87217900000000004</v>
      </c>
      <c r="AR488">
        <v>7488</v>
      </c>
      <c r="AS488">
        <v>0.81357800000000002</v>
      </c>
    </row>
    <row r="489" spans="35:45" x14ac:dyDescent="0.35">
      <c r="AI489">
        <f t="shared" si="17"/>
        <v>487</v>
      </c>
      <c r="AJ489">
        <v>7488</v>
      </c>
      <c r="AK489">
        <v>0.87906099999999998</v>
      </c>
      <c r="AL489" s="11">
        <f t="shared" si="16"/>
        <v>87.906099999999995</v>
      </c>
      <c r="AM489">
        <v>7488</v>
      </c>
      <c r="AN489">
        <v>0.87217900000000004</v>
      </c>
      <c r="AR489">
        <v>7488</v>
      </c>
      <c r="AS489">
        <v>0.81357800000000002</v>
      </c>
    </row>
    <row r="490" spans="35:45" x14ac:dyDescent="0.35">
      <c r="AI490">
        <f t="shared" si="17"/>
        <v>488</v>
      </c>
      <c r="AJ490">
        <v>7616</v>
      </c>
      <c r="AK490">
        <v>0.88086600000000004</v>
      </c>
      <c r="AL490" s="11">
        <f t="shared" si="16"/>
        <v>88.086600000000004</v>
      </c>
      <c r="AM490">
        <v>7616</v>
      </c>
      <c r="AN490">
        <v>0.87905599999999995</v>
      </c>
      <c r="AR490">
        <v>7616</v>
      </c>
      <c r="AS490">
        <v>0.818855</v>
      </c>
    </row>
    <row r="491" spans="35:45" x14ac:dyDescent="0.35">
      <c r="AI491">
        <f t="shared" si="17"/>
        <v>489</v>
      </c>
      <c r="AJ491">
        <v>7616</v>
      </c>
      <c r="AK491">
        <v>0.88267099999999998</v>
      </c>
      <c r="AL491" s="11">
        <f t="shared" si="16"/>
        <v>88.267099999999999</v>
      </c>
      <c r="AM491">
        <v>7616</v>
      </c>
      <c r="AN491">
        <v>0.87905599999999995</v>
      </c>
      <c r="AR491">
        <v>7616</v>
      </c>
      <c r="AS491">
        <v>0.818855</v>
      </c>
    </row>
    <row r="492" spans="35:45" x14ac:dyDescent="0.35">
      <c r="AI492">
        <f t="shared" si="17"/>
        <v>490</v>
      </c>
      <c r="AJ492">
        <v>7680</v>
      </c>
      <c r="AK492">
        <v>0.88447699999999996</v>
      </c>
      <c r="AL492" s="11">
        <f t="shared" si="16"/>
        <v>88.447699999999998</v>
      </c>
      <c r="AM492">
        <v>7680</v>
      </c>
      <c r="AN492">
        <v>0.88236899999999996</v>
      </c>
      <c r="AR492">
        <v>7680</v>
      </c>
      <c r="AS492">
        <v>0.82143699999999997</v>
      </c>
    </row>
    <row r="493" spans="35:45" x14ac:dyDescent="0.35">
      <c r="AI493">
        <f t="shared" si="17"/>
        <v>491</v>
      </c>
      <c r="AJ493">
        <v>7680</v>
      </c>
      <c r="AK493">
        <v>0.88628200000000001</v>
      </c>
      <c r="AL493" s="11">
        <f t="shared" si="16"/>
        <v>88.628200000000007</v>
      </c>
      <c r="AM493">
        <v>7680</v>
      </c>
      <c r="AN493">
        <v>0.88236899999999996</v>
      </c>
      <c r="AR493">
        <v>7680</v>
      </c>
      <c r="AS493">
        <v>0.82143699999999997</v>
      </c>
    </row>
    <row r="494" spans="35:45" x14ac:dyDescent="0.35">
      <c r="AI494">
        <f t="shared" si="17"/>
        <v>492</v>
      </c>
      <c r="AJ494">
        <v>7680</v>
      </c>
      <c r="AK494">
        <v>0.88808699999999996</v>
      </c>
      <c r="AL494" s="11">
        <f t="shared" si="16"/>
        <v>88.808700000000002</v>
      </c>
      <c r="AM494">
        <v>7680</v>
      </c>
      <c r="AN494">
        <v>0.88236899999999996</v>
      </c>
      <c r="AR494">
        <v>7680</v>
      </c>
      <c r="AS494">
        <v>0.82143699999999997</v>
      </c>
    </row>
    <row r="495" spans="35:45" x14ac:dyDescent="0.35">
      <c r="AI495">
        <f t="shared" si="17"/>
        <v>493</v>
      </c>
      <c r="AJ495">
        <v>7680</v>
      </c>
      <c r="AK495">
        <v>0.88989200000000002</v>
      </c>
      <c r="AL495" s="11">
        <f t="shared" si="16"/>
        <v>88.989199999999997</v>
      </c>
      <c r="AM495">
        <v>7680</v>
      </c>
      <c r="AN495">
        <v>0.88236899999999996</v>
      </c>
      <c r="AR495">
        <v>7680</v>
      </c>
      <c r="AS495">
        <v>0.82143699999999997</v>
      </c>
    </row>
    <row r="496" spans="35:45" x14ac:dyDescent="0.35">
      <c r="AI496">
        <f t="shared" si="17"/>
        <v>494</v>
      </c>
      <c r="AJ496">
        <v>7744</v>
      </c>
      <c r="AK496">
        <v>0.89169699999999996</v>
      </c>
      <c r="AL496" s="11">
        <f t="shared" si="16"/>
        <v>89.169699999999992</v>
      </c>
      <c r="AM496">
        <v>7744</v>
      </c>
      <c r="AN496">
        <v>0.88560000000000005</v>
      </c>
      <c r="AR496">
        <v>7744</v>
      </c>
      <c r="AS496">
        <v>0.82398300000000002</v>
      </c>
    </row>
    <row r="497" spans="35:45" x14ac:dyDescent="0.35">
      <c r="AI497">
        <f t="shared" si="17"/>
        <v>495</v>
      </c>
      <c r="AJ497">
        <v>7744</v>
      </c>
      <c r="AK497">
        <v>0.89350200000000002</v>
      </c>
      <c r="AL497" s="11">
        <f t="shared" si="16"/>
        <v>89.350200000000001</v>
      </c>
      <c r="AM497">
        <v>7744</v>
      </c>
      <c r="AN497">
        <v>0.88560000000000005</v>
      </c>
      <c r="AR497">
        <v>7744</v>
      </c>
      <c r="AS497">
        <v>0.82398300000000002</v>
      </c>
    </row>
    <row r="498" spans="35:45" x14ac:dyDescent="0.35">
      <c r="AI498">
        <f t="shared" si="17"/>
        <v>496</v>
      </c>
      <c r="AJ498">
        <v>7744</v>
      </c>
      <c r="AK498">
        <v>0.89530699999999996</v>
      </c>
      <c r="AL498" s="11">
        <f t="shared" si="16"/>
        <v>89.530699999999996</v>
      </c>
      <c r="AM498">
        <v>7744</v>
      </c>
      <c r="AN498">
        <v>0.88560000000000005</v>
      </c>
      <c r="AR498">
        <v>7744</v>
      </c>
      <c r="AS498">
        <v>0.82398300000000002</v>
      </c>
    </row>
    <row r="499" spans="35:45" x14ac:dyDescent="0.35">
      <c r="AI499">
        <f t="shared" si="17"/>
        <v>497</v>
      </c>
      <c r="AJ499">
        <v>7808</v>
      </c>
      <c r="AK499">
        <v>0.89711200000000002</v>
      </c>
      <c r="AL499" s="11">
        <f t="shared" si="16"/>
        <v>89.711200000000005</v>
      </c>
      <c r="AM499">
        <v>7808</v>
      </c>
      <c r="AN499">
        <v>0.88875099999999996</v>
      </c>
      <c r="AR499">
        <v>7808</v>
      </c>
      <c r="AS499">
        <v>0.826492</v>
      </c>
    </row>
    <row r="500" spans="35:45" x14ac:dyDescent="0.35">
      <c r="AI500">
        <f t="shared" si="17"/>
        <v>498</v>
      </c>
      <c r="AJ500">
        <v>7808</v>
      </c>
      <c r="AK500">
        <v>0.89891699999999997</v>
      </c>
      <c r="AL500" s="11">
        <f t="shared" si="16"/>
        <v>89.8917</v>
      </c>
      <c r="AM500">
        <v>7808</v>
      </c>
      <c r="AN500">
        <v>0.88875099999999996</v>
      </c>
      <c r="AR500">
        <v>7808</v>
      </c>
      <c r="AS500">
        <v>0.826492</v>
      </c>
    </row>
    <row r="501" spans="35:45" x14ac:dyDescent="0.35">
      <c r="AI501">
        <f t="shared" si="17"/>
        <v>499</v>
      </c>
      <c r="AJ501">
        <v>7808</v>
      </c>
      <c r="AK501">
        <v>0.90072200000000002</v>
      </c>
      <c r="AL501" s="11">
        <f t="shared" si="16"/>
        <v>90.072200000000009</v>
      </c>
      <c r="AM501">
        <v>7808</v>
      </c>
      <c r="AN501">
        <v>0.88875099999999996</v>
      </c>
      <c r="AR501">
        <v>7808</v>
      </c>
      <c r="AS501">
        <v>0.826492</v>
      </c>
    </row>
    <row r="502" spans="35:45" x14ac:dyDescent="0.35">
      <c r="AI502">
        <f t="shared" si="17"/>
        <v>500</v>
      </c>
      <c r="AJ502">
        <v>7808</v>
      </c>
      <c r="AK502">
        <v>0.90252699999999997</v>
      </c>
      <c r="AL502" s="11">
        <f t="shared" si="16"/>
        <v>90.25269999999999</v>
      </c>
      <c r="AM502">
        <v>7808</v>
      </c>
      <c r="AN502">
        <v>0.88875099999999996</v>
      </c>
      <c r="AR502">
        <v>7808</v>
      </c>
      <c r="AS502">
        <v>0.826492</v>
      </c>
    </row>
    <row r="503" spans="35:45" x14ac:dyDescent="0.35">
      <c r="AI503">
        <f t="shared" si="17"/>
        <v>501</v>
      </c>
      <c r="AJ503">
        <v>7872</v>
      </c>
      <c r="AK503">
        <v>0.90433200000000002</v>
      </c>
      <c r="AL503" s="11">
        <f t="shared" si="16"/>
        <v>90.433199999999999</v>
      </c>
      <c r="AM503">
        <v>7872</v>
      </c>
      <c r="AN503">
        <v>0.89182399999999995</v>
      </c>
      <c r="AR503">
        <v>7872</v>
      </c>
      <c r="AS503">
        <v>0.82896499999999995</v>
      </c>
    </row>
    <row r="504" spans="35:45" x14ac:dyDescent="0.35">
      <c r="AI504">
        <f t="shared" si="17"/>
        <v>502</v>
      </c>
      <c r="AJ504">
        <v>8000</v>
      </c>
      <c r="AK504">
        <v>0.90613699999999997</v>
      </c>
      <c r="AL504" s="11">
        <f t="shared" si="16"/>
        <v>90.613699999999994</v>
      </c>
      <c r="AM504">
        <v>8000</v>
      </c>
      <c r="AN504">
        <v>0.89773999999999998</v>
      </c>
      <c r="AR504">
        <v>8000</v>
      </c>
      <c r="AS504">
        <v>0.83380600000000005</v>
      </c>
    </row>
    <row r="505" spans="35:45" x14ac:dyDescent="0.35">
      <c r="AI505">
        <f t="shared" si="17"/>
        <v>503</v>
      </c>
      <c r="AJ505">
        <v>8064</v>
      </c>
      <c r="AK505">
        <v>0.90794200000000003</v>
      </c>
      <c r="AL505" s="11">
        <f t="shared" si="16"/>
        <v>90.794200000000004</v>
      </c>
      <c r="AM505">
        <v>8064</v>
      </c>
      <c r="AN505">
        <v>0.900586</v>
      </c>
      <c r="AR505">
        <v>8064</v>
      </c>
      <c r="AS505">
        <v>0.836175</v>
      </c>
    </row>
    <row r="506" spans="35:45" x14ac:dyDescent="0.35">
      <c r="AI506">
        <f t="shared" si="17"/>
        <v>504</v>
      </c>
      <c r="AJ506">
        <v>8128</v>
      </c>
      <c r="AK506">
        <v>0.90974699999999997</v>
      </c>
      <c r="AL506" s="11">
        <f t="shared" si="16"/>
        <v>90.974699999999999</v>
      </c>
      <c r="AM506">
        <v>8128</v>
      </c>
      <c r="AN506">
        <v>0.90336000000000005</v>
      </c>
      <c r="AR506">
        <v>8128</v>
      </c>
      <c r="AS506">
        <v>0.83850999999999998</v>
      </c>
    </row>
    <row r="507" spans="35:45" x14ac:dyDescent="0.35">
      <c r="AI507">
        <f t="shared" si="17"/>
        <v>505</v>
      </c>
      <c r="AJ507">
        <v>8192</v>
      </c>
      <c r="AK507">
        <v>0.91155200000000003</v>
      </c>
      <c r="AL507" s="11">
        <f t="shared" si="16"/>
        <v>91.155200000000008</v>
      </c>
      <c r="AM507">
        <v>8192</v>
      </c>
      <c r="AN507">
        <v>0.90606399999999998</v>
      </c>
      <c r="AR507">
        <v>8192</v>
      </c>
      <c r="AS507">
        <v>0.840812</v>
      </c>
    </row>
    <row r="508" spans="35:45" x14ac:dyDescent="0.35">
      <c r="AI508">
        <f t="shared" si="17"/>
        <v>506</v>
      </c>
      <c r="AJ508">
        <v>8192</v>
      </c>
      <c r="AK508">
        <v>0.91335699999999997</v>
      </c>
      <c r="AL508" s="11">
        <f t="shared" si="16"/>
        <v>91.335700000000003</v>
      </c>
      <c r="AM508">
        <v>8192</v>
      </c>
      <c r="AN508">
        <v>0.90606399999999998</v>
      </c>
      <c r="AR508">
        <v>8192</v>
      </c>
      <c r="AS508">
        <v>0.840812</v>
      </c>
    </row>
    <row r="509" spans="35:45" x14ac:dyDescent="0.35">
      <c r="AI509">
        <f t="shared" si="17"/>
        <v>507</v>
      </c>
      <c r="AJ509">
        <v>8192</v>
      </c>
      <c r="AK509">
        <v>0.91516200000000003</v>
      </c>
      <c r="AL509" s="11">
        <f t="shared" si="16"/>
        <v>91.516199999999998</v>
      </c>
      <c r="AM509">
        <v>8192</v>
      </c>
      <c r="AN509">
        <v>0.90606399999999998</v>
      </c>
      <c r="AR509">
        <v>8192</v>
      </c>
      <c r="AS509">
        <v>0.840812</v>
      </c>
    </row>
    <row r="510" spans="35:45" x14ac:dyDescent="0.35">
      <c r="AI510">
        <f t="shared" si="17"/>
        <v>508</v>
      </c>
      <c r="AJ510">
        <v>8192</v>
      </c>
      <c r="AK510">
        <v>0.91696800000000001</v>
      </c>
      <c r="AL510" s="11">
        <f t="shared" si="16"/>
        <v>91.696799999999996</v>
      </c>
      <c r="AM510">
        <v>8192</v>
      </c>
      <c r="AN510">
        <v>0.90606399999999998</v>
      </c>
      <c r="AR510">
        <v>8192</v>
      </c>
      <c r="AS510">
        <v>0.840812</v>
      </c>
    </row>
    <row r="511" spans="35:45" x14ac:dyDescent="0.35">
      <c r="AI511">
        <f t="shared" si="17"/>
        <v>509</v>
      </c>
      <c r="AJ511">
        <v>8256</v>
      </c>
      <c r="AK511">
        <v>0.91877299999999995</v>
      </c>
      <c r="AL511" s="11">
        <f t="shared" si="16"/>
        <v>91.877299999999991</v>
      </c>
      <c r="AM511">
        <v>8256</v>
      </c>
      <c r="AN511">
        <v>0.90869800000000001</v>
      </c>
      <c r="AR511">
        <v>8256</v>
      </c>
      <c r="AS511">
        <v>0.84308099999999997</v>
      </c>
    </row>
    <row r="512" spans="35:45" x14ac:dyDescent="0.35">
      <c r="AI512">
        <f t="shared" si="17"/>
        <v>510</v>
      </c>
      <c r="AJ512">
        <v>8256</v>
      </c>
      <c r="AK512">
        <v>0.92057800000000001</v>
      </c>
      <c r="AL512" s="11">
        <f t="shared" si="16"/>
        <v>92.0578</v>
      </c>
      <c r="AM512">
        <v>8256</v>
      </c>
      <c r="AN512">
        <v>0.90869800000000001</v>
      </c>
      <c r="AR512">
        <v>8256</v>
      </c>
      <c r="AS512">
        <v>0.84308099999999997</v>
      </c>
    </row>
    <row r="513" spans="35:45" x14ac:dyDescent="0.35">
      <c r="AI513">
        <f t="shared" si="17"/>
        <v>511</v>
      </c>
      <c r="AJ513">
        <v>8256</v>
      </c>
      <c r="AK513">
        <v>0.92238299999999995</v>
      </c>
      <c r="AL513" s="11">
        <f t="shared" si="16"/>
        <v>92.238299999999995</v>
      </c>
      <c r="AM513">
        <v>8256</v>
      </c>
      <c r="AN513">
        <v>0.90869800000000001</v>
      </c>
      <c r="AR513">
        <v>8256</v>
      </c>
      <c r="AS513">
        <v>0.84308099999999997</v>
      </c>
    </row>
    <row r="514" spans="35:45" x14ac:dyDescent="0.35">
      <c r="AI514">
        <f t="shared" si="17"/>
        <v>512</v>
      </c>
      <c r="AJ514">
        <v>8256</v>
      </c>
      <c r="AK514">
        <v>0.92418800000000001</v>
      </c>
      <c r="AL514" s="11">
        <f t="shared" si="16"/>
        <v>92.418800000000005</v>
      </c>
      <c r="AM514">
        <v>8256</v>
      </c>
      <c r="AN514">
        <v>0.90869800000000001</v>
      </c>
      <c r="AR514">
        <v>8256</v>
      </c>
      <c r="AS514">
        <v>0.84308099999999997</v>
      </c>
    </row>
    <row r="515" spans="35:45" x14ac:dyDescent="0.35">
      <c r="AI515">
        <f t="shared" si="17"/>
        <v>513</v>
      </c>
      <c r="AJ515">
        <v>8320</v>
      </c>
      <c r="AK515">
        <v>0.92599299999999996</v>
      </c>
      <c r="AL515" s="11">
        <f t="shared" si="16"/>
        <v>92.599299999999999</v>
      </c>
      <c r="AM515">
        <v>8320</v>
      </c>
      <c r="AN515">
        <v>0.91126499999999999</v>
      </c>
      <c r="AR515">
        <v>8320</v>
      </c>
      <c r="AS515">
        <v>0.84531800000000001</v>
      </c>
    </row>
    <row r="516" spans="35:45" x14ac:dyDescent="0.35">
      <c r="AI516">
        <f t="shared" si="17"/>
        <v>514</v>
      </c>
      <c r="AJ516">
        <v>8320</v>
      </c>
      <c r="AK516">
        <v>0.92779800000000001</v>
      </c>
      <c r="AL516" s="11">
        <f t="shared" ref="AL516:AL556" si="18">AK516*100</f>
        <v>92.779799999999994</v>
      </c>
      <c r="AM516">
        <v>8320</v>
      </c>
      <c r="AN516">
        <v>0.91126499999999999</v>
      </c>
      <c r="AR516">
        <v>8320</v>
      </c>
      <c r="AS516">
        <v>0.84531800000000001</v>
      </c>
    </row>
    <row r="517" spans="35:45" x14ac:dyDescent="0.35">
      <c r="AI517">
        <f t="shared" ref="AI517:AI556" si="19">AI516+1</f>
        <v>515</v>
      </c>
      <c r="AJ517">
        <v>8448</v>
      </c>
      <c r="AK517">
        <v>0.92960299999999996</v>
      </c>
      <c r="AL517" s="11">
        <f t="shared" si="18"/>
        <v>92.960299999999989</v>
      </c>
      <c r="AM517">
        <v>8448</v>
      </c>
      <c r="AN517">
        <v>0.91620100000000004</v>
      </c>
      <c r="AR517">
        <v>8448</v>
      </c>
      <c r="AS517">
        <v>0.84969600000000001</v>
      </c>
    </row>
    <row r="518" spans="35:45" x14ac:dyDescent="0.35">
      <c r="AI518">
        <f t="shared" si="19"/>
        <v>516</v>
      </c>
      <c r="AJ518">
        <v>8448</v>
      </c>
      <c r="AK518">
        <v>0.93140800000000001</v>
      </c>
      <c r="AL518" s="11">
        <f t="shared" si="18"/>
        <v>93.140799999999999</v>
      </c>
      <c r="AM518">
        <v>8448</v>
      </c>
      <c r="AN518">
        <v>0.91620100000000004</v>
      </c>
      <c r="AR518">
        <v>8448</v>
      </c>
      <c r="AS518">
        <v>0.84969600000000001</v>
      </c>
    </row>
    <row r="519" spans="35:45" x14ac:dyDescent="0.35">
      <c r="AI519">
        <f t="shared" si="19"/>
        <v>517</v>
      </c>
      <c r="AJ519">
        <v>8512</v>
      </c>
      <c r="AK519">
        <v>0.93321299999999996</v>
      </c>
      <c r="AL519" s="11">
        <f t="shared" si="18"/>
        <v>93.321299999999994</v>
      </c>
      <c r="AM519">
        <v>8512</v>
      </c>
      <c r="AN519">
        <v>0.918574</v>
      </c>
      <c r="AR519">
        <v>8512</v>
      </c>
      <c r="AS519">
        <v>0.85183900000000001</v>
      </c>
    </row>
    <row r="520" spans="35:45" x14ac:dyDescent="0.35">
      <c r="AI520">
        <f t="shared" si="19"/>
        <v>518</v>
      </c>
      <c r="AJ520">
        <v>8576</v>
      </c>
      <c r="AK520">
        <v>0.93501800000000002</v>
      </c>
      <c r="AL520" s="11">
        <f t="shared" si="18"/>
        <v>93.501800000000003</v>
      </c>
      <c r="AM520">
        <v>8576</v>
      </c>
      <c r="AN520">
        <v>0.92088400000000004</v>
      </c>
      <c r="AR520">
        <v>8576</v>
      </c>
      <c r="AS520">
        <v>0.85395100000000002</v>
      </c>
    </row>
    <row r="521" spans="35:45" x14ac:dyDescent="0.35">
      <c r="AI521">
        <f t="shared" si="19"/>
        <v>519</v>
      </c>
      <c r="AJ521">
        <v>8768</v>
      </c>
      <c r="AK521">
        <v>0.93682299999999996</v>
      </c>
      <c r="AL521" s="11">
        <f t="shared" si="18"/>
        <v>93.682299999999998</v>
      </c>
      <c r="AM521">
        <v>8768</v>
      </c>
      <c r="AN521">
        <v>0.92745900000000003</v>
      </c>
      <c r="AR521">
        <v>8768</v>
      </c>
      <c r="AS521">
        <v>0.86010699999999995</v>
      </c>
    </row>
    <row r="522" spans="35:45" x14ac:dyDescent="0.35">
      <c r="AI522">
        <f t="shared" si="19"/>
        <v>520</v>
      </c>
      <c r="AJ522">
        <v>8768</v>
      </c>
      <c r="AK522">
        <v>0.93862800000000002</v>
      </c>
      <c r="AL522" s="11">
        <f t="shared" si="18"/>
        <v>93.862800000000007</v>
      </c>
      <c r="AM522">
        <v>8768</v>
      </c>
      <c r="AN522">
        <v>0.92745900000000003</v>
      </c>
      <c r="AR522">
        <v>8768</v>
      </c>
      <c r="AS522">
        <v>0.86010699999999995</v>
      </c>
    </row>
    <row r="523" spans="35:45" x14ac:dyDescent="0.35">
      <c r="AI523">
        <f t="shared" si="19"/>
        <v>521</v>
      </c>
      <c r="AJ523">
        <v>8768</v>
      </c>
      <c r="AK523">
        <v>0.94043299999999996</v>
      </c>
      <c r="AL523" s="11">
        <f t="shared" si="18"/>
        <v>94.043300000000002</v>
      </c>
      <c r="AM523">
        <v>8768</v>
      </c>
      <c r="AN523">
        <v>0.92745900000000003</v>
      </c>
      <c r="AR523">
        <v>8768</v>
      </c>
      <c r="AS523">
        <v>0.86010699999999995</v>
      </c>
    </row>
    <row r="524" spans="35:45" x14ac:dyDescent="0.35">
      <c r="AI524">
        <f t="shared" si="19"/>
        <v>522</v>
      </c>
      <c r="AJ524">
        <v>8768</v>
      </c>
      <c r="AK524">
        <v>0.94223800000000002</v>
      </c>
      <c r="AL524" s="11">
        <f t="shared" si="18"/>
        <v>94.223799999999997</v>
      </c>
      <c r="AM524">
        <v>8768</v>
      </c>
      <c r="AN524">
        <v>0.92745900000000003</v>
      </c>
      <c r="AR524">
        <v>8768</v>
      </c>
      <c r="AS524">
        <v>0.86010699999999995</v>
      </c>
    </row>
    <row r="525" spans="35:45" x14ac:dyDescent="0.35">
      <c r="AI525">
        <f t="shared" si="19"/>
        <v>523</v>
      </c>
      <c r="AJ525">
        <v>8768</v>
      </c>
      <c r="AK525">
        <v>0.94404299999999997</v>
      </c>
      <c r="AL525" s="11">
        <f t="shared" si="18"/>
        <v>94.404299999999992</v>
      </c>
      <c r="AM525">
        <v>8768</v>
      </c>
      <c r="AN525">
        <v>0.92745900000000003</v>
      </c>
      <c r="AR525">
        <v>8768</v>
      </c>
      <c r="AS525">
        <v>0.86010699999999995</v>
      </c>
    </row>
    <row r="526" spans="35:45" x14ac:dyDescent="0.35">
      <c r="AI526">
        <f t="shared" si="19"/>
        <v>524</v>
      </c>
      <c r="AJ526">
        <v>8832</v>
      </c>
      <c r="AK526">
        <v>0.94584800000000002</v>
      </c>
      <c r="AL526" s="11">
        <f t="shared" si="18"/>
        <v>94.584800000000001</v>
      </c>
      <c r="AM526">
        <v>8832</v>
      </c>
      <c r="AN526">
        <v>0.929535</v>
      </c>
      <c r="AR526">
        <v>8832</v>
      </c>
      <c r="AS526">
        <v>0.86210200000000003</v>
      </c>
    </row>
    <row r="527" spans="35:45" x14ac:dyDescent="0.35">
      <c r="AI527">
        <f t="shared" si="19"/>
        <v>525</v>
      </c>
      <c r="AJ527">
        <v>8896</v>
      </c>
      <c r="AK527">
        <v>0.94765299999999997</v>
      </c>
      <c r="AL527" s="11">
        <f t="shared" si="18"/>
        <v>94.765299999999996</v>
      </c>
      <c r="AM527">
        <v>8896</v>
      </c>
      <c r="AN527">
        <v>0.93155699999999997</v>
      </c>
      <c r="AR527">
        <v>8896</v>
      </c>
      <c r="AS527">
        <v>0.86406700000000003</v>
      </c>
    </row>
    <row r="528" spans="35:45" x14ac:dyDescent="0.35">
      <c r="AI528">
        <f t="shared" si="19"/>
        <v>526</v>
      </c>
      <c r="AJ528">
        <v>8896</v>
      </c>
      <c r="AK528">
        <v>0.94945800000000002</v>
      </c>
      <c r="AL528" s="11">
        <f t="shared" si="18"/>
        <v>94.945800000000006</v>
      </c>
      <c r="AM528">
        <v>8896</v>
      </c>
      <c r="AN528">
        <v>0.93155699999999997</v>
      </c>
      <c r="AR528">
        <v>8896</v>
      </c>
      <c r="AS528">
        <v>0.86406700000000003</v>
      </c>
    </row>
    <row r="529" spans="35:45" x14ac:dyDescent="0.35">
      <c r="AI529">
        <f t="shared" si="19"/>
        <v>527</v>
      </c>
      <c r="AJ529">
        <v>8960</v>
      </c>
      <c r="AK529">
        <v>0.951264</v>
      </c>
      <c r="AL529" s="11">
        <f t="shared" si="18"/>
        <v>95.126400000000004</v>
      </c>
      <c r="AM529">
        <v>8960</v>
      </c>
      <c r="AN529">
        <v>0.93352500000000005</v>
      </c>
      <c r="AR529">
        <v>8960</v>
      </c>
      <c r="AS529">
        <v>0.86600500000000002</v>
      </c>
    </row>
    <row r="530" spans="35:45" x14ac:dyDescent="0.35">
      <c r="AI530">
        <f t="shared" si="19"/>
        <v>528</v>
      </c>
      <c r="AJ530">
        <v>8960</v>
      </c>
      <c r="AK530">
        <v>0.95306900000000006</v>
      </c>
      <c r="AL530" s="11">
        <f t="shared" si="18"/>
        <v>95.306899999999999</v>
      </c>
      <c r="AM530">
        <v>8960</v>
      </c>
      <c r="AN530">
        <v>0.93352500000000005</v>
      </c>
      <c r="AR530">
        <v>8960</v>
      </c>
      <c r="AS530">
        <v>0.86600500000000002</v>
      </c>
    </row>
    <row r="531" spans="35:45" x14ac:dyDescent="0.35">
      <c r="AI531">
        <f t="shared" si="19"/>
        <v>529</v>
      </c>
      <c r="AJ531">
        <v>9024</v>
      </c>
      <c r="AK531">
        <v>0.954874</v>
      </c>
      <c r="AL531" s="11">
        <f t="shared" si="18"/>
        <v>95.487399999999994</v>
      </c>
      <c r="AM531">
        <v>9024</v>
      </c>
      <c r="AN531">
        <v>0.93544000000000005</v>
      </c>
      <c r="AR531">
        <v>9024</v>
      </c>
      <c r="AS531">
        <v>0.86791499999999999</v>
      </c>
    </row>
    <row r="532" spans="35:45" x14ac:dyDescent="0.35">
      <c r="AI532">
        <f t="shared" si="19"/>
        <v>530</v>
      </c>
      <c r="AJ532">
        <v>9088</v>
      </c>
      <c r="AK532">
        <v>0.95667899999999995</v>
      </c>
      <c r="AL532" s="11">
        <f t="shared" si="18"/>
        <v>95.667899999999989</v>
      </c>
      <c r="AM532">
        <v>9088</v>
      </c>
      <c r="AN532">
        <v>0.937303</v>
      </c>
      <c r="AR532">
        <v>9088</v>
      </c>
      <c r="AS532">
        <v>0.86979799999999996</v>
      </c>
    </row>
    <row r="533" spans="35:45" x14ac:dyDescent="0.35">
      <c r="AI533">
        <f t="shared" si="19"/>
        <v>531</v>
      </c>
      <c r="AJ533">
        <v>9152</v>
      </c>
      <c r="AK533">
        <v>0.958484</v>
      </c>
      <c r="AL533" s="11">
        <f t="shared" si="18"/>
        <v>95.848399999999998</v>
      </c>
      <c r="AM533">
        <v>9152</v>
      </c>
      <c r="AN533">
        <v>0.93911699999999998</v>
      </c>
      <c r="AR533">
        <v>9152</v>
      </c>
      <c r="AS533">
        <v>0.87165400000000004</v>
      </c>
    </row>
    <row r="534" spans="35:45" x14ac:dyDescent="0.35">
      <c r="AI534">
        <f t="shared" si="19"/>
        <v>532</v>
      </c>
      <c r="AJ534">
        <v>9152</v>
      </c>
      <c r="AK534">
        <v>0.96028899999999995</v>
      </c>
      <c r="AL534" s="11">
        <f t="shared" si="18"/>
        <v>96.028899999999993</v>
      </c>
      <c r="AM534">
        <v>9152</v>
      </c>
      <c r="AN534">
        <v>0.93911699999999998</v>
      </c>
      <c r="AR534">
        <v>9152</v>
      </c>
      <c r="AS534">
        <v>0.87165400000000004</v>
      </c>
    </row>
    <row r="535" spans="35:45" x14ac:dyDescent="0.35">
      <c r="AI535">
        <f t="shared" si="19"/>
        <v>533</v>
      </c>
      <c r="AJ535">
        <v>9216</v>
      </c>
      <c r="AK535">
        <v>0.962094</v>
      </c>
      <c r="AL535" s="11">
        <f t="shared" si="18"/>
        <v>96.209400000000002</v>
      </c>
      <c r="AM535">
        <v>9216</v>
      </c>
      <c r="AN535">
        <v>0.940882</v>
      </c>
      <c r="AR535">
        <v>9216</v>
      </c>
      <c r="AS535">
        <v>0.87348300000000001</v>
      </c>
    </row>
    <row r="536" spans="35:45" x14ac:dyDescent="0.35">
      <c r="AI536">
        <f t="shared" si="19"/>
        <v>534</v>
      </c>
      <c r="AJ536">
        <v>9344</v>
      </c>
      <c r="AK536">
        <v>0.96389899999999995</v>
      </c>
      <c r="AL536" s="11">
        <f t="shared" si="18"/>
        <v>96.389899999999997</v>
      </c>
      <c r="AM536">
        <v>9344</v>
      </c>
      <c r="AN536">
        <v>0.94426900000000002</v>
      </c>
      <c r="AR536">
        <v>9344</v>
      </c>
      <c r="AS536">
        <v>0.87706399999999995</v>
      </c>
    </row>
    <row r="537" spans="35:45" x14ac:dyDescent="0.35">
      <c r="AI537">
        <f t="shared" si="19"/>
        <v>535</v>
      </c>
      <c r="AJ537">
        <v>9408</v>
      </c>
      <c r="AK537">
        <v>0.96570400000000001</v>
      </c>
      <c r="AL537" s="11">
        <f t="shared" si="18"/>
        <v>96.570400000000006</v>
      </c>
      <c r="AM537">
        <v>9408</v>
      </c>
      <c r="AN537">
        <v>0.94589400000000001</v>
      </c>
      <c r="AR537">
        <v>9408</v>
      </c>
      <c r="AS537">
        <v>0.87881600000000004</v>
      </c>
    </row>
    <row r="538" spans="35:45" x14ac:dyDescent="0.35">
      <c r="AI538">
        <f t="shared" si="19"/>
        <v>536</v>
      </c>
      <c r="AJ538">
        <v>10240</v>
      </c>
      <c r="AK538">
        <v>0.96750899999999995</v>
      </c>
      <c r="AL538" s="11">
        <f t="shared" si="18"/>
        <v>96.750900000000001</v>
      </c>
      <c r="AM538">
        <v>10240</v>
      </c>
      <c r="AN538">
        <v>0.96335199999999999</v>
      </c>
      <c r="AR538">
        <v>10240</v>
      </c>
      <c r="AS538">
        <v>0.89944900000000005</v>
      </c>
    </row>
    <row r="539" spans="35:45" x14ac:dyDescent="0.35">
      <c r="AI539">
        <f t="shared" si="19"/>
        <v>537</v>
      </c>
      <c r="AJ539">
        <v>10304</v>
      </c>
      <c r="AK539">
        <v>0.96931400000000001</v>
      </c>
      <c r="AL539" s="11">
        <f t="shared" si="18"/>
        <v>96.931399999999996</v>
      </c>
      <c r="AM539">
        <v>10304</v>
      </c>
      <c r="AN539">
        <v>0.96444700000000005</v>
      </c>
      <c r="AR539">
        <v>10304</v>
      </c>
      <c r="AS539">
        <v>0.90088199999999996</v>
      </c>
    </row>
    <row r="540" spans="35:45" x14ac:dyDescent="0.35">
      <c r="AI540">
        <f t="shared" si="19"/>
        <v>538</v>
      </c>
      <c r="AJ540">
        <v>10304</v>
      </c>
      <c r="AK540">
        <v>0.97111899999999995</v>
      </c>
      <c r="AL540" s="11">
        <f t="shared" si="18"/>
        <v>97.111899999999991</v>
      </c>
      <c r="AM540">
        <v>10304</v>
      </c>
      <c r="AN540">
        <v>0.96444700000000005</v>
      </c>
      <c r="AR540">
        <v>10304</v>
      </c>
      <c r="AS540">
        <v>0.90088199999999996</v>
      </c>
    </row>
    <row r="541" spans="35:45" x14ac:dyDescent="0.35">
      <c r="AI541">
        <f t="shared" si="19"/>
        <v>539</v>
      </c>
      <c r="AJ541">
        <v>10368</v>
      </c>
      <c r="AK541">
        <v>0.97292400000000001</v>
      </c>
      <c r="AL541" s="11">
        <f t="shared" si="18"/>
        <v>97.292400000000001</v>
      </c>
      <c r="AM541">
        <v>10368</v>
      </c>
      <c r="AN541">
        <v>0.96550999999999998</v>
      </c>
      <c r="AR541">
        <v>10368</v>
      </c>
      <c r="AS541">
        <v>0.90229499999999996</v>
      </c>
    </row>
    <row r="542" spans="35:45" x14ac:dyDescent="0.35">
      <c r="AI542">
        <f t="shared" si="19"/>
        <v>540</v>
      </c>
      <c r="AJ542">
        <v>10496</v>
      </c>
      <c r="AK542">
        <v>0.97472899999999996</v>
      </c>
      <c r="AL542" s="11">
        <f t="shared" si="18"/>
        <v>97.472899999999996</v>
      </c>
      <c r="AM542">
        <v>10496</v>
      </c>
      <c r="AN542">
        <v>0.96754799999999996</v>
      </c>
      <c r="AR542">
        <v>10496</v>
      </c>
      <c r="AS542">
        <v>0.90505999999999998</v>
      </c>
    </row>
    <row r="543" spans="35:45" x14ac:dyDescent="0.35">
      <c r="AI543">
        <f t="shared" si="19"/>
        <v>541</v>
      </c>
      <c r="AJ543">
        <v>11136</v>
      </c>
      <c r="AK543">
        <v>0.97653400000000001</v>
      </c>
      <c r="AL543" s="11">
        <f t="shared" si="18"/>
        <v>97.653400000000005</v>
      </c>
      <c r="AM543">
        <v>11136</v>
      </c>
      <c r="AN543">
        <v>0.97613300000000003</v>
      </c>
      <c r="AR543">
        <v>11136</v>
      </c>
      <c r="AS543">
        <v>0.91775700000000004</v>
      </c>
    </row>
    <row r="544" spans="35:45" x14ac:dyDescent="0.35">
      <c r="AI544">
        <f t="shared" si="19"/>
        <v>542</v>
      </c>
      <c r="AJ544">
        <v>11328</v>
      </c>
      <c r="AK544">
        <v>0.97833899999999996</v>
      </c>
      <c r="AL544" s="11">
        <f t="shared" si="18"/>
        <v>97.8339</v>
      </c>
      <c r="AM544">
        <v>11328</v>
      </c>
      <c r="AN544">
        <v>0.97825399999999996</v>
      </c>
      <c r="AR544">
        <v>11328</v>
      </c>
      <c r="AS544">
        <v>0.92122400000000004</v>
      </c>
    </row>
    <row r="545" spans="35:45" x14ac:dyDescent="0.35">
      <c r="AI545">
        <f t="shared" si="19"/>
        <v>543</v>
      </c>
      <c r="AJ545">
        <v>11328</v>
      </c>
      <c r="AK545">
        <v>0.98014400000000002</v>
      </c>
      <c r="AL545" s="11">
        <f t="shared" si="18"/>
        <v>98.014399999999995</v>
      </c>
      <c r="AM545">
        <v>11328</v>
      </c>
      <c r="AN545">
        <v>0.97825399999999996</v>
      </c>
      <c r="AR545">
        <v>11328</v>
      </c>
      <c r="AS545">
        <v>0.92122400000000004</v>
      </c>
    </row>
    <row r="546" spans="35:45" x14ac:dyDescent="0.35">
      <c r="AI546">
        <f t="shared" si="19"/>
        <v>544</v>
      </c>
      <c r="AJ546">
        <v>11392</v>
      </c>
      <c r="AK546">
        <v>0.98194899999999996</v>
      </c>
      <c r="AL546" s="11">
        <f t="shared" si="18"/>
        <v>98.19489999999999</v>
      </c>
      <c r="AM546">
        <v>11392</v>
      </c>
      <c r="AN546">
        <v>0.97892000000000001</v>
      </c>
      <c r="AR546">
        <v>11392</v>
      </c>
      <c r="AS546">
        <v>0.92234700000000003</v>
      </c>
    </row>
    <row r="547" spans="35:45" x14ac:dyDescent="0.35">
      <c r="AI547">
        <f t="shared" si="19"/>
        <v>545</v>
      </c>
      <c r="AJ547">
        <v>11648</v>
      </c>
      <c r="AK547">
        <v>0.98375500000000005</v>
      </c>
      <c r="AL547" s="11">
        <f t="shared" si="18"/>
        <v>98.375500000000002</v>
      </c>
      <c r="AM547">
        <v>11648</v>
      </c>
      <c r="AN547">
        <v>0.98139299999999996</v>
      </c>
      <c r="AR547">
        <v>11648</v>
      </c>
      <c r="AS547">
        <v>0.92668099999999998</v>
      </c>
    </row>
    <row r="548" spans="35:45" x14ac:dyDescent="0.35">
      <c r="AI548">
        <f t="shared" si="19"/>
        <v>546</v>
      </c>
      <c r="AJ548">
        <v>11712</v>
      </c>
      <c r="AK548">
        <v>0.98555999999999999</v>
      </c>
      <c r="AL548" s="11">
        <f t="shared" si="18"/>
        <v>98.555999999999997</v>
      </c>
      <c r="AM548">
        <v>11712</v>
      </c>
      <c r="AN548">
        <v>0.98196600000000001</v>
      </c>
      <c r="AR548">
        <v>11712</v>
      </c>
      <c r="AS548">
        <v>0.92772600000000005</v>
      </c>
    </row>
    <row r="549" spans="35:45" x14ac:dyDescent="0.35">
      <c r="AI549">
        <f t="shared" si="19"/>
        <v>547</v>
      </c>
      <c r="AJ549">
        <v>11712</v>
      </c>
      <c r="AK549">
        <v>0.98736500000000005</v>
      </c>
      <c r="AL549" s="11">
        <f t="shared" si="18"/>
        <v>98.736500000000007</v>
      </c>
      <c r="AM549">
        <v>11712</v>
      </c>
      <c r="AN549">
        <v>0.98196600000000001</v>
      </c>
      <c r="AR549">
        <v>11712</v>
      </c>
      <c r="AS549">
        <v>0.92772600000000005</v>
      </c>
    </row>
    <row r="550" spans="35:45" x14ac:dyDescent="0.35">
      <c r="AI550">
        <f t="shared" si="19"/>
        <v>548</v>
      </c>
      <c r="AJ550">
        <v>11904</v>
      </c>
      <c r="AK550">
        <v>0.98916999999999999</v>
      </c>
      <c r="AL550" s="11">
        <f t="shared" si="18"/>
        <v>98.917000000000002</v>
      </c>
      <c r="AM550">
        <v>11904</v>
      </c>
      <c r="AN550">
        <v>0.98358699999999999</v>
      </c>
      <c r="AR550">
        <v>11904</v>
      </c>
      <c r="AS550">
        <v>0.93077299999999996</v>
      </c>
    </row>
    <row r="551" spans="35:45" x14ac:dyDescent="0.35">
      <c r="AI551">
        <f t="shared" si="19"/>
        <v>549</v>
      </c>
      <c r="AJ551">
        <v>12416</v>
      </c>
      <c r="AK551">
        <v>0.99097500000000005</v>
      </c>
      <c r="AL551" s="11">
        <f t="shared" si="18"/>
        <v>99.097500000000011</v>
      </c>
      <c r="AM551">
        <v>12416</v>
      </c>
      <c r="AN551">
        <v>0.98725200000000002</v>
      </c>
      <c r="AR551">
        <v>12416</v>
      </c>
      <c r="AS551">
        <v>0.93828400000000001</v>
      </c>
    </row>
    <row r="552" spans="35:45" x14ac:dyDescent="0.35">
      <c r="AI552">
        <f t="shared" si="19"/>
        <v>550</v>
      </c>
      <c r="AJ552">
        <v>12800</v>
      </c>
      <c r="AK552">
        <v>0.99278</v>
      </c>
      <c r="AL552" s="11">
        <f t="shared" si="18"/>
        <v>99.278000000000006</v>
      </c>
      <c r="AM552">
        <v>12800</v>
      </c>
      <c r="AN552">
        <v>0.98946800000000001</v>
      </c>
      <c r="AR552">
        <v>12800</v>
      </c>
      <c r="AS552">
        <v>0.94337800000000005</v>
      </c>
    </row>
    <row r="553" spans="35:45" x14ac:dyDescent="0.35">
      <c r="AI553">
        <f t="shared" si="19"/>
        <v>551</v>
      </c>
      <c r="AJ553">
        <v>13504</v>
      </c>
      <c r="AK553">
        <v>0.99458500000000005</v>
      </c>
      <c r="AL553" s="11">
        <f t="shared" si="18"/>
        <v>99.458500000000001</v>
      </c>
      <c r="AM553">
        <v>13504</v>
      </c>
      <c r="AN553">
        <v>0.99260300000000001</v>
      </c>
      <c r="AR553">
        <v>13504</v>
      </c>
      <c r="AS553">
        <v>0.95165</v>
      </c>
    </row>
    <row r="554" spans="35:45" x14ac:dyDescent="0.35">
      <c r="AI554">
        <f t="shared" si="19"/>
        <v>552</v>
      </c>
      <c r="AJ554">
        <v>13568</v>
      </c>
      <c r="AK554">
        <v>0.99639</v>
      </c>
      <c r="AL554" s="11">
        <f t="shared" si="18"/>
        <v>99.638999999999996</v>
      </c>
      <c r="AM554">
        <v>13568</v>
      </c>
      <c r="AN554">
        <v>0.992838</v>
      </c>
      <c r="AR554">
        <v>13568</v>
      </c>
      <c r="AS554">
        <v>0.95233900000000005</v>
      </c>
    </row>
    <row r="555" spans="35:45" x14ac:dyDescent="0.35">
      <c r="AI555">
        <f t="shared" si="19"/>
        <v>553</v>
      </c>
      <c r="AJ555">
        <v>14976</v>
      </c>
      <c r="AK555">
        <v>0.99819500000000005</v>
      </c>
      <c r="AL555" s="11">
        <f t="shared" si="18"/>
        <v>99.819500000000005</v>
      </c>
      <c r="AM555">
        <v>14976</v>
      </c>
      <c r="AN555">
        <v>0.99650799999999995</v>
      </c>
      <c r="AR555">
        <v>14976</v>
      </c>
      <c r="AS555">
        <v>0.96524699999999997</v>
      </c>
    </row>
    <row r="556" spans="35:45" x14ac:dyDescent="0.35">
      <c r="AI556">
        <f t="shared" si="19"/>
        <v>554</v>
      </c>
      <c r="AJ556">
        <v>16064</v>
      </c>
      <c r="AK556">
        <v>1</v>
      </c>
      <c r="AL556" s="11">
        <f t="shared" si="18"/>
        <v>100</v>
      </c>
      <c r="AM556">
        <v>16064</v>
      </c>
      <c r="AN556">
        <v>0.99801300000000004</v>
      </c>
      <c r="AR556">
        <v>16064</v>
      </c>
      <c r="AS556">
        <v>0.972773</v>
      </c>
    </row>
    <row r="558" spans="35:45" x14ac:dyDescent="0.35">
      <c r="AL558">
        <f>SUM(AL3:AL556)</f>
        <v>27750.000000000011</v>
      </c>
    </row>
    <row r="559" spans="35:45" x14ac:dyDescent="0.35">
      <c r="AL559">
        <f>AL558/692</f>
        <v>40.10115606936418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3"/>
  <sheetViews>
    <sheetView topLeftCell="AB1" workbookViewId="0">
      <selection activeCell="CB37" sqref="CB37"/>
    </sheetView>
  </sheetViews>
  <sheetFormatPr defaultRowHeight="14.5" x14ac:dyDescent="0.35"/>
  <sheetData>
    <row r="1" spans="1:56" ht="29" x14ac:dyDescent="0.35">
      <c r="A1" s="11" t="s">
        <v>84</v>
      </c>
      <c r="B1" s="11"/>
      <c r="C1" s="11"/>
      <c r="D1" s="11"/>
      <c r="E1" s="11" t="s">
        <v>84</v>
      </c>
      <c r="F1" s="11"/>
      <c r="H1" s="11" t="s">
        <v>77</v>
      </c>
      <c r="I1" s="12" t="s">
        <v>63</v>
      </c>
      <c r="J1" s="12" t="s">
        <v>64</v>
      </c>
      <c r="K1" s="12" t="s">
        <v>65</v>
      </c>
      <c r="L1" s="12" t="s">
        <v>66</v>
      </c>
      <c r="M1" s="12" t="s">
        <v>67</v>
      </c>
      <c r="N1" s="12" t="s">
        <v>68</v>
      </c>
      <c r="AK1" s="1" t="s">
        <v>91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9" x14ac:dyDescent="0.35">
      <c r="A2" s="11" t="s">
        <v>43</v>
      </c>
      <c r="B2" s="11"/>
      <c r="C2" s="11"/>
      <c r="D2" s="11"/>
      <c r="E2" s="11" t="s">
        <v>57</v>
      </c>
      <c r="F2" s="11"/>
      <c r="I2">
        <v>75.9375</v>
      </c>
      <c r="J2">
        <v>9</v>
      </c>
      <c r="K2">
        <v>1.0189999999999999E-3</v>
      </c>
      <c r="L2">
        <v>3.4699999999999998E-4</v>
      </c>
      <c r="M2">
        <v>8.5099999999999998E-4</v>
      </c>
      <c r="N2">
        <v>2.2139999999999998E-3</v>
      </c>
      <c r="AK2" s="11" t="s">
        <v>92</v>
      </c>
      <c r="AL2" s="11"/>
      <c r="AM2" s="11"/>
      <c r="AN2" s="11"/>
      <c r="AO2" s="11" t="s">
        <v>92</v>
      </c>
      <c r="AP2" s="11"/>
      <c r="AQ2" s="11"/>
      <c r="AX2" s="11" t="s">
        <v>77</v>
      </c>
      <c r="AY2" s="12" t="s">
        <v>63</v>
      </c>
      <c r="AZ2" s="12" t="s">
        <v>64</v>
      </c>
      <c r="BA2" s="12" t="s">
        <v>65</v>
      </c>
      <c r="BB2" s="12" t="s">
        <v>66</v>
      </c>
      <c r="BC2" s="12" t="s">
        <v>67</v>
      </c>
      <c r="BD2" s="12" t="s">
        <v>68</v>
      </c>
    </row>
    <row r="3" spans="1:56" x14ac:dyDescent="0.35">
      <c r="A3">
        <v>55</v>
      </c>
      <c r="B3">
        <v>4.7390000000000002E-3</v>
      </c>
      <c r="E3">
        <v>55</v>
      </c>
      <c r="F3">
        <v>1.4912999999999999E-2</v>
      </c>
      <c r="H3" s="11"/>
      <c r="I3" s="11">
        <v>75.9375</v>
      </c>
      <c r="J3" s="11">
        <v>9</v>
      </c>
      <c r="K3" s="11">
        <v>1.0189999999999999E-3</v>
      </c>
      <c r="L3" s="11">
        <v>3.4699999999999998E-4</v>
      </c>
      <c r="M3" s="11">
        <v>8.5099999999999998E-4</v>
      </c>
      <c r="N3" s="11">
        <v>2.2139999999999998E-3</v>
      </c>
      <c r="AK3" s="11" t="s">
        <v>43</v>
      </c>
      <c r="AL3" s="11"/>
      <c r="AM3" s="11"/>
      <c r="AN3" s="11"/>
      <c r="AO3" s="11" t="s">
        <v>57</v>
      </c>
      <c r="AP3" s="11"/>
      <c r="AS3" t="s">
        <v>93</v>
      </c>
    </row>
    <row r="4" spans="1:56" x14ac:dyDescent="0.35">
      <c r="A4">
        <v>60</v>
      </c>
      <c r="B4">
        <v>9.4789999999999996E-3</v>
      </c>
      <c r="E4">
        <v>60</v>
      </c>
      <c r="F4">
        <v>1.8044999999999999E-2</v>
      </c>
      <c r="H4" s="11"/>
      <c r="I4" s="11">
        <v>117.8125</v>
      </c>
      <c r="J4" s="11">
        <v>13</v>
      </c>
      <c r="K4" s="11">
        <v>1.537E-3</v>
      </c>
      <c r="L4" s="11">
        <v>4.4000000000000002E-4</v>
      </c>
      <c r="M4" s="11">
        <v>1.3029999999999999E-3</v>
      </c>
      <c r="N4" s="11">
        <v>2.2190000000000001E-3</v>
      </c>
      <c r="AK4">
        <v>40</v>
      </c>
      <c r="AL4">
        <v>1.0526000000000001E-2</v>
      </c>
      <c r="AO4">
        <v>40</v>
      </c>
      <c r="AP4">
        <v>1.2999E-2</v>
      </c>
      <c r="AS4">
        <v>40</v>
      </c>
      <c r="AT4">
        <v>9.2410999999999993E-2</v>
      </c>
      <c r="AU4" s="11">
        <f>AS4+0</f>
        <v>40</v>
      </c>
      <c r="AY4">
        <v>84.375</v>
      </c>
      <c r="AZ4">
        <v>8</v>
      </c>
      <c r="BA4">
        <v>9.4899999999999997E-4</v>
      </c>
      <c r="BB4">
        <v>3.4900000000000003E-4</v>
      </c>
      <c r="BC4">
        <v>1.23E-3</v>
      </c>
      <c r="BD4">
        <v>2.2109999999999999E-3</v>
      </c>
    </row>
    <row r="5" spans="1:56" x14ac:dyDescent="0.35">
      <c r="A5">
        <v>65</v>
      </c>
      <c r="B5">
        <v>1.4218E-2</v>
      </c>
      <c r="E5">
        <v>65</v>
      </c>
      <c r="F5">
        <v>2.1471000000000001E-2</v>
      </c>
      <c r="H5" s="11"/>
      <c r="I5" s="11">
        <v>159.6875</v>
      </c>
      <c r="J5" s="11">
        <v>14</v>
      </c>
      <c r="K5" s="11">
        <v>1.769E-3</v>
      </c>
      <c r="L5" s="11">
        <v>4.8999999999999998E-4</v>
      </c>
      <c r="M5" s="11">
        <v>1.6819999999999999E-3</v>
      </c>
      <c r="N5" s="11">
        <v>2.225E-3</v>
      </c>
      <c r="AK5">
        <v>60</v>
      </c>
      <c r="AL5">
        <v>2.1052999999999999E-2</v>
      </c>
      <c r="AO5">
        <v>60</v>
      </c>
      <c r="AP5">
        <v>2.8954000000000001E-2</v>
      </c>
      <c r="AS5">
        <v>60</v>
      </c>
      <c r="AT5">
        <v>0.13536300000000001</v>
      </c>
      <c r="AU5" s="11">
        <f t="shared" ref="AU5:AU68" si="0">AS5+0</f>
        <v>60</v>
      </c>
      <c r="AY5">
        <v>173.125</v>
      </c>
      <c r="AZ5">
        <v>22</v>
      </c>
      <c r="BA5">
        <v>2.849E-3</v>
      </c>
      <c r="BB5">
        <v>6.8000000000000005E-4</v>
      </c>
      <c r="BC5">
        <v>1.983E-3</v>
      </c>
      <c r="BD5">
        <v>2.2179999999999999E-3</v>
      </c>
    </row>
    <row r="6" spans="1:56" x14ac:dyDescent="0.35">
      <c r="A6">
        <v>65</v>
      </c>
      <c r="B6">
        <v>1.8957000000000002E-2</v>
      </c>
      <c r="E6">
        <v>65</v>
      </c>
      <c r="F6">
        <v>2.1471000000000001E-2</v>
      </c>
      <c r="H6" s="11"/>
      <c r="I6" s="11">
        <v>201.5625</v>
      </c>
      <c r="J6" s="11">
        <v>17</v>
      </c>
      <c r="K6" s="11">
        <v>2.32E-3</v>
      </c>
      <c r="L6" s="11">
        <v>5.8900000000000001E-4</v>
      </c>
      <c r="M6" s="11">
        <v>1.9980000000000002E-3</v>
      </c>
      <c r="N6" s="11">
        <v>2.2309999999999999E-3</v>
      </c>
      <c r="AK6">
        <v>75</v>
      </c>
      <c r="AL6">
        <v>3.1579000000000003E-2</v>
      </c>
      <c r="AO6">
        <v>75</v>
      </c>
      <c r="AP6">
        <v>4.4387999999999997E-2</v>
      </c>
      <c r="AS6">
        <v>75</v>
      </c>
      <c r="AT6">
        <v>0.166237</v>
      </c>
      <c r="AU6" s="11">
        <f t="shared" si="0"/>
        <v>75</v>
      </c>
      <c r="AY6">
        <v>261.875</v>
      </c>
      <c r="AZ6">
        <v>11</v>
      </c>
      <c r="BA6">
        <v>1.9070000000000001E-3</v>
      </c>
      <c r="BB6">
        <v>6.2200000000000005E-4</v>
      </c>
      <c r="BC6">
        <v>2.4380000000000001E-3</v>
      </c>
      <c r="BD6">
        <v>2.2269999999999998E-3</v>
      </c>
    </row>
    <row r="7" spans="1:56" x14ac:dyDescent="0.35">
      <c r="A7">
        <v>75</v>
      </c>
      <c r="B7">
        <v>2.3696999999999999E-2</v>
      </c>
      <c r="E7">
        <v>75</v>
      </c>
      <c r="F7">
        <v>2.9184999999999999E-2</v>
      </c>
      <c r="H7" s="11"/>
      <c r="I7" s="11">
        <v>243.4375</v>
      </c>
      <c r="J7" s="11">
        <v>14</v>
      </c>
      <c r="K7" s="11">
        <v>2.1159999999999998E-3</v>
      </c>
      <c r="L7" s="11">
        <v>5.9000000000000003E-4</v>
      </c>
      <c r="M7" s="11">
        <v>2.2620000000000001E-3</v>
      </c>
      <c r="N7" s="11">
        <v>2.238E-3</v>
      </c>
      <c r="AK7">
        <v>80</v>
      </c>
      <c r="AL7">
        <v>4.2104999999999997E-2</v>
      </c>
      <c r="AO7">
        <v>80</v>
      </c>
      <c r="AP7">
        <v>5.0116000000000001E-2</v>
      </c>
      <c r="AS7">
        <v>80</v>
      </c>
      <c r="AT7">
        <v>0.17628199999999999</v>
      </c>
      <c r="AU7" s="11">
        <f t="shared" si="0"/>
        <v>80</v>
      </c>
      <c r="AY7">
        <v>350.625</v>
      </c>
      <c r="AZ7">
        <v>12</v>
      </c>
      <c r="BA7">
        <v>2.5040000000000001E-3</v>
      </c>
      <c r="BB7">
        <v>7.9900000000000001E-4</v>
      </c>
      <c r="BC7">
        <v>2.7390000000000001E-3</v>
      </c>
      <c r="BD7">
        <v>2.2390000000000001E-3</v>
      </c>
    </row>
    <row r="8" spans="1:56" x14ac:dyDescent="0.35">
      <c r="A8">
        <v>80</v>
      </c>
      <c r="B8">
        <v>2.8435999999999999E-2</v>
      </c>
      <c r="E8">
        <v>80</v>
      </c>
      <c r="F8">
        <v>3.3458000000000002E-2</v>
      </c>
      <c r="H8" s="11"/>
      <c r="I8" s="11">
        <v>285.3125</v>
      </c>
      <c r="J8" s="11">
        <v>21</v>
      </c>
      <c r="K8" s="11">
        <v>3.483E-3</v>
      </c>
      <c r="L8" s="11">
        <v>8.1300000000000003E-4</v>
      </c>
      <c r="M8" s="11">
        <v>2.4849999999999998E-3</v>
      </c>
      <c r="N8" s="11">
        <v>2.245E-3</v>
      </c>
      <c r="AK8">
        <v>85</v>
      </c>
      <c r="AL8">
        <v>5.2631999999999998E-2</v>
      </c>
      <c r="AO8">
        <v>85</v>
      </c>
      <c r="AP8">
        <v>5.6111000000000001E-2</v>
      </c>
      <c r="AS8">
        <v>85</v>
      </c>
      <c r="AT8">
        <v>0.18620600000000001</v>
      </c>
      <c r="AU8" s="11">
        <f t="shared" si="0"/>
        <v>85</v>
      </c>
      <c r="AY8">
        <v>439.375</v>
      </c>
      <c r="AZ8">
        <v>13</v>
      </c>
      <c r="BA8">
        <v>3.4880000000000002E-3</v>
      </c>
      <c r="BB8">
        <v>1.1069999999999999E-3</v>
      </c>
      <c r="BC8">
        <v>2.954E-3</v>
      </c>
      <c r="BD8">
        <v>2.2529999999999998E-3</v>
      </c>
    </row>
    <row r="9" spans="1:56" x14ac:dyDescent="0.35">
      <c r="A9">
        <v>80</v>
      </c>
      <c r="B9">
        <v>3.3175000000000003E-2</v>
      </c>
      <c r="E9">
        <v>80</v>
      </c>
      <c r="F9">
        <v>3.3458000000000002E-2</v>
      </c>
      <c r="H9" s="11"/>
      <c r="I9" s="11">
        <v>327.1875</v>
      </c>
      <c r="J9" s="11">
        <v>13</v>
      </c>
      <c r="K9" s="11">
        <v>2.5240000000000002E-3</v>
      </c>
      <c r="L9" s="11">
        <v>7.36E-4</v>
      </c>
      <c r="M9" s="11">
        <v>2.676E-3</v>
      </c>
      <c r="N9" s="11">
        <v>2.2539999999999999E-3</v>
      </c>
      <c r="AE9" s="11"/>
      <c r="AF9" s="11" t="s">
        <v>85</v>
      </c>
      <c r="AG9" s="11"/>
      <c r="AH9" s="11"/>
      <c r="AI9" s="11"/>
      <c r="AK9">
        <v>85</v>
      </c>
      <c r="AL9">
        <v>6.3158000000000006E-2</v>
      </c>
      <c r="AO9">
        <v>85</v>
      </c>
      <c r="AP9">
        <v>5.6111000000000001E-2</v>
      </c>
      <c r="AS9">
        <v>85</v>
      </c>
      <c r="AT9">
        <v>0.18620600000000001</v>
      </c>
      <c r="AU9" s="11">
        <f t="shared" si="0"/>
        <v>85</v>
      </c>
      <c r="AY9">
        <v>528.125</v>
      </c>
      <c r="AZ9">
        <v>9</v>
      </c>
      <c r="BA9">
        <v>3.4970000000000001E-3</v>
      </c>
      <c r="BB9">
        <v>1.3339999999999999E-3</v>
      </c>
      <c r="BC9">
        <v>3.1150000000000001E-3</v>
      </c>
      <c r="BD9">
        <v>2.271E-3</v>
      </c>
    </row>
    <row r="10" spans="1:56" x14ac:dyDescent="0.35">
      <c r="A10">
        <v>95</v>
      </c>
      <c r="B10">
        <v>3.7914999999999997E-2</v>
      </c>
      <c r="E10">
        <v>95</v>
      </c>
      <c r="F10">
        <v>4.7849000000000003E-2</v>
      </c>
      <c r="H10" s="11"/>
      <c r="I10" s="11">
        <v>369.0625</v>
      </c>
      <c r="J10" s="11">
        <v>14</v>
      </c>
      <c r="K10" s="11">
        <v>3.039E-3</v>
      </c>
      <c r="L10" s="11">
        <v>8.6200000000000003E-4</v>
      </c>
      <c r="M10" s="11">
        <v>2.8400000000000001E-3</v>
      </c>
      <c r="N10" s="11">
        <v>2.2629999999999998E-3</v>
      </c>
      <c r="AE10" s="11"/>
      <c r="AF10" s="11"/>
      <c r="AG10" s="11"/>
      <c r="AH10" s="11"/>
      <c r="AI10" s="11"/>
      <c r="AK10">
        <v>125</v>
      </c>
      <c r="AL10">
        <v>7.3683999999999999E-2</v>
      </c>
      <c r="AO10">
        <v>125</v>
      </c>
      <c r="AP10">
        <v>0.112105</v>
      </c>
      <c r="AS10">
        <v>125</v>
      </c>
      <c r="AT10">
        <v>0.261409</v>
      </c>
      <c r="AU10" s="11">
        <f t="shared" si="0"/>
        <v>125</v>
      </c>
      <c r="AY10">
        <v>616.875</v>
      </c>
      <c r="AZ10">
        <v>5</v>
      </c>
      <c r="BA10">
        <v>2.8170000000000001E-3</v>
      </c>
      <c r="BB10">
        <v>1.408E-3</v>
      </c>
      <c r="BC10">
        <v>3.241E-3</v>
      </c>
      <c r="BD10">
        <v>2.294E-3</v>
      </c>
    </row>
    <row r="11" spans="1:56" x14ac:dyDescent="0.35">
      <c r="A11">
        <v>95</v>
      </c>
      <c r="B11">
        <v>4.2653999999999997E-2</v>
      </c>
      <c r="E11">
        <v>95</v>
      </c>
      <c r="F11">
        <v>4.7849000000000003E-2</v>
      </c>
      <c r="H11" s="11"/>
      <c r="I11" s="11">
        <v>410.9375</v>
      </c>
      <c r="J11" s="11">
        <v>9</v>
      </c>
      <c r="K11" s="11">
        <v>2.2390000000000001E-3</v>
      </c>
      <c r="L11" s="11">
        <v>7.7999999999999999E-4</v>
      </c>
      <c r="M11" s="11">
        <v>2.983E-3</v>
      </c>
      <c r="N11" s="11">
        <v>2.2729999999999998E-3</v>
      </c>
      <c r="AE11" s="11"/>
      <c r="AF11" s="11" t="s">
        <v>86</v>
      </c>
      <c r="AG11" s="11"/>
      <c r="AH11" s="11"/>
      <c r="AI11" s="11"/>
      <c r="AK11">
        <v>125</v>
      </c>
      <c r="AL11">
        <v>8.4210999999999994E-2</v>
      </c>
      <c r="AO11">
        <v>125</v>
      </c>
      <c r="AP11">
        <v>0.112105</v>
      </c>
      <c r="AS11">
        <v>125</v>
      </c>
      <c r="AT11">
        <v>0.261409</v>
      </c>
      <c r="AU11" s="11">
        <f t="shared" si="0"/>
        <v>125</v>
      </c>
      <c r="AY11">
        <v>705.625</v>
      </c>
      <c r="AZ11">
        <v>6</v>
      </c>
      <c r="BA11">
        <v>4.5069999999999997E-3</v>
      </c>
      <c r="BB11">
        <v>2.1770000000000001E-3</v>
      </c>
      <c r="BC11">
        <v>3.3449999999999999E-3</v>
      </c>
      <c r="BD11">
        <v>2.323E-3</v>
      </c>
    </row>
    <row r="12" spans="1:56" x14ac:dyDescent="0.35">
      <c r="A12">
        <v>100</v>
      </c>
      <c r="B12">
        <v>4.7392999999999998E-2</v>
      </c>
      <c r="E12">
        <v>100</v>
      </c>
      <c r="F12">
        <v>5.3141000000000001E-2</v>
      </c>
      <c r="H12" s="11"/>
      <c r="I12" s="11">
        <v>452.8125</v>
      </c>
      <c r="J12" s="11">
        <v>7</v>
      </c>
      <c r="K12" s="11">
        <v>1.921E-3</v>
      </c>
      <c r="L12" s="11">
        <v>7.5500000000000003E-4</v>
      </c>
      <c r="M12" s="11">
        <v>3.1089999999999998E-3</v>
      </c>
      <c r="N12" s="11">
        <v>2.2850000000000001E-3</v>
      </c>
      <c r="AE12" s="11"/>
      <c r="AF12" s="11"/>
      <c r="AG12" s="11"/>
      <c r="AH12" s="11"/>
      <c r="AI12" s="11"/>
      <c r="AK12">
        <v>130</v>
      </c>
      <c r="AL12">
        <v>9.4737000000000002E-2</v>
      </c>
      <c r="AO12">
        <v>130</v>
      </c>
      <c r="AP12">
        <v>0.11992</v>
      </c>
      <c r="AS12">
        <v>130</v>
      </c>
      <c r="AT12">
        <v>0.27030700000000002</v>
      </c>
      <c r="AU12" s="11">
        <f t="shared" si="0"/>
        <v>130</v>
      </c>
      <c r="AY12">
        <v>794.375</v>
      </c>
      <c r="AZ12">
        <v>2</v>
      </c>
      <c r="BA12">
        <v>2.5040000000000001E-3</v>
      </c>
      <c r="BB12">
        <v>1.957E-3</v>
      </c>
      <c r="BC12">
        <v>3.434E-3</v>
      </c>
      <c r="BD12">
        <v>2.3600000000000001E-3</v>
      </c>
    </row>
    <row r="13" spans="1:56" x14ac:dyDescent="0.35">
      <c r="A13">
        <v>105</v>
      </c>
      <c r="B13">
        <v>5.2132999999999999E-2</v>
      </c>
      <c r="E13">
        <v>105</v>
      </c>
      <c r="F13">
        <v>5.8666999999999997E-2</v>
      </c>
      <c r="H13" s="11"/>
      <c r="I13" s="11">
        <v>494.6875</v>
      </c>
      <c r="J13" s="11">
        <v>9</v>
      </c>
      <c r="K13" s="11">
        <v>2.6870000000000002E-3</v>
      </c>
      <c r="L13" s="11">
        <v>9.4499999999999998E-4</v>
      </c>
      <c r="M13" s="11">
        <v>3.2200000000000002E-3</v>
      </c>
      <c r="N13" s="11">
        <v>2.297E-3</v>
      </c>
      <c r="AE13" s="11"/>
      <c r="AF13" s="11" t="s">
        <v>59</v>
      </c>
      <c r="AG13" s="11"/>
      <c r="AH13" s="11"/>
      <c r="AI13" s="11"/>
      <c r="AK13">
        <v>130</v>
      </c>
      <c r="AL13">
        <v>0.105263</v>
      </c>
      <c r="AO13">
        <v>130</v>
      </c>
      <c r="AP13">
        <v>0.11992</v>
      </c>
      <c r="AS13">
        <v>130</v>
      </c>
      <c r="AT13">
        <v>0.27030700000000002</v>
      </c>
      <c r="AU13" s="11">
        <f t="shared" si="0"/>
        <v>130</v>
      </c>
      <c r="AY13">
        <v>883.125</v>
      </c>
      <c r="AZ13">
        <v>1</v>
      </c>
      <c r="BA13">
        <v>1.6100000000000001E-3</v>
      </c>
      <c r="BB13">
        <v>1.7210000000000001E-3</v>
      </c>
      <c r="BC13">
        <v>3.5149999999999999E-3</v>
      </c>
      <c r="BD13">
        <v>2.4069999999999999E-3</v>
      </c>
    </row>
    <row r="14" spans="1:56" x14ac:dyDescent="0.35">
      <c r="A14">
        <v>105</v>
      </c>
      <c r="B14">
        <v>5.6871999999999999E-2</v>
      </c>
      <c r="E14">
        <v>105</v>
      </c>
      <c r="F14">
        <v>5.8666999999999997E-2</v>
      </c>
      <c r="H14" s="11"/>
      <c r="I14" s="11">
        <v>536.5625</v>
      </c>
      <c r="J14" s="11">
        <v>11</v>
      </c>
      <c r="K14" s="11">
        <v>3.7000000000000002E-3</v>
      </c>
      <c r="L14" s="11">
        <v>1.199E-3</v>
      </c>
      <c r="M14" s="11">
        <v>3.32E-3</v>
      </c>
      <c r="N14" s="11">
        <v>2.3119999999999998E-3</v>
      </c>
      <c r="AE14" s="11"/>
      <c r="AF14" s="11"/>
      <c r="AG14" s="11"/>
      <c r="AH14" s="11"/>
      <c r="AI14" s="11"/>
      <c r="AK14">
        <v>135</v>
      </c>
      <c r="AL14">
        <v>0.115789</v>
      </c>
      <c r="AO14">
        <v>135</v>
      </c>
      <c r="AP14">
        <v>0.12787799999999999</v>
      </c>
      <c r="AS14">
        <v>135</v>
      </c>
      <c r="AT14">
        <v>0.27909800000000001</v>
      </c>
      <c r="AU14" s="11">
        <f t="shared" si="0"/>
        <v>135</v>
      </c>
      <c r="AY14">
        <v>971.875</v>
      </c>
      <c r="AZ14">
        <v>1</v>
      </c>
      <c r="BA14">
        <v>1.8779999999999999E-3</v>
      </c>
      <c r="BB14">
        <v>2.0279999999999999E-3</v>
      </c>
      <c r="BC14">
        <v>3.5920000000000001E-3</v>
      </c>
      <c r="BD14">
        <v>2.4680000000000001E-3</v>
      </c>
    </row>
    <row r="15" spans="1:56" x14ac:dyDescent="0.35">
      <c r="A15">
        <v>115</v>
      </c>
      <c r="B15">
        <v>6.1610999999999999E-2</v>
      </c>
      <c r="E15">
        <v>115</v>
      </c>
      <c r="F15">
        <v>7.0379999999999998E-2</v>
      </c>
      <c r="H15" s="11"/>
      <c r="I15" s="11">
        <v>578.4375</v>
      </c>
      <c r="J15" s="11">
        <v>5</v>
      </c>
      <c r="K15" s="11">
        <v>1.99E-3</v>
      </c>
      <c r="L15" s="11">
        <v>9.2599999999999996E-4</v>
      </c>
      <c r="M15" s="11">
        <v>3.4099999999999998E-3</v>
      </c>
      <c r="N15" s="11">
        <v>2.3270000000000001E-3</v>
      </c>
      <c r="AE15" s="11"/>
      <c r="AF15" s="11" t="s">
        <v>60</v>
      </c>
      <c r="AG15" s="11"/>
      <c r="AH15" s="11"/>
      <c r="AI15" s="11"/>
      <c r="AK15">
        <v>140</v>
      </c>
      <c r="AL15">
        <v>0.12631600000000001</v>
      </c>
      <c r="AO15">
        <v>140</v>
      </c>
      <c r="AP15">
        <v>0.13596800000000001</v>
      </c>
      <c r="AS15">
        <v>140</v>
      </c>
      <c r="AT15">
        <v>0.28778300000000001</v>
      </c>
      <c r="AU15" s="11">
        <f t="shared" si="0"/>
        <v>140</v>
      </c>
      <c r="AY15">
        <v>1060.625</v>
      </c>
      <c r="AZ15">
        <v>0</v>
      </c>
      <c r="BA15">
        <v>0</v>
      </c>
      <c r="BB15">
        <v>0</v>
      </c>
      <c r="BC15">
        <v>3.673E-3</v>
      </c>
      <c r="BD15">
        <v>2.5490000000000001E-3</v>
      </c>
    </row>
    <row r="16" spans="1:56" x14ac:dyDescent="0.35">
      <c r="A16">
        <v>120</v>
      </c>
      <c r="B16">
        <v>6.6350999999999993E-2</v>
      </c>
      <c r="E16">
        <v>120</v>
      </c>
      <c r="F16">
        <v>7.6550000000000007E-2</v>
      </c>
      <c r="H16" s="11"/>
      <c r="I16" s="11">
        <v>620.3125</v>
      </c>
      <c r="J16" s="11">
        <v>14</v>
      </c>
      <c r="K16" s="11">
        <v>6.0790000000000002E-3</v>
      </c>
      <c r="L16" s="11">
        <v>1.82E-3</v>
      </c>
      <c r="M16" s="11">
        <v>3.4919999999999999E-3</v>
      </c>
      <c r="N16" s="11">
        <v>2.3449999999999999E-3</v>
      </c>
      <c r="AK16">
        <v>145</v>
      </c>
      <c r="AL16">
        <v>0.13684199999999999</v>
      </c>
      <c r="AO16">
        <v>145</v>
      </c>
      <c r="AP16">
        <v>0.14418</v>
      </c>
      <c r="AS16">
        <v>145</v>
      </c>
      <c r="AT16">
        <v>0.29636299999999999</v>
      </c>
      <c r="AU16" s="11">
        <f t="shared" si="0"/>
        <v>145</v>
      </c>
      <c r="AY16">
        <v>1149.375</v>
      </c>
      <c r="AZ16">
        <v>2</v>
      </c>
      <c r="BA16">
        <v>4.5069999999999997E-3</v>
      </c>
      <c r="BB16">
        <v>3.771E-3</v>
      </c>
      <c r="BC16">
        <v>3.7650000000000001E-3</v>
      </c>
      <c r="BD16">
        <v>2.6559999999999999E-3</v>
      </c>
    </row>
    <row r="17" spans="1:56" x14ac:dyDescent="0.35">
      <c r="A17">
        <v>120</v>
      </c>
      <c r="B17">
        <v>7.109E-2</v>
      </c>
      <c r="E17">
        <v>120</v>
      </c>
      <c r="F17">
        <v>7.6550000000000007E-2</v>
      </c>
      <c r="H17" s="11"/>
      <c r="I17" s="11">
        <v>662.1875</v>
      </c>
      <c r="J17" s="11">
        <v>7</v>
      </c>
      <c r="K17" s="11">
        <v>4.0769999999999999E-3</v>
      </c>
      <c r="L17" s="11">
        <v>1.6670000000000001E-3</v>
      </c>
      <c r="M17" s="11">
        <v>3.5669999999999999E-3</v>
      </c>
      <c r="N17" s="11">
        <v>2.3649999999999999E-3</v>
      </c>
      <c r="AK17">
        <v>145</v>
      </c>
      <c r="AL17">
        <v>0.147368</v>
      </c>
      <c r="AO17">
        <v>145</v>
      </c>
      <c r="AP17">
        <v>0.14418</v>
      </c>
      <c r="AS17">
        <v>145</v>
      </c>
      <c r="AT17">
        <v>0.29636299999999999</v>
      </c>
      <c r="AU17" s="11">
        <f t="shared" si="0"/>
        <v>145</v>
      </c>
      <c r="AY17">
        <v>1238.125</v>
      </c>
      <c r="AZ17">
        <v>1</v>
      </c>
      <c r="BA17">
        <v>3.7559999999999998E-3</v>
      </c>
      <c r="BB17">
        <v>4.3369999999999997E-3</v>
      </c>
      <c r="BC17">
        <v>3.8800000000000002E-3</v>
      </c>
      <c r="BD17">
        <v>2.8029999999999999E-3</v>
      </c>
    </row>
    <row r="18" spans="1:56" x14ac:dyDescent="0.35">
      <c r="A18">
        <v>120</v>
      </c>
      <c r="B18">
        <v>7.5828999999999994E-2</v>
      </c>
      <c r="E18">
        <v>120</v>
      </c>
      <c r="F18">
        <v>7.6550000000000007E-2</v>
      </c>
      <c r="H18" s="11"/>
      <c r="I18" s="11">
        <v>704.0625</v>
      </c>
      <c r="J18" s="11">
        <v>3</v>
      </c>
      <c r="K18" s="11">
        <v>2.1069999999999999E-3</v>
      </c>
      <c r="L18" s="11">
        <v>1.2689999999999999E-3</v>
      </c>
      <c r="M18" s="11">
        <v>3.6359999999999999E-3</v>
      </c>
      <c r="N18" s="11">
        <v>2.3860000000000001E-3</v>
      </c>
      <c r="AK18">
        <v>145</v>
      </c>
      <c r="AL18">
        <v>0.15789500000000001</v>
      </c>
      <c r="AO18">
        <v>145</v>
      </c>
      <c r="AP18">
        <v>0.14418</v>
      </c>
      <c r="AS18">
        <v>145</v>
      </c>
      <c r="AT18">
        <v>0.29636299999999999</v>
      </c>
      <c r="AU18" s="11">
        <f t="shared" si="0"/>
        <v>145</v>
      </c>
      <c r="AY18">
        <v>1326.875</v>
      </c>
      <c r="AZ18">
        <v>0</v>
      </c>
      <c r="BA18">
        <v>0</v>
      </c>
      <c r="BB18">
        <v>0</v>
      </c>
      <c r="BC18">
        <v>4.0369999999999998E-3</v>
      </c>
      <c r="BD18">
        <v>3.009E-3</v>
      </c>
    </row>
    <row r="19" spans="1:56" x14ac:dyDescent="0.35">
      <c r="A19">
        <v>130</v>
      </c>
      <c r="B19">
        <v>8.0569000000000002E-2</v>
      </c>
      <c r="E19">
        <v>130</v>
      </c>
      <c r="F19">
        <v>8.9469000000000007E-2</v>
      </c>
      <c r="H19" s="11"/>
      <c r="I19" s="11">
        <v>745.9375</v>
      </c>
      <c r="J19" s="11">
        <v>4</v>
      </c>
      <c r="K19" s="11">
        <v>3.081E-3</v>
      </c>
      <c r="L19" s="11">
        <v>1.637E-3</v>
      </c>
      <c r="M19" s="11">
        <v>3.7009999999999999E-3</v>
      </c>
      <c r="N19" s="11">
        <v>2.4109999999999999E-3</v>
      </c>
      <c r="AK19">
        <v>150</v>
      </c>
      <c r="AL19">
        <v>0.16842099999999999</v>
      </c>
      <c r="AO19">
        <v>150</v>
      </c>
      <c r="AP19">
        <v>0.152504</v>
      </c>
      <c r="AS19">
        <v>150</v>
      </c>
      <c r="AT19">
        <v>0.30484</v>
      </c>
      <c r="AU19" s="11">
        <f t="shared" si="0"/>
        <v>150</v>
      </c>
      <c r="AY19">
        <v>1415.625</v>
      </c>
      <c r="AZ19">
        <v>1</v>
      </c>
      <c r="BA19">
        <v>5.6340000000000001E-3</v>
      </c>
      <c r="BB19">
        <v>6.8999999999999999E-3</v>
      </c>
      <c r="BC19">
        <v>4.2700000000000004E-3</v>
      </c>
      <c r="BD19">
        <v>3.31E-3</v>
      </c>
    </row>
    <row r="20" spans="1:56" x14ac:dyDescent="0.35">
      <c r="A20">
        <v>130</v>
      </c>
      <c r="B20">
        <v>8.5307999999999995E-2</v>
      </c>
      <c r="E20">
        <v>130</v>
      </c>
      <c r="F20">
        <v>8.9469000000000007E-2</v>
      </c>
      <c r="H20" s="11"/>
      <c r="I20" s="11">
        <v>787.8125</v>
      </c>
      <c r="J20" s="11">
        <v>4</v>
      </c>
      <c r="K20" s="11">
        <v>3.5379999999999999E-3</v>
      </c>
      <c r="L20" s="11">
        <v>1.895E-3</v>
      </c>
      <c r="M20" s="11">
        <v>3.7629999999999999E-3</v>
      </c>
      <c r="N20" s="11">
        <v>2.4390000000000002E-3</v>
      </c>
      <c r="AK20">
        <v>155</v>
      </c>
      <c r="AL20">
        <v>0.17894699999999999</v>
      </c>
      <c r="AO20">
        <v>155</v>
      </c>
      <c r="AP20">
        <v>0.16092899999999999</v>
      </c>
      <c r="AS20">
        <v>155</v>
      </c>
      <c r="AT20">
        <v>0.31321500000000002</v>
      </c>
      <c r="AU20" s="11">
        <f t="shared" si="0"/>
        <v>155</v>
      </c>
      <c r="AY20">
        <v>1504.375</v>
      </c>
      <c r="AZ20">
        <v>0</v>
      </c>
      <c r="BA20">
        <v>0</v>
      </c>
      <c r="BB20">
        <v>0</v>
      </c>
      <c r="BC20">
        <v>4.6449999999999998E-3</v>
      </c>
      <c r="BD20">
        <v>3.7799999999999999E-3</v>
      </c>
    </row>
    <row r="21" spans="1:56" x14ac:dyDescent="0.35">
      <c r="A21">
        <v>135</v>
      </c>
      <c r="B21">
        <v>9.0047000000000002E-2</v>
      </c>
      <c r="E21">
        <v>135</v>
      </c>
      <c r="F21">
        <v>9.6200999999999995E-2</v>
      </c>
      <c r="H21" s="11"/>
      <c r="I21" s="11">
        <v>829.6875</v>
      </c>
      <c r="J21" s="11">
        <v>3</v>
      </c>
      <c r="K21" s="11">
        <v>3.1150000000000001E-3</v>
      </c>
      <c r="L21" s="11">
        <v>1.9120000000000001E-3</v>
      </c>
      <c r="M21" s="11">
        <v>3.8219999999999999E-3</v>
      </c>
      <c r="N21" s="11">
        <v>2.47E-3</v>
      </c>
      <c r="AK21">
        <v>155</v>
      </c>
      <c r="AL21">
        <v>0.189474</v>
      </c>
      <c r="AO21">
        <v>155</v>
      </c>
      <c r="AP21">
        <v>0.16092899999999999</v>
      </c>
      <c r="AS21">
        <v>155</v>
      </c>
      <c r="AT21">
        <v>0.31321500000000002</v>
      </c>
      <c r="AU21" s="11">
        <f t="shared" si="0"/>
        <v>155</v>
      </c>
      <c r="AY21">
        <v>1593.125</v>
      </c>
      <c r="AZ21">
        <v>0</v>
      </c>
      <c r="BA21">
        <v>0</v>
      </c>
      <c r="BB21">
        <v>0</v>
      </c>
      <c r="BC21">
        <v>5.3179999999999998E-3</v>
      </c>
      <c r="BD21">
        <v>4.5859999999999998E-3</v>
      </c>
    </row>
    <row r="22" spans="1:56" x14ac:dyDescent="0.35">
      <c r="A22">
        <v>135</v>
      </c>
      <c r="B22">
        <v>9.4786999999999996E-2</v>
      </c>
      <c r="E22">
        <v>135</v>
      </c>
      <c r="F22">
        <v>9.6200999999999995E-2</v>
      </c>
      <c r="H22" s="11"/>
      <c r="I22" s="11">
        <v>871.5625</v>
      </c>
      <c r="J22" s="11">
        <v>6</v>
      </c>
      <c r="K22" s="11">
        <v>7.1640000000000002E-3</v>
      </c>
      <c r="L22" s="11">
        <v>3.3349999999999999E-3</v>
      </c>
      <c r="M22" s="11">
        <v>3.8800000000000002E-3</v>
      </c>
      <c r="N22" s="11">
        <v>2.5049999999999998E-3</v>
      </c>
      <c r="AK22">
        <v>160</v>
      </c>
      <c r="AL22">
        <v>0.2</v>
      </c>
      <c r="AO22">
        <v>160</v>
      </c>
      <c r="AP22">
        <v>0.16944799999999999</v>
      </c>
      <c r="AS22">
        <v>160</v>
      </c>
      <c r="AT22">
        <v>0.32148900000000002</v>
      </c>
      <c r="AU22" s="11">
        <f t="shared" si="0"/>
        <v>160</v>
      </c>
      <c r="AY22">
        <v>1681.875</v>
      </c>
      <c r="AZ22">
        <v>0</v>
      </c>
      <c r="BA22">
        <v>0</v>
      </c>
      <c r="BB22">
        <v>0</v>
      </c>
      <c r="BC22">
        <v>6.7539999999999996E-3</v>
      </c>
      <c r="BD22">
        <v>6.2370000000000004E-3</v>
      </c>
    </row>
    <row r="23" spans="1:56" x14ac:dyDescent="0.35">
      <c r="A23">
        <v>135</v>
      </c>
      <c r="B23">
        <v>9.9526000000000003E-2</v>
      </c>
      <c r="E23">
        <v>135</v>
      </c>
      <c r="F23">
        <v>9.6200999999999995E-2</v>
      </c>
      <c r="H23" s="11"/>
      <c r="I23" s="11">
        <v>913.4375</v>
      </c>
      <c r="J23" s="11">
        <v>1</v>
      </c>
      <c r="K23" s="11">
        <v>1.7060000000000001E-3</v>
      </c>
      <c r="L23" s="11">
        <v>1.766E-3</v>
      </c>
      <c r="M23" s="11">
        <v>3.9370000000000004E-3</v>
      </c>
      <c r="N23" s="11">
        <v>2.545E-3</v>
      </c>
      <c r="AK23">
        <v>160</v>
      </c>
      <c r="AL23">
        <v>0.21052599999999999</v>
      </c>
      <c r="AO23">
        <v>160</v>
      </c>
      <c r="AP23">
        <v>0.16944799999999999</v>
      </c>
      <c r="AS23">
        <v>160</v>
      </c>
      <c r="AT23">
        <v>0.32148900000000002</v>
      </c>
      <c r="AU23" s="11">
        <f t="shared" si="0"/>
        <v>160</v>
      </c>
      <c r="AY23">
        <v>1770.625</v>
      </c>
      <c r="AZ23">
        <v>1</v>
      </c>
      <c r="BA23">
        <v>1.1268E-2</v>
      </c>
      <c r="BB23">
        <v>1.5935000000000001E-2</v>
      </c>
      <c r="BC23">
        <v>1.1268E-2</v>
      </c>
      <c r="BD23">
        <v>1.1268E-2</v>
      </c>
    </row>
    <row r="24" spans="1:56" x14ac:dyDescent="0.35">
      <c r="A24">
        <v>135</v>
      </c>
      <c r="B24">
        <v>0.104265</v>
      </c>
      <c r="E24">
        <v>135</v>
      </c>
      <c r="F24">
        <v>9.6200999999999995E-2</v>
      </c>
      <c r="H24" s="11"/>
      <c r="I24" s="11">
        <v>955.3125</v>
      </c>
      <c r="J24" s="11">
        <v>1</v>
      </c>
      <c r="K24" s="11">
        <v>1.8370000000000001E-3</v>
      </c>
      <c r="L24" s="11">
        <v>1.9059999999999999E-3</v>
      </c>
      <c r="M24" s="11">
        <v>3.9940000000000002E-3</v>
      </c>
      <c r="N24" s="11">
        <v>2.591E-3</v>
      </c>
      <c r="AK24">
        <v>165</v>
      </c>
      <c r="AL24">
        <v>0.221053</v>
      </c>
      <c r="AO24">
        <v>165</v>
      </c>
      <c r="AP24">
        <v>0.17805099999999999</v>
      </c>
      <c r="AS24">
        <v>165</v>
      </c>
      <c r="AT24">
        <v>0.32966299999999998</v>
      </c>
      <c r="AU24" s="11">
        <f t="shared" si="0"/>
        <v>165</v>
      </c>
    </row>
    <row r="25" spans="1:56" x14ac:dyDescent="0.35">
      <c r="A25">
        <v>140</v>
      </c>
      <c r="B25">
        <v>0.109005</v>
      </c>
      <c r="E25">
        <v>140</v>
      </c>
      <c r="F25">
        <v>0.103101</v>
      </c>
      <c r="H25" s="11"/>
      <c r="I25" s="11">
        <v>997.1875</v>
      </c>
      <c r="J25" s="11">
        <v>3</v>
      </c>
      <c r="K25" s="11">
        <v>5.9699999999999996E-3</v>
      </c>
      <c r="L25" s="11">
        <v>3.8539999999999998E-3</v>
      </c>
      <c r="M25" s="11">
        <v>4.0530000000000002E-3</v>
      </c>
      <c r="N25" s="11">
        <v>2.6419999999999998E-3</v>
      </c>
      <c r="AK25">
        <v>170</v>
      </c>
      <c r="AL25">
        <v>0.23157900000000001</v>
      </c>
      <c r="AO25">
        <v>170</v>
      </c>
      <c r="AP25">
        <v>0.18673000000000001</v>
      </c>
      <c r="AS25">
        <v>170</v>
      </c>
      <c r="AT25">
        <v>0.33773900000000001</v>
      </c>
      <c r="AU25" s="11">
        <f t="shared" si="0"/>
        <v>170</v>
      </c>
    </row>
    <row r="26" spans="1:56" x14ac:dyDescent="0.35">
      <c r="A26">
        <v>140</v>
      </c>
      <c r="B26">
        <v>0.113744</v>
      </c>
      <c r="E26">
        <v>140</v>
      </c>
      <c r="F26">
        <v>0.103101</v>
      </c>
      <c r="H26" s="11"/>
      <c r="I26" s="11">
        <v>1039.0625</v>
      </c>
      <c r="J26" s="11">
        <v>1</v>
      </c>
      <c r="K26" s="11">
        <v>2.653E-3</v>
      </c>
      <c r="L26" s="11">
        <v>2.797E-3</v>
      </c>
      <c r="M26" s="11">
        <v>4.1149999999999997E-3</v>
      </c>
      <c r="N26" s="11">
        <v>2.702E-3</v>
      </c>
      <c r="AK26">
        <v>180</v>
      </c>
      <c r="AL26">
        <v>0.24210499999999999</v>
      </c>
      <c r="AO26">
        <v>180</v>
      </c>
      <c r="AP26">
        <v>0.20427999999999999</v>
      </c>
      <c r="AS26">
        <v>180</v>
      </c>
      <c r="AT26">
        <v>0.353599</v>
      </c>
      <c r="AU26" s="11">
        <f t="shared" si="0"/>
        <v>180</v>
      </c>
    </row>
    <row r="27" spans="1:56" x14ac:dyDescent="0.35">
      <c r="A27">
        <v>150</v>
      </c>
      <c r="B27">
        <v>0.118483</v>
      </c>
      <c r="E27">
        <v>150</v>
      </c>
      <c r="F27">
        <v>0.11737499999999999</v>
      </c>
      <c r="H27" s="11"/>
      <c r="I27" s="11">
        <v>1080.9375</v>
      </c>
      <c r="J27" s="11">
        <v>1</v>
      </c>
      <c r="K27" s="11">
        <v>2.9849999999999998E-3</v>
      </c>
      <c r="L27" s="11">
        <v>3.166E-3</v>
      </c>
      <c r="M27" s="11">
        <v>4.1809999999999998E-3</v>
      </c>
      <c r="N27" s="11">
        <v>2.7699999999999999E-3</v>
      </c>
      <c r="AK27">
        <v>180</v>
      </c>
      <c r="AL27">
        <v>0.25263200000000002</v>
      </c>
      <c r="AO27">
        <v>180</v>
      </c>
      <c r="AP27">
        <v>0.20427999999999999</v>
      </c>
      <c r="AS27">
        <v>180</v>
      </c>
      <c r="AT27">
        <v>0.353599</v>
      </c>
      <c r="AU27" s="11">
        <f t="shared" si="0"/>
        <v>180</v>
      </c>
    </row>
    <row r="28" spans="1:56" x14ac:dyDescent="0.35">
      <c r="A28">
        <v>155</v>
      </c>
      <c r="B28">
        <v>0.123223</v>
      </c>
      <c r="E28">
        <v>155</v>
      </c>
      <c r="F28">
        <v>0.12472999999999999</v>
      </c>
      <c r="H28" s="11"/>
      <c r="I28" s="11">
        <v>1122.8125</v>
      </c>
      <c r="J28" s="11">
        <v>1</v>
      </c>
      <c r="K28" s="11">
        <v>3.4120000000000001E-3</v>
      </c>
      <c r="L28" s="11">
        <v>3.6470000000000001E-3</v>
      </c>
      <c r="M28" s="11">
        <v>4.2529999999999998E-3</v>
      </c>
      <c r="N28" s="11">
        <v>2.8500000000000001E-3</v>
      </c>
      <c r="AK28">
        <v>180</v>
      </c>
      <c r="AL28">
        <v>0.263158</v>
      </c>
      <c r="AO28">
        <v>180</v>
      </c>
      <c r="AP28">
        <v>0.20427999999999999</v>
      </c>
      <c r="AS28">
        <v>180</v>
      </c>
      <c r="AT28">
        <v>0.353599</v>
      </c>
      <c r="AU28" s="11">
        <f t="shared" si="0"/>
        <v>180</v>
      </c>
    </row>
    <row r="29" spans="1:56" x14ac:dyDescent="0.35">
      <c r="A29">
        <v>155</v>
      </c>
      <c r="B29">
        <v>0.12796199999999999</v>
      </c>
      <c r="E29">
        <v>155</v>
      </c>
      <c r="F29">
        <v>0.12472999999999999</v>
      </c>
      <c r="H29" s="11"/>
      <c r="I29" s="11">
        <v>1164.6875</v>
      </c>
      <c r="J29" s="11">
        <v>1</v>
      </c>
      <c r="K29" s="11">
        <v>3.98E-3</v>
      </c>
      <c r="L29" s="11">
        <v>4.2989999999999999E-3</v>
      </c>
      <c r="M29" s="11">
        <v>4.3340000000000002E-3</v>
      </c>
      <c r="N29" s="11">
        <v>2.9429999999999999E-3</v>
      </c>
      <c r="AK29">
        <v>180</v>
      </c>
      <c r="AL29">
        <v>0.27368399999999998</v>
      </c>
      <c r="AO29">
        <v>180</v>
      </c>
      <c r="AP29">
        <v>0.20427999999999999</v>
      </c>
      <c r="AS29">
        <v>180</v>
      </c>
      <c r="AT29">
        <v>0.353599</v>
      </c>
      <c r="AU29" s="11">
        <f t="shared" si="0"/>
        <v>180</v>
      </c>
    </row>
    <row r="30" spans="1:56" x14ac:dyDescent="0.35">
      <c r="A30">
        <v>155</v>
      </c>
      <c r="B30">
        <v>0.13270100000000001</v>
      </c>
      <c r="E30">
        <v>155</v>
      </c>
      <c r="F30">
        <v>0.12472999999999999</v>
      </c>
      <c r="H30" s="11"/>
      <c r="I30" s="11">
        <v>1206.5625</v>
      </c>
      <c r="J30" s="11">
        <v>0</v>
      </c>
      <c r="K30" s="11">
        <v>0</v>
      </c>
      <c r="L30" s="11">
        <v>0</v>
      </c>
      <c r="M30" s="11">
        <v>4.4270000000000004E-3</v>
      </c>
      <c r="N30" s="11">
        <v>3.052E-3</v>
      </c>
      <c r="AK30">
        <v>190</v>
      </c>
      <c r="AL30">
        <v>0.28421099999999999</v>
      </c>
      <c r="AO30">
        <v>190</v>
      </c>
      <c r="AP30">
        <v>0.22203800000000001</v>
      </c>
      <c r="AS30">
        <v>190</v>
      </c>
      <c r="AT30">
        <v>0.36908000000000002</v>
      </c>
      <c r="AU30" s="11">
        <f t="shared" si="0"/>
        <v>190</v>
      </c>
    </row>
    <row r="31" spans="1:56" x14ac:dyDescent="0.35">
      <c r="A31">
        <v>155</v>
      </c>
      <c r="B31">
        <v>0.13744100000000001</v>
      </c>
      <c r="E31">
        <v>155</v>
      </c>
      <c r="F31">
        <v>0.12472999999999999</v>
      </c>
      <c r="H31" s="11"/>
      <c r="I31" s="11">
        <v>1248.4375</v>
      </c>
      <c r="J31" s="11">
        <v>0</v>
      </c>
      <c r="K31" s="11">
        <v>0</v>
      </c>
      <c r="L31" s="11">
        <v>0</v>
      </c>
      <c r="M31" s="11">
        <v>4.5360000000000001E-3</v>
      </c>
      <c r="N31" s="11">
        <v>3.1819999999999999E-3</v>
      </c>
      <c r="AK31">
        <v>195</v>
      </c>
      <c r="AL31">
        <v>0.29473700000000003</v>
      </c>
      <c r="AO31">
        <v>195</v>
      </c>
      <c r="AP31">
        <v>0.23097500000000001</v>
      </c>
      <c r="AS31">
        <v>195</v>
      </c>
      <c r="AT31">
        <v>0.37668099999999999</v>
      </c>
      <c r="AU31" s="11">
        <f t="shared" si="0"/>
        <v>195</v>
      </c>
    </row>
    <row r="32" spans="1:56" x14ac:dyDescent="0.35">
      <c r="A32">
        <v>155</v>
      </c>
      <c r="B32">
        <v>0.14218</v>
      </c>
      <c r="E32">
        <v>155</v>
      </c>
      <c r="F32">
        <v>0.12472999999999999</v>
      </c>
      <c r="H32" s="11"/>
      <c r="I32" s="11">
        <v>1290.3125</v>
      </c>
      <c r="J32" s="11">
        <v>0</v>
      </c>
      <c r="K32" s="11">
        <v>0</v>
      </c>
      <c r="L32" s="11">
        <v>0</v>
      </c>
      <c r="M32" s="11">
        <v>4.6670000000000001E-3</v>
      </c>
      <c r="N32" s="11">
        <v>3.339E-3</v>
      </c>
      <c r="AK32">
        <v>210</v>
      </c>
      <c r="AL32">
        <v>0.30526300000000001</v>
      </c>
      <c r="AO32">
        <v>210</v>
      </c>
      <c r="AP32">
        <v>0.25794499999999998</v>
      </c>
      <c r="AS32">
        <v>210</v>
      </c>
      <c r="AT32">
        <v>0.39893899999999999</v>
      </c>
      <c r="AU32" s="11">
        <f t="shared" si="0"/>
        <v>210</v>
      </c>
    </row>
    <row r="33" spans="1:47" x14ac:dyDescent="0.35">
      <c r="A33">
        <v>170</v>
      </c>
      <c r="B33">
        <v>0.14691899999999999</v>
      </c>
      <c r="E33">
        <v>170</v>
      </c>
      <c r="F33">
        <v>0.14756900000000001</v>
      </c>
      <c r="H33" s="11"/>
      <c r="I33" s="11">
        <v>1332.1875</v>
      </c>
      <c r="J33" s="11">
        <v>0</v>
      </c>
      <c r="K33" s="11">
        <v>0</v>
      </c>
      <c r="L33" s="11">
        <v>0</v>
      </c>
      <c r="M33" s="11">
        <v>4.8269999999999997E-3</v>
      </c>
      <c r="N33" s="11">
        <v>3.529E-3</v>
      </c>
      <c r="AK33">
        <v>215</v>
      </c>
      <c r="AL33">
        <v>0.31578899999999999</v>
      </c>
      <c r="AO33">
        <v>215</v>
      </c>
      <c r="AP33">
        <v>0.26696599999999998</v>
      </c>
      <c r="AS33">
        <v>215</v>
      </c>
      <c r="AT33">
        <v>0.40617999999999999</v>
      </c>
      <c r="AU33" s="11">
        <f t="shared" si="0"/>
        <v>215</v>
      </c>
    </row>
    <row r="34" spans="1:47" x14ac:dyDescent="0.35">
      <c r="A34">
        <v>170</v>
      </c>
      <c r="B34">
        <v>0.15165899999999999</v>
      </c>
      <c r="E34">
        <v>170</v>
      </c>
      <c r="F34">
        <v>0.14756900000000001</v>
      </c>
      <c r="H34" s="11"/>
      <c r="I34" s="11">
        <v>1374.0625</v>
      </c>
      <c r="J34" s="11">
        <v>1</v>
      </c>
      <c r="K34" s="11">
        <v>4.7759999999999999E-3</v>
      </c>
      <c r="L34" s="11">
        <v>5.2319999999999997E-3</v>
      </c>
      <c r="M34" s="11">
        <v>5.0270000000000002E-3</v>
      </c>
      <c r="N34" s="11">
        <v>3.7659999999999998E-3</v>
      </c>
      <c r="AK34">
        <v>235</v>
      </c>
      <c r="AL34">
        <v>0.32631599999999999</v>
      </c>
      <c r="AO34">
        <v>235</v>
      </c>
      <c r="AP34">
        <v>0.30305599999999999</v>
      </c>
      <c r="AS34">
        <v>235</v>
      </c>
      <c r="AT34">
        <v>0.43428299999999997</v>
      </c>
      <c r="AU34" s="11">
        <f t="shared" si="0"/>
        <v>235</v>
      </c>
    </row>
    <row r="35" spans="1:47" x14ac:dyDescent="0.35">
      <c r="A35">
        <v>180</v>
      </c>
      <c r="B35">
        <v>0.15639800000000001</v>
      </c>
      <c r="E35">
        <v>180</v>
      </c>
      <c r="F35">
        <v>0.163357</v>
      </c>
      <c r="H35" s="11"/>
      <c r="I35" s="11">
        <v>1415.9375</v>
      </c>
      <c r="J35" s="11">
        <v>2</v>
      </c>
      <c r="K35" s="11">
        <v>1.1939999999999999E-2</v>
      </c>
      <c r="L35" s="11">
        <v>1.0340999999999999E-2</v>
      </c>
      <c r="M35" s="11">
        <v>5.2839999999999996E-3</v>
      </c>
      <c r="N35" s="11">
        <v>4.0660000000000002E-3</v>
      </c>
      <c r="AK35">
        <v>235</v>
      </c>
      <c r="AL35">
        <v>0.33684199999999997</v>
      </c>
      <c r="AO35">
        <v>235</v>
      </c>
      <c r="AP35">
        <v>0.30305599999999999</v>
      </c>
      <c r="AS35">
        <v>235</v>
      </c>
      <c r="AT35">
        <v>0.43428299999999997</v>
      </c>
      <c r="AU35" s="11">
        <f t="shared" si="0"/>
        <v>235</v>
      </c>
    </row>
    <row r="36" spans="1:47" x14ac:dyDescent="0.35">
      <c r="A36">
        <v>180</v>
      </c>
      <c r="B36">
        <v>0.161137</v>
      </c>
      <c r="E36">
        <v>180</v>
      </c>
      <c r="F36">
        <v>0.163357</v>
      </c>
      <c r="H36" s="11"/>
      <c r="I36" s="11">
        <v>1457.8125</v>
      </c>
      <c r="J36" s="11">
        <v>0</v>
      </c>
      <c r="K36" s="11">
        <v>0</v>
      </c>
      <c r="L36" s="11">
        <v>0</v>
      </c>
      <c r="M36" s="11">
        <v>5.6230000000000004E-3</v>
      </c>
      <c r="N36" s="11">
        <v>4.4559999999999999E-3</v>
      </c>
      <c r="AK36">
        <v>235</v>
      </c>
      <c r="AL36">
        <v>0.34736800000000001</v>
      </c>
      <c r="AO36">
        <v>235</v>
      </c>
      <c r="AP36">
        <v>0.30305599999999999</v>
      </c>
      <c r="AS36">
        <v>235</v>
      </c>
      <c r="AT36">
        <v>0.43428299999999997</v>
      </c>
      <c r="AU36" s="11">
        <f t="shared" si="0"/>
        <v>235</v>
      </c>
    </row>
    <row r="37" spans="1:47" x14ac:dyDescent="0.35">
      <c r="A37">
        <v>180</v>
      </c>
      <c r="B37">
        <v>0.165877</v>
      </c>
      <c r="E37">
        <v>180</v>
      </c>
      <c r="F37">
        <v>0.163357</v>
      </c>
      <c r="H37" s="11"/>
      <c r="I37" s="11">
        <v>1499.6875</v>
      </c>
      <c r="J37" s="11">
        <v>0</v>
      </c>
      <c r="K37" s="11">
        <v>0</v>
      </c>
      <c r="L37" s="11">
        <v>0</v>
      </c>
      <c r="M37" s="11">
        <v>6.0889999999999998E-3</v>
      </c>
      <c r="N37" s="11">
        <v>4.9810000000000002E-3</v>
      </c>
      <c r="AK37">
        <v>245</v>
      </c>
      <c r="AL37">
        <v>0.35789500000000002</v>
      </c>
      <c r="AO37">
        <v>245</v>
      </c>
      <c r="AP37">
        <v>0.32103300000000001</v>
      </c>
      <c r="AS37">
        <v>245</v>
      </c>
      <c r="AT37">
        <v>0.44783099999999998</v>
      </c>
      <c r="AU37" s="11">
        <f t="shared" si="0"/>
        <v>245</v>
      </c>
    </row>
    <row r="38" spans="1:47" x14ac:dyDescent="0.35">
      <c r="A38">
        <v>180</v>
      </c>
      <c r="B38">
        <v>0.17061599999999999</v>
      </c>
      <c r="E38">
        <v>180</v>
      </c>
      <c r="F38">
        <v>0.163357</v>
      </c>
      <c r="H38" s="11"/>
      <c r="I38" s="11">
        <v>1541.5625</v>
      </c>
      <c r="J38" s="11">
        <v>1</v>
      </c>
      <c r="K38" s="11">
        <v>1.1939999999999999E-2</v>
      </c>
      <c r="L38" s="11">
        <v>1.4624E-2</v>
      </c>
      <c r="M38" s="11">
        <v>6.7590000000000003E-3</v>
      </c>
      <c r="N38" s="11">
        <v>5.7239999999999999E-3</v>
      </c>
      <c r="AK38">
        <v>250</v>
      </c>
      <c r="AL38">
        <v>0.368421</v>
      </c>
      <c r="AO38">
        <v>250</v>
      </c>
      <c r="AP38">
        <v>0.32998899999999998</v>
      </c>
      <c r="AS38">
        <v>250</v>
      </c>
      <c r="AT38">
        <v>0.45448300000000003</v>
      </c>
      <c r="AU38" s="11">
        <f t="shared" si="0"/>
        <v>250</v>
      </c>
    </row>
    <row r="39" spans="1:47" x14ac:dyDescent="0.35">
      <c r="A39">
        <v>185</v>
      </c>
      <c r="B39">
        <v>0.17535500000000001</v>
      </c>
      <c r="E39">
        <v>185</v>
      </c>
      <c r="F39">
        <v>0.17139599999999999</v>
      </c>
      <c r="H39" s="11"/>
      <c r="I39" s="11">
        <v>1583.4375</v>
      </c>
      <c r="J39" s="11">
        <v>0</v>
      </c>
      <c r="K39" s="11">
        <v>0</v>
      </c>
      <c r="L39" s="11">
        <v>0</v>
      </c>
      <c r="M39" s="11">
        <v>7.7879999999999998E-3</v>
      </c>
      <c r="N39" s="11">
        <v>6.8459999999999997E-3</v>
      </c>
      <c r="AK39">
        <v>265</v>
      </c>
      <c r="AL39">
        <v>0.37894699999999998</v>
      </c>
      <c r="AO39">
        <v>265</v>
      </c>
      <c r="AP39">
        <v>0.35667500000000002</v>
      </c>
      <c r="AS39">
        <v>265</v>
      </c>
      <c r="AT39">
        <v>0.47396300000000002</v>
      </c>
      <c r="AU39" s="11">
        <f t="shared" si="0"/>
        <v>265</v>
      </c>
    </row>
    <row r="40" spans="1:47" x14ac:dyDescent="0.35">
      <c r="A40">
        <v>185</v>
      </c>
      <c r="B40">
        <v>0.18009500000000001</v>
      </c>
      <c r="E40">
        <v>185</v>
      </c>
      <c r="F40">
        <v>0.17139599999999999</v>
      </c>
      <c r="H40" s="11"/>
      <c r="I40" s="11">
        <v>1625.3125</v>
      </c>
      <c r="J40" s="11">
        <v>0</v>
      </c>
      <c r="K40" s="11">
        <v>0</v>
      </c>
      <c r="L40" s="11">
        <v>0</v>
      </c>
      <c r="M40" s="11">
        <v>9.5379999999999996E-3</v>
      </c>
      <c r="N40" s="11">
        <v>8.7270000000000004E-3</v>
      </c>
      <c r="AK40">
        <v>265</v>
      </c>
      <c r="AL40">
        <v>0.38947399999999999</v>
      </c>
      <c r="AO40">
        <v>265</v>
      </c>
      <c r="AP40">
        <v>0.35667500000000002</v>
      </c>
      <c r="AS40">
        <v>265</v>
      </c>
      <c r="AT40">
        <v>0.47396300000000002</v>
      </c>
      <c r="AU40" s="11">
        <f t="shared" si="0"/>
        <v>265</v>
      </c>
    </row>
    <row r="41" spans="1:47" x14ac:dyDescent="0.35">
      <c r="A41">
        <v>185</v>
      </c>
      <c r="B41">
        <v>0.184834</v>
      </c>
      <c r="E41">
        <v>185</v>
      </c>
      <c r="F41">
        <v>0.17139599999999999</v>
      </c>
      <c r="H41" s="11"/>
      <c r="I41" s="11">
        <v>1667.1875</v>
      </c>
      <c r="J41" s="11">
        <v>0</v>
      </c>
      <c r="K41" s="11">
        <v>0</v>
      </c>
      <c r="L41" s="11">
        <v>0</v>
      </c>
      <c r="M41" s="11">
        <v>1.3094E-2</v>
      </c>
      <c r="N41" s="11">
        <v>1.2507000000000001E-2</v>
      </c>
      <c r="AK41">
        <v>280</v>
      </c>
      <c r="AL41">
        <v>0.4</v>
      </c>
      <c r="AO41">
        <v>280</v>
      </c>
      <c r="AP41">
        <v>0.38301400000000002</v>
      </c>
      <c r="AS41">
        <v>280</v>
      </c>
      <c r="AT41">
        <v>0.49274699999999999</v>
      </c>
      <c r="AU41" s="11">
        <f t="shared" si="0"/>
        <v>280</v>
      </c>
    </row>
    <row r="42" spans="1:47" x14ac:dyDescent="0.35">
      <c r="A42">
        <v>190</v>
      </c>
      <c r="B42">
        <v>0.18957299999999999</v>
      </c>
      <c r="E42">
        <v>190</v>
      </c>
      <c r="F42">
        <v>0.17952199999999999</v>
      </c>
      <c r="H42" s="11"/>
      <c r="I42" s="11">
        <v>1709.0625</v>
      </c>
      <c r="J42" s="11">
        <v>1</v>
      </c>
      <c r="K42" s="11">
        <v>2.3880999999999999E-2</v>
      </c>
      <c r="L42" s="11">
        <v>3.3772000000000003E-2</v>
      </c>
      <c r="M42" s="11">
        <v>2.3880999999999999E-2</v>
      </c>
      <c r="N42" s="11">
        <v>2.3880999999999999E-2</v>
      </c>
      <c r="AK42">
        <v>295</v>
      </c>
      <c r="AL42">
        <v>0.410526</v>
      </c>
      <c r="AO42">
        <v>295</v>
      </c>
      <c r="AP42">
        <v>0.40891899999999998</v>
      </c>
      <c r="AS42">
        <v>295</v>
      </c>
      <c r="AT42">
        <v>0.51085999999999998</v>
      </c>
      <c r="AU42" s="11">
        <f t="shared" si="0"/>
        <v>295</v>
      </c>
    </row>
    <row r="43" spans="1:47" x14ac:dyDescent="0.35">
      <c r="A43">
        <v>190</v>
      </c>
      <c r="B43">
        <v>0.19431300000000001</v>
      </c>
      <c r="E43">
        <v>190</v>
      </c>
      <c r="F43">
        <v>0.17952199999999999</v>
      </c>
      <c r="AK43">
        <v>305</v>
      </c>
      <c r="AL43">
        <v>0.42105300000000001</v>
      </c>
      <c r="AO43">
        <v>305</v>
      </c>
      <c r="AP43">
        <v>0.42591200000000001</v>
      </c>
      <c r="AS43">
        <v>305</v>
      </c>
      <c r="AT43">
        <v>0.52257399999999998</v>
      </c>
      <c r="AU43" s="11">
        <f t="shared" si="0"/>
        <v>305</v>
      </c>
    </row>
    <row r="44" spans="1:47" x14ac:dyDescent="0.35">
      <c r="A44">
        <v>190</v>
      </c>
      <c r="B44">
        <v>0.19905200000000001</v>
      </c>
      <c r="E44">
        <v>190</v>
      </c>
      <c r="F44">
        <v>0.17952199999999999</v>
      </c>
      <c r="AK44">
        <v>305</v>
      </c>
      <c r="AL44">
        <v>0.43157899999999999</v>
      </c>
      <c r="AO44">
        <v>305</v>
      </c>
      <c r="AP44">
        <v>0.42591200000000001</v>
      </c>
      <c r="AS44">
        <v>305</v>
      </c>
      <c r="AT44">
        <v>0.52257399999999998</v>
      </c>
      <c r="AU44" s="11">
        <f t="shared" si="0"/>
        <v>305</v>
      </c>
    </row>
    <row r="45" spans="1:47" x14ac:dyDescent="0.35">
      <c r="A45">
        <v>195</v>
      </c>
      <c r="B45">
        <v>0.203791</v>
      </c>
      <c r="E45">
        <v>195</v>
      </c>
      <c r="F45">
        <v>0.18772800000000001</v>
      </c>
      <c r="AK45">
        <v>320</v>
      </c>
      <c r="AL45">
        <v>0.44210500000000003</v>
      </c>
      <c r="AO45">
        <v>320</v>
      </c>
      <c r="AP45">
        <v>0.45094000000000001</v>
      </c>
      <c r="AS45">
        <v>320</v>
      </c>
      <c r="AT45">
        <v>0.53962200000000005</v>
      </c>
      <c r="AU45" s="11">
        <f t="shared" si="0"/>
        <v>320</v>
      </c>
    </row>
    <row r="46" spans="1:47" x14ac:dyDescent="0.35">
      <c r="A46">
        <v>195</v>
      </c>
      <c r="B46">
        <v>0.20853099999999999</v>
      </c>
      <c r="E46">
        <v>195</v>
      </c>
      <c r="F46">
        <v>0.18772800000000001</v>
      </c>
      <c r="AK46">
        <v>330</v>
      </c>
      <c r="AL46">
        <v>0.45263199999999998</v>
      </c>
      <c r="AO46">
        <v>330</v>
      </c>
      <c r="AP46">
        <v>0.46729500000000002</v>
      </c>
      <c r="AS46">
        <v>330</v>
      </c>
      <c r="AT46">
        <v>0.55064800000000003</v>
      </c>
      <c r="AU46" s="11">
        <f t="shared" si="0"/>
        <v>330</v>
      </c>
    </row>
    <row r="47" spans="1:47" x14ac:dyDescent="0.35">
      <c r="A47">
        <v>200</v>
      </c>
      <c r="B47">
        <v>0.21326999999999999</v>
      </c>
      <c r="E47">
        <v>200</v>
      </c>
      <c r="F47">
        <v>0.19600600000000001</v>
      </c>
      <c r="AK47">
        <v>335</v>
      </c>
      <c r="AL47">
        <v>0.46315800000000001</v>
      </c>
      <c r="AO47">
        <v>335</v>
      </c>
      <c r="AP47">
        <v>0.47536699999999998</v>
      </c>
      <c r="AS47">
        <v>335</v>
      </c>
      <c r="AT47">
        <v>0.55606199999999995</v>
      </c>
      <c r="AU47" s="11">
        <f t="shared" si="0"/>
        <v>335</v>
      </c>
    </row>
    <row r="48" spans="1:47" x14ac:dyDescent="0.35">
      <c r="A48">
        <v>200</v>
      </c>
      <c r="B48">
        <v>0.21800900000000001</v>
      </c>
      <c r="E48">
        <v>200</v>
      </c>
      <c r="F48">
        <v>0.19600600000000001</v>
      </c>
      <c r="AK48">
        <v>350</v>
      </c>
      <c r="AL48">
        <v>0.47368399999999999</v>
      </c>
      <c r="AO48">
        <v>350</v>
      </c>
      <c r="AP48">
        <v>0.49915199999999998</v>
      </c>
      <c r="AS48">
        <v>350</v>
      </c>
      <c r="AT48">
        <v>0.57191400000000003</v>
      </c>
      <c r="AU48" s="11">
        <f t="shared" si="0"/>
        <v>350</v>
      </c>
    </row>
    <row r="49" spans="1:47" x14ac:dyDescent="0.35">
      <c r="A49">
        <v>205</v>
      </c>
      <c r="B49">
        <v>0.222749</v>
      </c>
      <c r="E49">
        <v>205</v>
      </c>
      <c r="F49">
        <v>0.204349</v>
      </c>
      <c r="AK49">
        <v>355</v>
      </c>
      <c r="AL49">
        <v>0.484211</v>
      </c>
      <c r="AO49">
        <v>355</v>
      </c>
      <c r="AP49">
        <v>0.50693100000000002</v>
      </c>
      <c r="AS49">
        <v>355</v>
      </c>
      <c r="AT49">
        <v>0.577071</v>
      </c>
      <c r="AU49" s="11">
        <f t="shared" si="0"/>
        <v>355</v>
      </c>
    </row>
    <row r="50" spans="1:47" x14ac:dyDescent="0.35">
      <c r="A50">
        <v>210</v>
      </c>
      <c r="B50">
        <v>0.227488</v>
      </c>
      <c r="E50">
        <v>210</v>
      </c>
      <c r="F50">
        <v>0.212751</v>
      </c>
      <c r="AK50">
        <v>355</v>
      </c>
      <c r="AL50">
        <v>0.49473699999999998</v>
      </c>
      <c r="AO50">
        <v>355</v>
      </c>
      <c r="AP50">
        <v>0.50693100000000002</v>
      </c>
      <c r="AS50">
        <v>355</v>
      </c>
      <c r="AT50">
        <v>0.577071</v>
      </c>
      <c r="AU50" s="11">
        <f t="shared" si="0"/>
        <v>355</v>
      </c>
    </row>
    <row r="51" spans="1:47" x14ac:dyDescent="0.35">
      <c r="A51">
        <v>210</v>
      </c>
      <c r="B51">
        <v>0.23222699999999999</v>
      </c>
      <c r="E51">
        <v>210</v>
      </c>
      <c r="F51">
        <v>0.212751</v>
      </c>
      <c r="AK51">
        <v>360</v>
      </c>
      <c r="AL51">
        <v>0.50526300000000002</v>
      </c>
      <c r="AO51">
        <v>360</v>
      </c>
      <c r="AP51">
        <v>0.51463300000000001</v>
      </c>
      <c r="AS51">
        <v>360</v>
      </c>
      <c r="AT51">
        <v>0.58216599999999996</v>
      </c>
      <c r="AU51" s="11">
        <f t="shared" si="0"/>
        <v>360</v>
      </c>
    </row>
    <row r="52" spans="1:47" x14ac:dyDescent="0.35">
      <c r="A52">
        <v>215</v>
      </c>
      <c r="B52">
        <v>0.23696700000000001</v>
      </c>
      <c r="E52">
        <v>215</v>
      </c>
      <c r="F52">
        <v>0.22120500000000001</v>
      </c>
      <c r="AK52">
        <v>370</v>
      </c>
      <c r="AL52">
        <v>0.51578900000000005</v>
      </c>
      <c r="AO52">
        <v>370</v>
      </c>
      <c r="AP52">
        <v>0.529806</v>
      </c>
      <c r="AS52">
        <v>370</v>
      </c>
      <c r="AT52">
        <v>0.59217299999999995</v>
      </c>
      <c r="AU52" s="11">
        <f t="shared" si="0"/>
        <v>370</v>
      </c>
    </row>
    <row r="53" spans="1:47" x14ac:dyDescent="0.35">
      <c r="A53">
        <v>215</v>
      </c>
      <c r="B53">
        <v>0.241706</v>
      </c>
      <c r="E53">
        <v>215</v>
      </c>
      <c r="F53">
        <v>0.22120500000000001</v>
      </c>
      <c r="AK53">
        <v>370</v>
      </c>
      <c r="AL53">
        <v>0.52631600000000001</v>
      </c>
      <c r="AO53">
        <v>370</v>
      </c>
      <c r="AP53">
        <v>0.529806</v>
      </c>
      <c r="AS53">
        <v>370</v>
      </c>
      <c r="AT53">
        <v>0.59217299999999995</v>
      </c>
      <c r="AU53" s="11">
        <f t="shared" si="0"/>
        <v>370</v>
      </c>
    </row>
    <row r="54" spans="1:47" x14ac:dyDescent="0.35">
      <c r="A54">
        <v>220</v>
      </c>
      <c r="B54">
        <v>0.246445</v>
      </c>
      <c r="E54">
        <v>220</v>
      </c>
      <c r="F54">
        <v>0.22970499999999999</v>
      </c>
      <c r="AK54">
        <v>380</v>
      </c>
      <c r="AL54">
        <v>0.53684200000000004</v>
      </c>
      <c r="AO54">
        <v>380</v>
      </c>
      <c r="AP54">
        <v>0.54466199999999998</v>
      </c>
      <c r="AS54">
        <v>380</v>
      </c>
      <c r="AT54">
        <v>0.60194000000000003</v>
      </c>
      <c r="AU54" s="11">
        <f t="shared" si="0"/>
        <v>380</v>
      </c>
    </row>
    <row r="55" spans="1:47" x14ac:dyDescent="0.35">
      <c r="A55">
        <v>220</v>
      </c>
      <c r="B55">
        <v>0.25118499999999999</v>
      </c>
      <c r="E55">
        <v>220</v>
      </c>
      <c r="F55">
        <v>0.22970499999999999</v>
      </c>
      <c r="AK55">
        <v>390</v>
      </c>
      <c r="AL55">
        <v>0.54736799999999997</v>
      </c>
      <c r="AO55">
        <v>390</v>
      </c>
      <c r="AP55">
        <v>0.55919799999999997</v>
      </c>
      <c r="AS55">
        <v>390</v>
      </c>
      <c r="AT55">
        <v>0.61147399999999996</v>
      </c>
      <c r="AU55" s="11">
        <f t="shared" si="0"/>
        <v>390</v>
      </c>
    </row>
    <row r="56" spans="1:47" x14ac:dyDescent="0.35">
      <c r="A56">
        <v>225</v>
      </c>
      <c r="B56">
        <v>0.25592399999999998</v>
      </c>
      <c r="E56">
        <v>225</v>
      </c>
      <c r="F56">
        <v>0.23824500000000001</v>
      </c>
      <c r="AK56">
        <v>395</v>
      </c>
      <c r="AL56">
        <v>0.55789500000000003</v>
      </c>
      <c r="AO56">
        <v>395</v>
      </c>
      <c r="AP56">
        <v>0.56634300000000004</v>
      </c>
      <c r="AS56">
        <v>395</v>
      </c>
      <c r="AT56">
        <v>0.61615399999999998</v>
      </c>
      <c r="AU56" s="11">
        <f t="shared" si="0"/>
        <v>395</v>
      </c>
    </row>
    <row r="57" spans="1:47" x14ac:dyDescent="0.35">
      <c r="A57">
        <v>225</v>
      </c>
      <c r="B57">
        <v>0.26066400000000001</v>
      </c>
      <c r="E57">
        <v>225</v>
      </c>
      <c r="F57">
        <v>0.23824500000000001</v>
      </c>
      <c r="AK57">
        <v>400</v>
      </c>
      <c r="AL57">
        <v>0.56842099999999995</v>
      </c>
      <c r="AO57">
        <v>400</v>
      </c>
      <c r="AP57">
        <v>0.57340800000000003</v>
      </c>
      <c r="AS57">
        <v>400</v>
      </c>
      <c r="AT57">
        <v>0.62077899999999997</v>
      </c>
      <c r="AU57" s="11">
        <f t="shared" si="0"/>
        <v>400</v>
      </c>
    </row>
    <row r="58" spans="1:47" x14ac:dyDescent="0.35">
      <c r="A58">
        <v>225</v>
      </c>
      <c r="B58">
        <v>0.265403</v>
      </c>
      <c r="E58">
        <v>225</v>
      </c>
      <c r="F58">
        <v>0.23824500000000001</v>
      </c>
      <c r="AK58">
        <v>405</v>
      </c>
      <c r="AL58">
        <v>0.57894699999999999</v>
      </c>
      <c r="AO58">
        <v>405</v>
      </c>
      <c r="AP58">
        <v>0.58038999999999996</v>
      </c>
      <c r="AS58">
        <v>405</v>
      </c>
      <c r="AT58">
        <v>0.62534699999999999</v>
      </c>
      <c r="AU58" s="11">
        <f t="shared" si="0"/>
        <v>405</v>
      </c>
    </row>
    <row r="59" spans="1:47" x14ac:dyDescent="0.35">
      <c r="A59">
        <v>225</v>
      </c>
      <c r="B59">
        <v>0.27014199999999999</v>
      </c>
      <c r="E59">
        <v>225</v>
      </c>
      <c r="F59">
        <v>0.23824500000000001</v>
      </c>
      <c r="AK59">
        <v>405</v>
      </c>
      <c r="AL59">
        <v>0.58947400000000005</v>
      </c>
      <c r="AO59">
        <v>405</v>
      </c>
      <c r="AP59">
        <v>0.58038999999999996</v>
      </c>
      <c r="AS59">
        <v>405</v>
      </c>
      <c r="AT59">
        <v>0.62534699999999999</v>
      </c>
      <c r="AU59" s="11">
        <f t="shared" si="0"/>
        <v>405</v>
      </c>
    </row>
    <row r="60" spans="1:47" x14ac:dyDescent="0.35">
      <c r="A60">
        <v>235</v>
      </c>
      <c r="B60">
        <v>0.27488200000000002</v>
      </c>
      <c r="E60">
        <v>235</v>
      </c>
      <c r="F60">
        <v>0.25542199999999998</v>
      </c>
      <c r="AK60">
        <v>410</v>
      </c>
      <c r="AL60">
        <v>0.6</v>
      </c>
      <c r="AO60">
        <v>410</v>
      </c>
      <c r="AP60">
        <v>0.58728899999999995</v>
      </c>
      <c r="AS60">
        <v>410</v>
      </c>
      <c r="AT60">
        <v>0.629861</v>
      </c>
      <c r="AU60" s="11">
        <f t="shared" si="0"/>
        <v>410</v>
      </c>
    </row>
    <row r="61" spans="1:47" x14ac:dyDescent="0.35">
      <c r="A61">
        <v>240</v>
      </c>
      <c r="B61">
        <v>0.27962100000000001</v>
      </c>
      <c r="E61">
        <v>240</v>
      </c>
      <c r="F61">
        <v>0.26404699999999998</v>
      </c>
      <c r="AK61">
        <v>415</v>
      </c>
      <c r="AL61">
        <v>0.61052600000000001</v>
      </c>
      <c r="AO61">
        <v>415</v>
      </c>
      <c r="AP61">
        <v>0.59410700000000005</v>
      </c>
      <c r="AS61">
        <v>415</v>
      </c>
      <c r="AT61">
        <v>0.63431999999999999</v>
      </c>
      <c r="AU61" s="11">
        <f t="shared" si="0"/>
        <v>415</v>
      </c>
    </row>
    <row r="62" spans="1:47" x14ac:dyDescent="0.35">
      <c r="A62">
        <v>240</v>
      </c>
      <c r="B62">
        <v>0.28436</v>
      </c>
      <c r="E62">
        <v>240</v>
      </c>
      <c r="F62">
        <v>0.26404699999999998</v>
      </c>
      <c r="AK62">
        <v>420</v>
      </c>
      <c r="AL62">
        <v>0.62105299999999997</v>
      </c>
      <c r="AO62">
        <v>420</v>
      </c>
      <c r="AP62">
        <v>0.60084099999999996</v>
      </c>
      <c r="AS62">
        <v>420</v>
      </c>
      <c r="AT62">
        <v>0.63872499999999999</v>
      </c>
      <c r="AU62" s="11">
        <f t="shared" si="0"/>
        <v>420</v>
      </c>
    </row>
    <row r="63" spans="1:47" x14ac:dyDescent="0.35">
      <c r="A63">
        <v>245</v>
      </c>
      <c r="B63">
        <v>0.28910000000000002</v>
      </c>
      <c r="E63">
        <v>245</v>
      </c>
      <c r="F63">
        <v>0.27268900000000001</v>
      </c>
      <c r="AK63">
        <v>420</v>
      </c>
      <c r="AL63">
        <v>0.631579</v>
      </c>
      <c r="AO63">
        <v>420</v>
      </c>
      <c r="AP63">
        <v>0.60084099999999996</v>
      </c>
      <c r="AS63">
        <v>420</v>
      </c>
      <c r="AT63">
        <v>0.63872499999999999</v>
      </c>
      <c r="AU63" s="11">
        <f t="shared" si="0"/>
        <v>420</v>
      </c>
    </row>
    <row r="64" spans="1:47" x14ac:dyDescent="0.35">
      <c r="A64">
        <v>245</v>
      </c>
      <c r="B64">
        <v>0.29383900000000002</v>
      </c>
      <c r="E64">
        <v>245</v>
      </c>
      <c r="F64">
        <v>0.27268900000000001</v>
      </c>
      <c r="AK64">
        <v>425</v>
      </c>
      <c r="AL64">
        <v>0.64210500000000004</v>
      </c>
      <c r="AO64">
        <v>425</v>
      </c>
      <c r="AP64">
        <v>0.60749299999999995</v>
      </c>
      <c r="AS64">
        <v>425</v>
      </c>
      <c r="AT64">
        <v>0.64307800000000004</v>
      </c>
      <c r="AU64" s="11">
        <f t="shared" si="0"/>
        <v>425</v>
      </c>
    </row>
    <row r="65" spans="1:47" x14ac:dyDescent="0.35">
      <c r="A65">
        <v>245</v>
      </c>
      <c r="B65">
        <v>0.29857800000000001</v>
      </c>
      <c r="E65">
        <v>245</v>
      </c>
      <c r="F65">
        <v>0.27268900000000001</v>
      </c>
      <c r="AK65">
        <v>445</v>
      </c>
      <c r="AL65">
        <v>0.65263199999999999</v>
      </c>
      <c r="AO65">
        <v>445</v>
      </c>
      <c r="AP65">
        <v>0.63327199999999995</v>
      </c>
      <c r="AS65">
        <v>445</v>
      </c>
      <c r="AT65">
        <v>0.65996900000000003</v>
      </c>
      <c r="AU65" s="11">
        <f t="shared" si="0"/>
        <v>445</v>
      </c>
    </row>
    <row r="66" spans="1:47" x14ac:dyDescent="0.35">
      <c r="A66">
        <v>250</v>
      </c>
      <c r="B66">
        <v>0.30331799999999998</v>
      </c>
      <c r="E66">
        <v>250</v>
      </c>
      <c r="F66">
        <v>0.28134399999999998</v>
      </c>
      <c r="AK66">
        <v>445</v>
      </c>
      <c r="AL66">
        <v>0.66315800000000003</v>
      </c>
      <c r="AO66">
        <v>445</v>
      </c>
      <c r="AP66">
        <v>0.63327199999999995</v>
      </c>
      <c r="AS66">
        <v>445</v>
      </c>
      <c r="AT66">
        <v>0.65996900000000003</v>
      </c>
      <c r="AU66" s="11">
        <f t="shared" si="0"/>
        <v>445</v>
      </c>
    </row>
    <row r="67" spans="1:47" x14ac:dyDescent="0.35">
      <c r="A67">
        <v>255</v>
      </c>
      <c r="B67">
        <v>0.30805700000000003</v>
      </c>
      <c r="E67">
        <v>255</v>
      </c>
      <c r="F67">
        <v>0.29000500000000001</v>
      </c>
      <c r="AK67">
        <v>460</v>
      </c>
      <c r="AL67">
        <v>0.67368399999999995</v>
      </c>
      <c r="AO67">
        <v>460</v>
      </c>
      <c r="AP67">
        <v>0.65174100000000001</v>
      </c>
      <c r="AS67">
        <v>460</v>
      </c>
      <c r="AT67">
        <v>0.67211100000000001</v>
      </c>
      <c r="AU67" s="11">
        <f t="shared" si="0"/>
        <v>460</v>
      </c>
    </row>
    <row r="68" spans="1:47" x14ac:dyDescent="0.35">
      <c r="A68">
        <v>255</v>
      </c>
      <c r="B68">
        <v>0.31279600000000002</v>
      </c>
      <c r="E68">
        <v>255</v>
      </c>
      <c r="F68">
        <v>0.29000500000000001</v>
      </c>
      <c r="AK68">
        <v>460</v>
      </c>
      <c r="AL68">
        <v>0.68421100000000001</v>
      </c>
      <c r="AO68">
        <v>460</v>
      </c>
      <c r="AP68">
        <v>0.65174100000000001</v>
      </c>
      <c r="AS68">
        <v>460</v>
      </c>
      <c r="AT68">
        <v>0.67211100000000001</v>
      </c>
      <c r="AU68" s="11">
        <f t="shared" si="0"/>
        <v>460</v>
      </c>
    </row>
    <row r="69" spans="1:47" x14ac:dyDescent="0.35">
      <c r="A69">
        <v>260</v>
      </c>
      <c r="B69">
        <v>0.31753599999999998</v>
      </c>
      <c r="E69">
        <v>260</v>
      </c>
      <c r="F69">
        <v>0.29866999999999999</v>
      </c>
      <c r="AK69">
        <v>460</v>
      </c>
      <c r="AL69">
        <v>0.69473700000000005</v>
      </c>
      <c r="AO69">
        <v>460</v>
      </c>
      <c r="AP69">
        <v>0.65174100000000001</v>
      </c>
      <c r="AS69">
        <v>460</v>
      </c>
      <c r="AT69">
        <v>0.67211100000000001</v>
      </c>
      <c r="AU69" s="11">
        <f t="shared" ref="AU69:AU98" si="1">AS69+0</f>
        <v>460</v>
      </c>
    </row>
    <row r="70" spans="1:47" x14ac:dyDescent="0.35">
      <c r="A70">
        <v>270</v>
      </c>
      <c r="B70">
        <v>0.32227499999999998</v>
      </c>
      <c r="E70">
        <v>270</v>
      </c>
      <c r="F70">
        <v>0.31598700000000002</v>
      </c>
      <c r="AK70">
        <v>490</v>
      </c>
      <c r="AL70">
        <v>0.70526299999999997</v>
      </c>
      <c r="AO70">
        <v>490</v>
      </c>
      <c r="AP70">
        <v>0.68647899999999995</v>
      </c>
      <c r="AS70">
        <v>490</v>
      </c>
      <c r="AT70">
        <v>0.69511000000000001</v>
      </c>
      <c r="AU70" s="11">
        <f t="shared" si="1"/>
        <v>490</v>
      </c>
    </row>
    <row r="71" spans="1:47" x14ac:dyDescent="0.35">
      <c r="A71">
        <v>270</v>
      </c>
      <c r="B71">
        <v>0.32701400000000003</v>
      </c>
      <c r="E71">
        <v>270</v>
      </c>
      <c r="F71">
        <v>0.31598700000000002</v>
      </c>
      <c r="AK71">
        <v>495</v>
      </c>
      <c r="AL71">
        <v>0.71578900000000001</v>
      </c>
      <c r="AO71">
        <v>495</v>
      </c>
      <c r="AP71">
        <v>0.69198800000000005</v>
      </c>
      <c r="AS71">
        <v>495</v>
      </c>
      <c r="AT71">
        <v>0.69878300000000004</v>
      </c>
      <c r="AU71" s="11">
        <f t="shared" si="1"/>
        <v>495</v>
      </c>
    </row>
    <row r="72" spans="1:47" x14ac:dyDescent="0.35">
      <c r="A72">
        <v>270</v>
      </c>
      <c r="B72">
        <v>0.33175399999999999</v>
      </c>
      <c r="E72">
        <v>270</v>
      </c>
      <c r="F72">
        <v>0.31598700000000002</v>
      </c>
      <c r="AK72">
        <v>500</v>
      </c>
      <c r="AL72">
        <v>0.72631599999999996</v>
      </c>
      <c r="AO72">
        <v>500</v>
      </c>
      <c r="AP72">
        <v>0.69741900000000001</v>
      </c>
      <c r="AS72">
        <v>500</v>
      </c>
      <c r="AT72">
        <v>0.70241200000000004</v>
      </c>
      <c r="AU72" s="11">
        <f t="shared" si="1"/>
        <v>500</v>
      </c>
    </row>
    <row r="73" spans="1:47" x14ac:dyDescent="0.35">
      <c r="A73">
        <v>275</v>
      </c>
      <c r="B73">
        <v>0.33649299999999999</v>
      </c>
      <c r="E73">
        <v>275</v>
      </c>
      <c r="F73">
        <v>0.32463199999999998</v>
      </c>
      <c r="AK73">
        <v>505</v>
      </c>
      <c r="AL73">
        <v>0.736842</v>
      </c>
      <c r="AO73">
        <v>505</v>
      </c>
      <c r="AP73">
        <v>0.70277000000000001</v>
      </c>
      <c r="AS73">
        <v>505</v>
      </c>
      <c r="AT73">
        <v>0.70599699999999999</v>
      </c>
      <c r="AU73" s="11">
        <f t="shared" si="1"/>
        <v>505</v>
      </c>
    </row>
    <row r="74" spans="1:47" x14ac:dyDescent="0.35">
      <c r="A74">
        <v>280</v>
      </c>
      <c r="B74">
        <v>0.34123199999999998</v>
      </c>
      <c r="E74">
        <v>280</v>
      </c>
      <c r="F74">
        <v>0.333262</v>
      </c>
      <c r="AK74">
        <v>510</v>
      </c>
      <c r="AL74">
        <v>0.74736800000000003</v>
      </c>
      <c r="AO74">
        <v>510</v>
      </c>
      <c r="AP74">
        <v>0.70804400000000001</v>
      </c>
      <c r="AS74">
        <v>510</v>
      </c>
      <c r="AT74">
        <v>0.70953900000000003</v>
      </c>
      <c r="AU74" s="11">
        <f t="shared" si="1"/>
        <v>510</v>
      </c>
    </row>
    <row r="75" spans="1:47" x14ac:dyDescent="0.35">
      <c r="A75">
        <v>280</v>
      </c>
      <c r="B75">
        <v>0.345972</v>
      </c>
      <c r="E75">
        <v>280</v>
      </c>
      <c r="F75">
        <v>0.333262</v>
      </c>
      <c r="AK75">
        <v>525</v>
      </c>
      <c r="AL75">
        <v>0.75789499999999999</v>
      </c>
      <c r="AO75">
        <v>525</v>
      </c>
      <c r="AP75">
        <v>0.72340400000000005</v>
      </c>
      <c r="AS75">
        <v>525</v>
      </c>
      <c r="AT75">
        <v>0.71991000000000005</v>
      </c>
      <c r="AU75" s="11">
        <f t="shared" si="1"/>
        <v>525</v>
      </c>
    </row>
    <row r="76" spans="1:47" x14ac:dyDescent="0.35">
      <c r="A76">
        <v>280</v>
      </c>
      <c r="B76">
        <v>0.35071099999999999</v>
      </c>
      <c r="E76">
        <v>280</v>
      </c>
      <c r="F76">
        <v>0.333262</v>
      </c>
      <c r="AK76">
        <v>525</v>
      </c>
      <c r="AL76">
        <v>0.76842100000000002</v>
      </c>
      <c r="AO76">
        <v>525</v>
      </c>
      <c r="AP76">
        <v>0.72340400000000005</v>
      </c>
      <c r="AS76">
        <v>525</v>
      </c>
      <c r="AT76">
        <v>0.71991000000000005</v>
      </c>
      <c r="AU76" s="11">
        <f t="shared" si="1"/>
        <v>525</v>
      </c>
    </row>
    <row r="77" spans="1:47" x14ac:dyDescent="0.35">
      <c r="A77">
        <v>280</v>
      </c>
      <c r="B77">
        <v>0.35544999999999999</v>
      </c>
      <c r="E77">
        <v>280</v>
      </c>
      <c r="F77">
        <v>0.333262</v>
      </c>
      <c r="AK77">
        <v>540</v>
      </c>
      <c r="AL77">
        <v>0.77894699999999994</v>
      </c>
      <c r="AO77">
        <v>540</v>
      </c>
      <c r="AP77">
        <v>0.73808399999999996</v>
      </c>
      <c r="AS77">
        <v>540</v>
      </c>
      <c r="AT77">
        <v>0.72991200000000001</v>
      </c>
      <c r="AU77" s="11">
        <f t="shared" si="1"/>
        <v>540</v>
      </c>
    </row>
    <row r="78" spans="1:47" x14ac:dyDescent="0.35">
      <c r="A78">
        <v>280</v>
      </c>
      <c r="B78">
        <v>0.36019000000000001</v>
      </c>
      <c r="E78">
        <v>280</v>
      </c>
      <c r="F78">
        <v>0.333262</v>
      </c>
      <c r="AK78">
        <v>540</v>
      </c>
      <c r="AL78">
        <v>0.78947400000000001</v>
      </c>
      <c r="AO78">
        <v>540</v>
      </c>
      <c r="AP78">
        <v>0.73808399999999996</v>
      </c>
      <c r="AS78">
        <v>540</v>
      </c>
      <c r="AT78">
        <v>0.72991200000000001</v>
      </c>
      <c r="AU78" s="11">
        <f t="shared" si="1"/>
        <v>540</v>
      </c>
    </row>
    <row r="79" spans="1:47" x14ac:dyDescent="0.35">
      <c r="A79">
        <v>285</v>
      </c>
      <c r="B79">
        <v>0.364929</v>
      </c>
      <c r="E79">
        <v>285</v>
      </c>
      <c r="F79">
        <v>0.34187299999999998</v>
      </c>
      <c r="AK79">
        <v>575</v>
      </c>
      <c r="AL79">
        <v>0.8</v>
      </c>
      <c r="AO79">
        <v>575</v>
      </c>
      <c r="AP79">
        <v>0.769791</v>
      </c>
      <c r="AS79">
        <v>575</v>
      </c>
      <c r="AT79">
        <v>0.75188200000000005</v>
      </c>
      <c r="AU79" s="11">
        <f t="shared" si="1"/>
        <v>575</v>
      </c>
    </row>
    <row r="80" spans="1:47" x14ac:dyDescent="0.35">
      <c r="A80">
        <v>285</v>
      </c>
      <c r="B80">
        <v>0.369668</v>
      </c>
      <c r="E80">
        <v>285</v>
      </c>
      <c r="F80">
        <v>0.34187299999999998</v>
      </c>
      <c r="AK80">
        <v>600</v>
      </c>
      <c r="AL80">
        <v>0.81052599999999997</v>
      </c>
      <c r="AO80">
        <v>600</v>
      </c>
      <c r="AP80">
        <v>0.79036300000000004</v>
      </c>
      <c r="AS80">
        <v>600</v>
      </c>
      <c r="AT80">
        <v>0.76647200000000004</v>
      </c>
      <c r="AU80" s="11">
        <f t="shared" si="1"/>
        <v>600</v>
      </c>
    </row>
    <row r="81" spans="1:47" x14ac:dyDescent="0.35">
      <c r="A81">
        <v>285</v>
      </c>
      <c r="B81">
        <v>0.37440800000000002</v>
      </c>
      <c r="E81">
        <v>285</v>
      </c>
      <c r="F81">
        <v>0.34187299999999998</v>
      </c>
      <c r="AK81">
        <v>615</v>
      </c>
      <c r="AL81">
        <v>0.82105300000000003</v>
      </c>
      <c r="AO81">
        <v>615</v>
      </c>
      <c r="AP81">
        <v>0.80191999999999997</v>
      </c>
      <c r="AS81">
        <v>615</v>
      </c>
      <c r="AT81">
        <v>0.77481100000000003</v>
      </c>
      <c r="AU81" s="11">
        <f t="shared" si="1"/>
        <v>615</v>
      </c>
    </row>
    <row r="82" spans="1:47" x14ac:dyDescent="0.35">
      <c r="A82">
        <v>290</v>
      </c>
      <c r="B82">
        <v>0.37914700000000001</v>
      </c>
      <c r="E82">
        <v>290</v>
      </c>
      <c r="F82">
        <v>0.350462</v>
      </c>
      <c r="AK82">
        <v>640</v>
      </c>
      <c r="AL82">
        <v>0.83157899999999996</v>
      </c>
      <c r="AO82">
        <v>640</v>
      </c>
      <c r="AP82">
        <v>0.81993700000000003</v>
      </c>
      <c r="AS82">
        <v>640</v>
      </c>
      <c r="AT82">
        <v>0.78805199999999997</v>
      </c>
      <c r="AU82" s="11">
        <f t="shared" si="1"/>
        <v>640</v>
      </c>
    </row>
    <row r="83" spans="1:47" x14ac:dyDescent="0.35">
      <c r="A83">
        <v>290</v>
      </c>
      <c r="B83">
        <v>0.38388600000000001</v>
      </c>
      <c r="E83">
        <v>290</v>
      </c>
      <c r="F83">
        <v>0.350462</v>
      </c>
      <c r="AK83">
        <v>660</v>
      </c>
      <c r="AL83">
        <v>0.84210499999999999</v>
      </c>
      <c r="AO83">
        <v>660</v>
      </c>
      <c r="AP83">
        <v>0.83328599999999997</v>
      </c>
      <c r="AS83">
        <v>660</v>
      </c>
      <c r="AT83">
        <v>0.79808299999999999</v>
      </c>
      <c r="AU83" s="11">
        <f t="shared" si="1"/>
        <v>660</v>
      </c>
    </row>
    <row r="84" spans="1:47" x14ac:dyDescent="0.35">
      <c r="A84">
        <v>290</v>
      </c>
      <c r="B84">
        <v>0.38862600000000003</v>
      </c>
      <c r="E84">
        <v>290</v>
      </c>
      <c r="F84">
        <v>0.350462</v>
      </c>
      <c r="AK84">
        <v>670</v>
      </c>
      <c r="AL84">
        <v>0.85263199999999995</v>
      </c>
      <c r="AO84">
        <v>670</v>
      </c>
      <c r="AP84">
        <v>0.83962199999999998</v>
      </c>
      <c r="AS84">
        <v>670</v>
      </c>
      <c r="AT84">
        <v>0.80291900000000005</v>
      </c>
      <c r="AU84" s="11">
        <f t="shared" si="1"/>
        <v>670</v>
      </c>
    </row>
    <row r="85" spans="1:47" x14ac:dyDescent="0.35">
      <c r="A85">
        <v>290</v>
      </c>
      <c r="B85">
        <v>0.39336500000000002</v>
      </c>
      <c r="E85">
        <v>290</v>
      </c>
      <c r="F85">
        <v>0.350462</v>
      </c>
      <c r="AK85">
        <v>695</v>
      </c>
      <c r="AL85">
        <v>0.86315799999999998</v>
      </c>
      <c r="AO85">
        <v>695</v>
      </c>
      <c r="AP85">
        <v>0.85452399999999995</v>
      </c>
      <c r="AS85">
        <v>695</v>
      </c>
      <c r="AT85">
        <v>0.81450800000000001</v>
      </c>
      <c r="AU85" s="11">
        <f t="shared" si="1"/>
        <v>695</v>
      </c>
    </row>
    <row r="86" spans="1:47" x14ac:dyDescent="0.35">
      <c r="A86">
        <v>290</v>
      </c>
      <c r="B86">
        <v>0.39810400000000001</v>
      </c>
      <c r="E86">
        <v>290</v>
      </c>
      <c r="F86">
        <v>0.350462</v>
      </c>
      <c r="AK86">
        <v>700</v>
      </c>
      <c r="AL86">
        <v>0.87368400000000002</v>
      </c>
      <c r="AO86">
        <v>700</v>
      </c>
      <c r="AP86">
        <v>0.85734999999999995</v>
      </c>
      <c r="AS86">
        <v>700</v>
      </c>
      <c r="AT86">
        <v>0.81674199999999997</v>
      </c>
      <c r="AU86" s="11">
        <f t="shared" si="1"/>
        <v>700</v>
      </c>
    </row>
    <row r="87" spans="1:47" x14ac:dyDescent="0.35">
      <c r="A87">
        <v>295</v>
      </c>
      <c r="B87">
        <v>0.40284399999999998</v>
      </c>
      <c r="E87">
        <v>295</v>
      </c>
      <c r="F87">
        <v>0.35902499999999998</v>
      </c>
      <c r="AK87">
        <v>735</v>
      </c>
      <c r="AL87">
        <v>0.88421099999999997</v>
      </c>
      <c r="AO87">
        <v>735</v>
      </c>
      <c r="AP87">
        <v>0.87577099999999997</v>
      </c>
      <c r="AS87">
        <v>735</v>
      </c>
      <c r="AT87">
        <v>0.83164899999999997</v>
      </c>
      <c r="AU87" s="11">
        <f t="shared" si="1"/>
        <v>735</v>
      </c>
    </row>
    <row r="88" spans="1:47" x14ac:dyDescent="0.35">
      <c r="A88">
        <v>300</v>
      </c>
      <c r="B88">
        <v>0.40758299999999997</v>
      </c>
      <c r="E88">
        <v>300</v>
      </c>
      <c r="F88">
        <v>0.367558</v>
      </c>
      <c r="AK88">
        <v>745</v>
      </c>
      <c r="AL88">
        <v>0.894737</v>
      </c>
      <c r="AO88">
        <v>745</v>
      </c>
      <c r="AP88">
        <v>0.88061900000000004</v>
      </c>
      <c r="AS88">
        <v>745</v>
      </c>
      <c r="AT88">
        <v>0.83568100000000001</v>
      </c>
      <c r="AU88" s="11">
        <f t="shared" si="1"/>
        <v>745</v>
      </c>
    </row>
    <row r="89" spans="1:47" x14ac:dyDescent="0.35">
      <c r="A89">
        <v>305</v>
      </c>
      <c r="B89">
        <v>0.41232200000000002</v>
      </c>
      <c r="E89">
        <v>305</v>
      </c>
      <c r="F89">
        <v>0.376058</v>
      </c>
      <c r="AK89">
        <v>750</v>
      </c>
      <c r="AL89">
        <v>0.90526300000000004</v>
      </c>
      <c r="AO89">
        <v>750</v>
      </c>
      <c r="AP89">
        <v>0.88297700000000001</v>
      </c>
      <c r="AS89">
        <v>750</v>
      </c>
      <c r="AT89">
        <v>0.83766099999999999</v>
      </c>
      <c r="AU89" s="11">
        <f t="shared" si="1"/>
        <v>750</v>
      </c>
    </row>
    <row r="90" spans="1:47" x14ac:dyDescent="0.35">
      <c r="A90">
        <v>305</v>
      </c>
      <c r="B90">
        <v>0.41706199999999999</v>
      </c>
      <c r="E90">
        <v>305</v>
      </c>
      <c r="F90">
        <v>0.376058</v>
      </c>
      <c r="AK90">
        <v>765</v>
      </c>
      <c r="AL90">
        <v>0.91578899999999996</v>
      </c>
      <c r="AO90">
        <v>765</v>
      </c>
      <c r="AP90">
        <v>0.88979600000000003</v>
      </c>
      <c r="AS90">
        <v>765</v>
      </c>
      <c r="AT90">
        <v>0.84345700000000001</v>
      </c>
      <c r="AU90" s="11">
        <f t="shared" si="1"/>
        <v>765</v>
      </c>
    </row>
    <row r="91" spans="1:47" x14ac:dyDescent="0.35">
      <c r="A91">
        <v>320</v>
      </c>
      <c r="B91">
        <v>0.42180099999999998</v>
      </c>
      <c r="E91">
        <v>320</v>
      </c>
      <c r="F91">
        <v>0.40133099999999999</v>
      </c>
      <c r="AK91">
        <v>770</v>
      </c>
      <c r="AL91">
        <v>0.92631600000000003</v>
      </c>
      <c r="AO91">
        <v>770</v>
      </c>
      <c r="AP91">
        <v>0.89198699999999997</v>
      </c>
      <c r="AS91">
        <v>770</v>
      </c>
      <c r="AT91">
        <v>0.84534299999999996</v>
      </c>
      <c r="AU91" s="11">
        <f t="shared" si="1"/>
        <v>770</v>
      </c>
    </row>
    <row r="92" spans="1:47" x14ac:dyDescent="0.35">
      <c r="A92">
        <v>320</v>
      </c>
      <c r="B92">
        <v>0.42653999999999997</v>
      </c>
      <c r="E92">
        <v>320</v>
      </c>
      <c r="F92">
        <v>0.40133099999999999</v>
      </c>
      <c r="AK92">
        <v>870</v>
      </c>
      <c r="AL92">
        <v>0.93684199999999995</v>
      </c>
      <c r="AO92">
        <v>870</v>
      </c>
      <c r="AP92">
        <v>0.92814099999999999</v>
      </c>
      <c r="AS92">
        <v>870</v>
      </c>
      <c r="AT92">
        <v>0.87863500000000005</v>
      </c>
      <c r="AU92" s="11">
        <f t="shared" si="1"/>
        <v>870</v>
      </c>
    </row>
    <row r="93" spans="1:47" x14ac:dyDescent="0.35">
      <c r="A93">
        <v>325</v>
      </c>
      <c r="B93">
        <v>0.43128</v>
      </c>
      <c r="E93">
        <v>325</v>
      </c>
      <c r="F93">
        <v>0.40966999999999998</v>
      </c>
      <c r="AK93">
        <v>950</v>
      </c>
      <c r="AL93">
        <v>0.94736799999999999</v>
      </c>
      <c r="AO93">
        <v>950</v>
      </c>
      <c r="AP93">
        <v>0.94851300000000005</v>
      </c>
      <c r="AS93">
        <v>950</v>
      </c>
      <c r="AT93">
        <v>0.90003</v>
      </c>
      <c r="AU93" s="11">
        <f t="shared" si="1"/>
        <v>950</v>
      </c>
    </row>
    <row r="94" spans="1:47" x14ac:dyDescent="0.35">
      <c r="A94">
        <v>325</v>
      </c>
      <c r="B94">
        <v>0.43601899999999999</v>
      </c>
      <c r="E94">
        <v>325</v>
      </c>
      <c r="F94">
        <v>0.40966999999999998</v>
      </c>
      <c r="AK94">
        <v>1110</v>
      </c>
      <c r="AL94">
        <v>0.95789500000000005</v>
      </c>
      <c r="AO94">
        <v>1110</v>
      </c>
      <c r="AP94">
        <v>0.97398799999999996</v>
      </c>
      <c r="AS94">
        <v>1110</v>
      </c>
      <c r="AT94">
        <v>0.93216900000000003</v>
      </c>
      <c r="AU94" s="11">
        <f t="shared" si="1"/>
        <v>1110</v>
      </c>
    </row>
    <row r="95" spans="1:47" x14ac:dyDescent="0.35">
      <c r="A95">
        <v>330</v>
      </c>
      <c r="B95">
        <v>0.44075799999999998</v>
      </c>
      <c r="E95">
        <v>330</v>
      </c>
      <c r="F95">
        <v>0.417962</v>
      </c>
      <c r="AK95">
        <v>1145</v>
      </c>
      <c r="AL95">
        <v>0.96842099999999998</v>
      </c>
      <c r="AO95">
        <v>1145</v>
      </c>
      <c r="AP95">
        <v>0.97765199999999997</v>
      </c>
      <c r="AS95">
        <v>1145</v>
      </c>
      <c r="AT95">
        <v>0.93768700000000005</v>
      </c>
      <c r="AU95" s="11">
        <f t="shared" si="1"/>
        <v>1145</v>
      </c>
    </row>
    <row r="96" spans="1:47" x14ac:dyDescent="0.35">
      <c r="A96">
        <v>330</v>
      </c>
      <c r="B96">
        <v>0.44549800000000001</v>
      </c>
      <c r="E96">
        <v>330</v>
      </c>
      <c r="F96">
        <v>0.417962</v>
      </c>
      <c r="AK96">
        <v>1255</v>
      </c>
      <c r="AL96">
        <v>0.97894700000000001</v>
      </c>
      <c r="AO96">
        <v>1255</v>
      </c>
      <c r="AP96">
        <v>0.98619900000000005</v>
      </c>
      <c r="AS96">
        <v>1255</v>
      </c>
      <c r="AT96">
        <v>0.95227200000000001</v>
      </c>
      <c r="AU96" s="11">
        <f t="shared" si="1"/>
        <v>1255</v>
      </c>
    </row>
    <row r="97" spans="1:47" x14ac:dyDescent="0.35">
      <c r="A97">
        <v>340</v>
      </c>
      <c r="B97">
        <v>0.450237</v>
      </c>
      <c r="E97">
        <v>340</v>
      </c>
      <c r="F97">
        <v>0.43439499999999998</v>
      </c>
      <c r="AK97">
        <v>1410</v>
      </c>
      <c r="AL97">
        <v>0.98947399999999996</v>
      </c>
      <c r="AO97">
        <v>1410</v>
      </c>
      <c r="AP97">
        <v>0.99307900000000005</v>
      </c>
      <c r="AS97">
        <v>1410</v>
      </c>
      <c r="AT97">
        <v>0.967221</v>
      </c>
      <c r="AU97" s="11">
        <f t="shared" si="1"/>
        <v>1410</v>
      </c>
    </row>
    <row r="98" spans="1:47" x14ac:dyDescent="0.35">
      <c r="A98">
        <v>340</v>
      </c>
      <c r="B98">
        <v>0.45497599999999999</v>
      </c>
      <c r="E98">
        <v>340</v>
      </c>
      <c r="F98">
        <v>0.43439499999999998</v>
      </c>
      <c r="AK98">
        <v>1815</v>
      </c>
      <c r="AL98">
        <v>1</v>
      </c>
      <c r="AO98">
        <v>1815</v>
      </c>
      <c r="AP98">
        <v>0.99891099999999999</v>
      </c>
      <c r="AS98">
        <v>1815</v>
      </c>
      <c r="AT98">
        <v>0.98771900000000001</v>
      </c>
      <c r="AU98" s="11">
        <f t="shared" si="1"/>
        <v>1815</v>
      </c>
    </row>
    <row r="99" spans="1:47" x14ac:dyDescent="0.35">
      <c r="A99">
        <v>340</v>
      </c>
      <c r="B99">
        <v>0.45971600000000001</v>
      </c>
      <c r="E99">
        <v>340</v>
      </c>
      <c r="F99">
        <v>0.43439499999999998</v>
      </c>
    </row>
    <row r="100" spans="1:47" x14ac:dyDescent="0.35">
      <c r="A100">
        <v>340</v>
      </c>
      <c r="B100">
        <v>0.46445500000000001</v>
      </c>
      <c r="E100">
        <v>340</v>
      </c>
      <c r="F100">
        <v>0.43439499999999998</v>
      </c>
    </row>
    <row r="101" spans="1:47" x14ac:dyDescent="0.35">
      <c r="A101">
        <v>340</v>
      </c>
      <c r="B101">
        <v>0.469194</v>
      </c>
      <c r="E101">
        <v>340</v>
      </c>
      <c r="F101">
        <v>0.43439499999999998</v>
      </c>
    </row>
    <row r="102" spans="1:47" x14ac:dyDescent="0.35">
      <c r="A102">
        <v>345</v>
      </c>
      <c r="B102">
        <v>0.47393400000000002</v>
      </c>
      <c r="E102">
        <v>345</v>
      </c>
      <c r="F102">
        <v>0.44253199999999998</v>
      </c>
    </row>
    <row r="103" spans="1:47" x14ac:dyDescent="0.35">
      <c r="A103">
        <v>345</v>
      </c>
      <c r="B103">
        <v>0.47867300000000002</v>
      </c>
      <c r="E103">
        <v>345</v>
      </c>
      <c r="F103">
        <v>0.44253199999999998</v>
      </c>
    </row>
    <row r="104" spans="1:47" x14ac:dyDescent="0.35">
      <c r="A104">
        <v>350</v>
      </c>
      <c r="B104">
        <v>0.48341200000000001</v>
      </c>
      <c r="E104">
        <v>350</v>
      </c>
      <c r="F104">
        <v>0.45061200000000001</v>
      </c>
    </row>
    <row r="105" spans="1:47" x14ac:dyDescent="0.35">
      <c r="A105">
        <v>360</v>
      </c>
      <c r="B105">
        <v>0.48815199999999997</v>
      </c>
      <c r="E105">
        <v>360</v>
      </c>
      <c r="F105">
        <v>0.46659800000000001</v>
      </c>
    </row>
    <row r="106" spans="1:47" x14ac:dyDescent="0.35">
      <c r="A106">
        <v>360</v>
      </c>
      <c r="B106">
        <v>0.49289100000000002</v>
      </c>
      <c r="E106">
        <v>360</v>
      </c>
      <c r="F106">
        <v>0.46659800000000001</v>
      </c>
    </row>
    <row r="107" spans="1:47" x14ac:dyDescent="0.35">
      <c r="A107">
        <v>365</v>
      </c>
      <c r="B107">
        <v>0.49763000000000002</v>
      </c>
      <c r="E107">
        <v>365</v>
      </c>
      <c r="F107">
        <v>0.474499</v>
      </c>
    </row>
    <row r="108" spans="1:47" x14ac:dyDescent="0.35">
      <c r="A108">
        <v>365</v>
      </c>
      <c r="B108">
        <v>0.50236999999999998</v>
      </c>
      <c r="E108">
        <v>365</v>
      </c>
      <c r="F108">
        <v>0.474499</v>
      </c>
    </row>
    <row r="109" spans="1:47" x14ac:dyDescent="0.35">
      <c r="A109">
        <v>370</v>
      </c>
      <c r="B109">
        <v>0.50710900000000003</v>
      </c>
      <c r="E109">
        <v>370</v>
      </c>
      <c r="F109">
        <v>0.48233700000000002</v>
      </c>
    </row>
    <row r="110" spans="1:47" x14ac:dyDescent="0.35">
      <c r="A110">
        <v>370</v>
      </c>
      <c r="B110">
        <v>0.51184799999999997</v>
      </c>
      <c r="E110">
        <v>370</v>
      </c>
      <c r="F110">
        <v>0.48233700000000002</v>
      </c>
    </row>
    <row r="111" spans="1:47" x14ac:dyDescent="0.35">
      <c r="A111">
        <v>370</v>
      </c>
      <c r="B111">
        <v>0.51658800000000005</v>
      </c>
      <c r="E111">
        <v>370</v>
      </c>
      <c r="F111">
        <v>0.48233700000000002</v>
      </c>
    </row>
    <row r="112" spans="1:47" x14ac:dyDescent="0.35">
      <c r="A112">
        <v>380</v>
      </c>
      <c r="B112">
        <v>0.52132699999999998</v>
      </c>
      <c r="E112">
        <v>380</v>
      </c>
      <c r="F112">
        <v>0.49781700000000001</v>
      </c>
    </row>
    <row r="113" spans="1:6" x14ac:dyDescent="0.35">
      <c r="A113">
        <v>380</v>
      </c>
      <c r="B113">
        <v>0.52606600000000003</v>
      </c>
      <c r="E113">
        <v>380</v>
      </c>
      <c r="F113">
        <v>0.49781700000000001</v>
      </c>
    </row>
    <row r="114" spans="1:6" x14ac:dyDescent="0.35">
      <c r="A114">
        <v>385</v>
      </c>
      <c r="B114">
        <v>0.530806</v>
      </c>
      <c r="E114">
        <v>385</v>
      </c>
      <c r="F114">
        <v>0.50545700000000005</v>
      </c>
    </row>
    <row r="115" spans="1:6" x14ac:dyDescent="0.35">
      <c r="A115">
        <v>385</v>
      </c>
      <c r="B115">
        <v>0.53554500000000005</v>
      </c>
      <c r="E115">
        <v>385</v>
      </c>
      <c r="F115">
        <v>0.50545700000000005</v>
      </c>
    </row>
    <row r="116" spans="1:6" x14ac:dyDescent="0.35">
      <c r="A116">
        <v>390</v>
      </c>
      <c r="B116">
        <v>0.54028399999999999</v>
      </c>
      <c r="E116">
        <v>390</v>
      </c>
      <c r="F116">
        <v>0.51302800000000004</v>
      </c>
    </row>
    <row r="117" spans="1:6" x14ac:dyDescent="0.35">
      <c r="A117">
        <v>390</v>
      </c>
      <c r="B117">
        <v>0.54502399999999995</v>
      </c>
      <c r="E117">
        <v>390</v>
      </c>
      <c r="F117">
        <v>0.51302800000000004</v>
      </c>
    </row>
    <row r="118" spans="1:6" x14ac:dyDescent="0.35">
      <c r="A118">
        <v>395</v>
      </c>
      <c r="B118">
        <v>0.549763</v>
      </c>
      <c r="E118">
        <v>395</v>
      </c>
      <c r="F118">
        <v>0.52052900000000002</v>
      </c>
    </row>
    <row r="119" spans="1:6" x14ac:dyDescent="0.35">
      <c r="A119">
        <v>395</v>
      </c>
      <c r="B119">
        <v>0.55450200000000005</v>
      </c>
      <c r="E119">
        <v>395</v>
      </c>
      <c r="F119">
        <v>0.52052900000000002</v>
      </c>
    </row>
    <row r="120" spans="1:6" x14ac:dyDescent="0.35">
      <c r="A120">
        <v>400</v>
      </c>
      <c r="B120">
        <v>0.55924200000000002</v>
      </c>
      <c r="E120">
        <v>400</v>
      </c>
      <c r="F120">
        <v>0.52795899999999996</v>
      </c>
    </row>
    <row r="121" spans="1:6" x14ac:dyDescent="0.35">
      <c r="A121">
        <v>400</v>
      </c>
      <c r="B121">
        <v>0.56398099999999995</v>
      </c>
      <c r="E121">
        <v>400</v>
      </c>
      <c r="F121">
        <v>0.52795899999999996</v>
      </c>
    </row>
    <row r="122" spans="1:6" x14ac:dyDescent="0.35">
      <c r="A122">
        <v>410</v>
      </c>
      <c r="B122">
        <v>0.56872</v>
      </c>
      <c r="E122">
        <v>410</v>
      </c>
      <c r="F122">
        <v>0.54260299999999995</v>
      </c>
    </row>
    <row r="123" spans="1:6" x14ac:dyDescent="0.35">
      <c r="A123">
        <v>415</v>
      </c>
      <c r="B123">
        <v>0.57345999999999997</v>
      </c>
      <c r="E123">
        <v>415</v>
      </c>
      <c r="F123">
        <v>0.54981500000000005</v>
      </c>
    </row>
    <row r="124" spans="1:6" x14ac:dyDescent="0.35">
      <c r="A124">
        <v>415</v>
      </c>
      <c r="B124">
        <v>0.57819900000000002</v>
      </c>
      <c r="E124">
        <v>415</v>
      </c>
      <c r="F124">
        <v>0.54981500000000005</v>
      </c>
    </row>
    <row r="125" spans="1:6" x14ac:dyDescent="0.35">
      <c r="A125">
        <v>420</v>
      </c>
      <c r="B125">
        <v>0.58293799999999996</v>
      </c>
      <c r="E125">
        <v>420</v>
      </c>
      <c r="F125">
        <v>0.556952</v>
      </c>
    </row>
    <row r="126" spans="1:6" x14ac:dyDescent="0.35">
      <c r="A126">
        <v>425</v>
      </c>
      <c r="B126">
        <v>0.58767800000000003</v>
      </c>
      <c r="E126">
        <v>425</v>
      </c>
      <c r="F126">
        <v>0.56401500000000004</v>
      </c>
    </row>
    <row r="127" spans="1:6" x14ac:dyDescent="0.35">
      <c r="A127">
        <v>435</v>
      </c>
      <c r="B127">
        <v>0.59241699999999997</v>
      </c>
      <c r="E127">
        <v>435</v>
      </c>
      <c r="F127">
        <v>0.57791300000000001</v>
      </c>
    </row>
    <row r="128" spans="1:6" x14ac:dyDescent="0.35">
      <c r="A128">
        <v>440</v>
      </c>
      <c r="B128">
        <v>0.59715600000000002</v>
      </c>
      <c r="E128">
        <v>440</v>
      </c>
      <c r="F128">
        <v>0.58474800000000005</v>
      </c>
    </row>
    <row r="129" spans="1:6" x14ac:dyDescent="0.35">
      <c r="A129">
        <v>440</v>
      </c>
      <c r="B129">
        <v>0.60189599999999999</v>
      </c>
      <c r="E129">
        <v>440</v>
      </c>
      <c r="F129">
        <v>0.58474800000000005</v>
      </c>
    </row>
    <row r="130" spans="1:6" x14ac:dyDescent="0.35">
      <c r="A130">
        <v>445</v>
      </c>
      <c r="B130">
        <v>0.60663500000000004</v>
      </c>
      <c r="E130">
        <v>445</v>
      </c>
      <c r="F130">
        <v>0.59150599999999998</v>
      </c>
    </row>
    <row r="131" spans="1:6" x14ac:dyDescent="0.35">
      <c r="A131">
        <v>465</v>
      </c>
      <c r="B131">
        <v>0.61137399999999997</v>
      </c>
      <c r="E131">
        <v>465</v>
      </c>
      <c r="F131">
        <v>0.617761</v>
      </c>
    </row>
    <row r="132" spans="1:6" x14ac:dyDescent="0.35">
      <c r="A132">
        <v>465</v>
      </c>
      <c r="B132">
        <v>0.61611400000000005</v>
      </c>
      <c r="E132">
        <v>465</v>
      </c>
      <c r="F132">
        <v>0.617761</v>
      </c>
    </row>
    <row r="133" spans="1:6" x14ac:dyDescent="0.35">
      <c r="A133">
        <v>470</v>
      </c>
      <c r="B133">
        <v>0.62085299999999999</v>
      </c>
      <c r="E133">
        <v>470</v>
      </c>
      <c r="F133">
        <v>0.62412999999999996</v>
      </c>
    </row>
    <row r="134" spans="1:6" x14ac:dyDescent="0.35">
      <c r="A134">
        <v>475</v>
      </c>
      <c r="B134">
        <v>0.62559200000000004</v>
      </c>
      <c r="E134">
        <v>475</v>
      </c>
      <c r="F134">
        <v>0.63042100000000001</v>
      </c>
    </row>
    <row r="135" spans="1:6" x14ac:dyDescent="0.35">
      <c r="A135">
        <v>480</v>
      </c>
      <c r="B135">
        <v>0.630332</v>
      </c>
      <c r="E135">
        <v>480</v>
      </c>
      <c r="F135">
        <v>0.63663400000000003</v>
      </c>
    </row>
    <row r="136" spans="1:6" x14ac:dyDescent="0.35">
      <c r="A136">
        <v>490</v>
      </c>
      <c r="B136">
        <v>0.63507100000000005</v>
      </c>
      <c r="E136">
        <v>490</v>
      </c>
      <c r="F136">
        <v>0.64882499999999999</v>
      </c>
    </row>
    <row r="137" spans="1:6" x14ac:dyDescent="0.35">
      <c r="A137">
        <v>490</v>
      </c>
      <c r="B137">
        <v>0.63980999999999999</v>
      </c>
      <c r="E137">
        <v>490</v>
      </c>
      <c r="F137">
        <v>0.64882499999999999</v>
      </c>
    </row>
    <row r="138" spans="1:6" x14ac:dyDescent="0.35">
      <c r="A138">
        <v>500</v>
      </c>
      <c r="B138">
        <v>0.64454999999999996</v>
      </c>
      <c r="E138">
        <v>500</v>
      </c>
      <c r="F138">
        <v>0.66070499999999999</v>
      </c>
    </row>
    <row r="139" spans="1:6" x14ac:dyDescent="0.35">
      <c r="A139">
        <v>500</v>
      </c>
      <c r="B139">
        <v>0.64928900000000001</v>
      </c>
      <c r="E139">
        <v>500</v>
      </c>
      <c r="F139">
        <v>0.66070499999999999</v>
      </c>
    </row>
    <row r="140" spans="1:6" x14ac:dyDescent="0.35">
      <c r="A140">
        <v>500</v>
      </c>
      <c r="B140">
        <v>0.65402800000000005</v>
      </c>
      <c r="E140">
        <v>500</v>
      </c>
      <c r="F140">
        <v>0.66070499999999999</v>
      </c>
    </row>
    <row r="141" spans="1:6" x14ac:dyDescent="0.35">
      <c r="A141">
        <v>505</v>
      </c>
      <c r="B141">
        <v>0.65876800000000002</v>
      </c>
      <c r="E141">
        <v>505</v>
      </c>
      <c r="F141">
        <v>0.66652900000000004</v>
      </c>
    </row>
    <row r="142" spans="1:6" x14ac:dyDescent="0.35">
      <c r="A142">
        <v>510</v>
      </c>
      <c r="B142">
        <v>0.66350699999999996</v>
      </c>
      <c r="E142">
        <v>510</v>
      </c>
      <c r="F142">
        <v>0.67227499999999996</v>
      </c>
    </row>
    <row r="143" spans="1:6" x14ac:dyDescent="0.35">
      <c r="A143">
        <v>520</v>
      </c>
      <c r="B143">
        <v>0.66824600000000001</v>
      </c>
      <c r="E143">
        <v>520</v>
      </c>
      <c r="F143">
        <v>0.68353600000000003</v>
      </c>
    </row>
    <row r="144" spans="1:6" x14ac:dyDescent="0.35">
      <c r="A144">
        <v>520</v>
      </c>
      <c r="B144">
        <v>0.67298599999999997</v>
      </c>
      <c r="E144">
        <v>520</v>
      </c>
      <c r="F144">
        <v>0.68353600000000003</v>
      </c>
    </row>
    <row r="145" spans="1:6" x14ac:dyDescent="0.35">
      <c r="A145">
        <v>525</v>
      </c>
      <c r="B145">
        <v>0.67772500000000002</v>
      </c>
      <c r="E145">
        <v>525</v>
      </c>
      <c r="F145">
        <v>0.68905099999999997</v>
      </c>
    </row>
    <row r="146" spans="1:6" x14ac:dyDescent="0.35">
      <c r="A146">
        <v>525</v>
      </c>
      <c r="B146">
        <v>0.68246399999999996</v>
      </c>
      <c r="E146">
        <v>525</v>
      </c>
      <c r="F146">
        <v>0.68905099999999997</v>
      </c>
    </row>
    <row r="147" spans="1:6" x14ac:dyDescent="0.35">
      <c r="A147">
        <v>530</v>
      </c>
      <c r="B147">
        <v>0.68720400000000004</v>
      </c>
      <c r="E147">
        <v>530</v>
      </c>
      <c r="F147">
        <v>0.69449000000000005</v>
      </c>
    </row>
    <row r="148" spans="1:6" x14ac:dyDescent="0.35">
      <c r="A148">
        <v>535</v>
      </c>
      <c r="B148">
        <v>0.69194299999999997</v>
      </c>
      <c r="E148">
        <v>535</v>
      </c>
      <c r="F148">
        <v>0.69985399999999998</v>
      </c>
    </row>
    <row r="149" spans="1:6" x14ac:dyDescent="0.35">
      <c r="A149">
        <v>540</v>
      </c>
      <c r="B149">
        <v>0.69668200000000002</v>
      </c>
      <c r="E149">
        <v>540</v>
      </c>
      <c r="F149">
        <v>0.70514200000000005</v>
      </c>
    </row>
    <row r="150" spans="1:6" x14ac:dyDescent="0.35">
      <c r="A150">
        <v>540</v>
      </c>
      <c r="B150">
        <v>0.70142199999999999</v>
      </c>
      <c r="E150">
        <v>540</v>
      </c>
      <c r="F150">
        <v>0.70514200000000005</v>
      </c>
    </row>
    <row r="151" spans="1:6" x14ac:dyDescent="0.35">
      <c r="A151">
        <v>545</v>
      </c>
      <c r="B151">
        <v>0.70616100000000004</v>
      </c>
      <c r="E151">
        <v>545</v>
      </c>
      <c r="F151">
        <v>0.71035499999999996</v>
      </c>
    </row>
    <row r="152" spans="1:6" x14ac:dyDescent="0.35">
      <c r="A152">
        <v>550</v>
      </c>
      <c r="B152">
        <v>0.71089999999999998</v>
      </c>
      <c r="E152">
        <v>550</v>
      </c>
      <c r="F152">
        <v>0.71549399999999996</v>
      </c>
    </row>
    <row r="153" spans="1:6" x14ac:dyDescent="0.35">
      <c r="A153">
        <v>550</v>
      </c>
      <c r="B153">
        <v>0.71564000000000005</v>
      </c>
      <c r="E153">
        <v>550</v>
      </c>
      <c r="F153">
        <v>0.71549399999999996</v>
      </c>
    </row>
    <row r="154" spans="1:6" x14ac:dyDescent="0.35">
      <c r="A154">
        <v>560</v>
      </c>
      <c r="B154">
        <v>0.72037899999999999</v>
      </c>
      <c r="E154">
        <v>560</v>
      </c>
      <c r="F154">
        <v>0.725549</v>
      </c>
    </row>
    <row r="155" spans="1:6" x14ac:dyDescent="0.35">
      <c r="A155">
        <v>575</v>
      </c>
      <c r="B155">
        <v>0.72511800000000004</v>
      </c>
      <c r="E155">
        <v>575</v>
      </c>
      <c r="F155">
        <v>0.74008600000000002</v>
      </c>
    </row>
    <row r="156" spans="1:6" x14ac:dyDescent="0.35">
      <c r="A156">
        <v>585</v>
      </c>
      <c r="B156">
        <v>0.72985800000000001</v>
      </c>
      <c r="E156">
        <v>585</v>
      </c>
      <c r="F156">
        <v>0.74941899999999995</v>
      </c>
    </row>
    <row r="157" spans="1:6" x14ac:dyDescent="0.35">
      <c r="A157">
        <v>585</v>
      </c>
      <c r="B157">
        <v>0.73459700000000006</v>
      </c>
      <c r="E157">
        <v>585</v>
      </c>
      <c r="F157">
        <v>0.74941899999999995</v>
      </c>
    </row>
    <row r="158" spans="1:6" x14ac:dyDescent="0.35">
      <c r="A158">
        <v>595</v>
      </c>
      <c r="B158">
        <v>0.73933599999999999</v>
      </c>
      <c r="E158">
        <v>595</v>
      </c>
      <c r="F158">
        <v>0.75847100000000001</v>
      </c>
    </row>
    <row r="159" spans="1:6" x14ac:dyDescent="0.35">
      <c r="A159">
        <v>600</v>
      </c>
      <c r="B159">
        <v>0.74407599999999996</v>
      </c>
      <c r="E159">
        <v>600</v>
      </c>
      <c r="F159">
        <v>0.76289300000000004</v>
      </c>
    </row>
    <row r="160" spans="1:6" x14ac:dyDescent="0.35">
      <c r="A160">
        <v>600</v>
      </c>
      <c r="B160">
        <v>0.74881500000000001</v>
      </c>
      <c r="E160">
        <v>600</v>
      </c>
      <c r="F160">
        <v>0.76289300000000004</v>
      </c>
    </row>
    <row r="161" spans="1:6" x14ac:dyDescent="0.35">
      <c r="A161">
        <v>600</v>
      </c>
      <c r="B161">
        <v>0.75355499999999997</v>
      </c>
      <c r="E161">
        <v>600</v>
      </c>
      <c r="F161">
        <v>0.76289300000000004</v>
      </c>
    </row>
    <row r="162" spans="1:6" x14ac:dyDescent="0.35">
      <c r="A162">
        <v>605</v>
      </c>
      <c r="B162">
        <v>0.75829400000000002</v>
      </c>
      <c r="E162">
        <v>605</v>
      </c>
      <c r="F162">
        <v>0.76724700000000001</v>
      </c>
    </row>
    <row r="163" spans="1:6" x14ac:dyDescent="0.35">
      <c r="A163">
        <v>605</v>
      </c>
      <c r="B163">
        <v>0.76303299999999996</v>
      </c>
      <c r="E163">
        <v>605</v>
      </c>
      <c r="F163">
        <v>0.76724700000000001</v>
      </c>
    </row>
    <row r="164" spans="1:6" x14ac:dyDescent="0.35">
      <c r="A164">
        <v>605</v>
      </c>
      <c r="B164">
        <v>0.76777300000000004</v>
      </c>
      <c r="E164">
        <v>605</v>
      </c>
      <c r="F164">
        <v>0.76724700000000001</v>
      </c>
    </row>
    <row r="165" spans="1:6" x14ac:dyDescent="0.35">
      <c r="A165">
        <v>610</v>
      </c>
      <c r="B165">
        <v>0.77251199999999998</v>
      </c>
      <c r="E165">
        <v>610</v>
      </c>
      <c r="F165">
        <v>0.77153300000000002</v>
      </c>
    </row>
    <row r="166" spans="1:6" x14ac:dyDescent="0.35">
      <c r="A166">
        <v>620</v>
      </c>
      <c r="B166">
        <v>0.77725100000000003</v>
      </c>
      <c r="E166">
        <v>620</v>
      </c>
      <c r="F166">
        <v>0.77990499999999996</v>
      </c>
    </row>
    <row r="167" spans="1:6" x14ac:dyDescent="0.35">
      <c r="A167">
        <v>625</v>
      </c>
      <c r="B167">
        <v>0.78199099999999999</v>
      </c>
      <c r="E167">
        <v>625</v>
      </c>
      <c r="F167">
        <v>0.78399099999999999</v>
      </c>
    </row>
    <row r="168" spans="1:6" x14ac:dyDescent="0.35">
      <c r="A168">
        <v>635</v>
      </c>
      <c r="B168">
        <v>0.78673000000000004</v>
      </c>
      <c r="E168">
        <v>635</v>
      </c>
      <c r="F168">
        <v>0.79196999999999995</v>
      </c>
    </row>
    <row r="169" spans="1:6" x14ac:dyDescent="0.35">
      <c r="A169">
        <v>635</v>
      </c>
      <c r="B169">
        <v>0.79146899999999998</v>
      </c>
      <c r="E169">
        <v>635</v>
      </c>
      <c r="F169">
        <v>0.79196999999999995</v>
      </c>
    </row>
    <row r="170" spans="1:6" x14ac:dyDescent="0.35">
      <c r="A170">
        <v>640</v>
      </c>
      <c r="B170">
        <v>0.79620899999999994</v>
      </c>
      <c r="E170">
        <v>640</v>
      </c>
      <c r="F170">
        <v>0.79586400000000002</v>
      </c>
    </row>
    <row r="171" spans="1:6" x14ac:dyDescent="0.35">
      <c r="A171">
        <v>640</v>
      </c>
      <c r="B171">
        <v>0.80094799999999999</v>
      </c>
      <c r="E171">
        <v>640</v>
      </c>
      <c r="F171">
        <v>0.79586400000000002</v>
      </c>
    </row>
    <row r="172" spans="1:6" x14ac:dyDescent="0.35">
      <c r="A172">
        <v>640</v>
      </c>
      <c r="B172">
        <v>0.80568700000000004</v>
      </c>
      <c r="E172">
        <v>640</v>
      </c>
      <c r="F172">
        <v>0.79586400000000002</v>
      </c>
    </row>
    <row r="173" spans="1:6" x14ac:dyDescent="0.35">
      <c r="A173">
        <v>650</v>
      </c>
      <c r="B173">
        <v>0.81042700000000001</v>
      </c>
      <c r="E173">
        <v>650</v>
      </c>
      <c r="F173">
        <v>0.80346300000000004</v>
      </c>
    </row>
    <row r="174" spans="1:6" x14ac:dyDescent="0.35">
      <c r="A174">
        <v>650</v>
      </c>
      <c r="B174">
        <v>0.81516599999999995</v>
      </c>
      <c r="E174">
        <v>650</v>
      </c>
      <c r="F174">
        <v>0.80346300000000004</v>
      </c>
    </row>
    <row r="175" spans="1:6" x14ac:dyDescent="0.35">
      <c r="A175">
        <v>660</v>
      </c>
      <c r="B175">
        <v>0.81990499999999999</v>
      </c>
      <c r="E175">
        <v>660</v>
      </c>
      <c r="F175">
        <v>0.81081499999999995</v>
      </c>
    </row>
    <row r="176" spans="1:6" x14ac:dyDescent="0.35">
      <c r="A176">
        <v>665</v>
      </c>
      <c r="B176">
        <v>0.82464499999999996</v>
      </c>
      <c r="E176">
        <v>665</v>
      </c>
      <c r="F176">
        <v>0.81440100000000004</v>
      </c>
    </row>
    <row r="177" spans="1:6" x14ac:dyDescent="0.35">
      <c r="A177">
        <v>670</v>
      </c>
      <c r="B177">
        <v>0.82938400000000001</v>
      </c>
      <c r="E177">
        <v>670</v>
      </c>
      <c r="F177">
        <v>0.81792699999999996</v>
      </c>
    </row>
    <row r="178" spans="1:6" x14ac:dyDescent="0.35">
      <c r="A178">
        <v>675</v>
      </c>
      <c r="B178">
        <v>0.83412299999999995</v>
      </c>
      <c r="E178">
        <v>675</v>
      </c>
      <c r="F178">
        <v>0.82139399999999996</v>
      </c>
    </row>
    <row r="179" spans="1:6" x14ac:dyDescent="0.35">
      <c r="A179">
        <v>680</v>
      </c>
      <c r="B179">
        <v>0.83886300000000003</v>
      </c>
      <c r="E179">
        <v>680</v>
      </c>
      <c r="F179">
        <v>0.82480299999999995</v>
      </c>
    </row>
    <row r="180" spans="1:6" x14ac:dyDescent="0.35">
      <c r="A180">
        <v>705</v>
      </c>
      <c r="B180">
        <v>0.84360199999999996</v>
      </c>
      <c r="E180">
        <v>705</v>
      </c>
      <c r="F180">
        <v>0.84100399999999997</v>
      </c>
    </row>
    <row r="181" spans="1:6" x14ac:dyDescent="0.35">
      <c r="A181">
        <v>705</v>
      </c>
      <c r="B181">
        <v>0.84834100000000001</v>
      </c>
      <c r="E181">
        <v>705</v>
      </c>
      <c r="F181">
        <v>0.84100399999999997</v>
      </c>
    </row>
    <row r="182" spans="1:6" x14ac:dyDescent="0.35">
      <c r="A182">
        <v>710</v>
      </c>
      <c r="B182">
        <v>0.85308099999999998</v>
      </c>
      <c r="E182">
        <v>710</v>
      </c>
      <c r="F182">
        <v>0.84407900000000002</v>
      </c>
    </row>
    <row r="183" spans="1:6" x14ac:dyDescent="0.35">
      <c r="A183">
        <v>735</v>
      </c>
      <c r="B183">
        <v>0.85782000000000003</v>
      </c>
      <c r="E183">
        <v>735</v>
      </c>
      <c r="F183">
        <v>0.85867700000000002</v>
      </c>
    </row>
    <row r="184" spans="1:6" x14ac:dyDescent="0.35">
      <c r="A184">
        <v>745</v>
      </c>
      <c r="B184">
        <v>0.86255899999999996</v>
      </c>
      <c r="E184">
        <v>745</v>
      </c>
      <c r="F184">
        <v>0.86416400000000004</v>
      </c>
    </row>
    <row r="185" spans="1:6" x14ac:dyDescent="0.35">
      <c r="A185">
        <v>745</v>
      </c>
      <c r="B185">
        <v>0.86729900000000004</v>
      </c>
      <c r="E185">
        <v>745</v>
      </c>
      <c r="F185">
        <v>0.86416400000000004</v>
      </c>
    </row>
    <row r="186" spans="1:6" x14ac:dyDescent="0.35">
      <c r="A186">
        <v>765</v>
      </c>
      <c r="B186">
        <v>0.87203799999999998</v>
      </c>
      <c r="E186">
        <v>765</v>
      </c>
      <c r="F186">
        <v>0.87456599999999995</v>
      </c>
    </row>
    <row r="187" spans="1:6" x14ac:dyDescent="0.35">
      <c r="A187">
        <v>770</v>
      </c>
      <c r="B187">
        <v>0.87677700000000003</v>
      </c>
      <c r="E187">
        <v>770</v>
      </c>
      <c r="F187">
        <v>0.87705200000000005</v>
      </c>
    </row>
    <row r="188" spans="1:6" x14ac:dyDescent="0.35">
      <c r="A188">
        <v>770</v>
      </c>
      <c r="B188">
        <v>0.881517</v>
      </c>
      <c r="E188">
        <v>770</v>
      </c>
      <c r="F188">
        <v>0.87705200000000005</v>
      </c>
    </row>
    <row r="189" spans="1:6" x14ac:dyDescent="0.35">
      <c r="A189">
        <v>800</v>
      </c>
      <c r="B189">
        <v>0.88625600000000004</v>
      </c>
      <c r="E189">
        <v>800</v>
      </c>
      <c r="F189">
        <v>0.89104700000000003</v>
      </c>
    </row>
    <row r="190" spans="1:6" x14ac:dyDescent="0.35">
      <c r="A190">
        <v>800</v>
      </c>
      <c r="B190">
        <v>0.89099499999999998</v>
      </c>
      <c r="E190">
        <v>800</v>
      </c>
      <c r="F190">
        <v>0.89104700000000003</v>
      </c>
    </row>
    <row r="191" spans="1:6" x14ac:dyDescent="0.35">
      <c r="A191">
        <v>820</v>
      </c>
      <c r="B191">
        <v>0.89573499999999995</v>
      </c>
      <c r="E191">
        <v>820</v>
      </c>
      <c r="F191">
        <v>0.89955099999999999</v>
      </c>
    </row>
    <row r="192" spans="1:6" x14ac:dyDescent="0.35">
      <c r="A192">
        <v>835</v>
      </c>
      <c r="B192">
        <v>0.900474</v>
      </c>
      <c r="E192">
        <v>835</v>
      </c>
      <c r="F192">
        <v>0.905524</v>
      </c>
    </row>
    <row r="193" spans="1:6" x14ac:dyDescent="0.35">
      <c r="A193">
        <v>850</v>
      </c>
      <c r="B193">
        <v>0.90521300000000005</v>
      </c>
      <c r="E193">
        <v>850</v>
      </c>
      <c r="F193">
        <v>0.91116799999999998</v>
      </c>
    </row>
    <row r="194" spans="1:6" x14ac:dyDescent="0.35">
      <c r="A194">
        <v>860</v>
      </c>
      <c r="B194">
        <v>0.90995300000000001</v>
      </c>
      <c r="E194">
        <v>860</v>
      </c>
      <c r="F194">
        <v>0.91475600000000001</v>
      </c>
    </row>
    <row r="195" spans="1:6" x14ac:dyDescent="0.35">
      <c r="A195">
        <v>860</v>
      </c>
      <c r="B195">
        <v>0.91469199999999995</v>
      </c>
      <c r="E195">
        <v>860</v>
      </c>
      <c r="F195">
        <v>0.91475600000000001</v>
      </c>
    </row>
    <row r="196" spans="1:6" x14ac:dyDescent="0.35">
      <c r="A196">
        <v>875</v>
      </c>
      <c r="B196">
        <v>0.919431</v>
      </c>
      <c r="E196">
        <v>875</v>
      </c>
      <c r="F196">
        <v>0.91988599999999998</v>
      </c>
    </row>
    <row r="197" spans="1:6" x14ac:dyDescent="0.35">
      <c r="A197">
        <v>885</v>
      </c>
      <c r="B197">
        <v>0.92417099999999996</v>
      </c>
      <c r="E197">
        <v>885</v>
      </c>
      <c r="F197">
        <v>0.92314600000000002</v>
      </c>
    </row>
    <row r="198" spans="1:6" x14ac:dyDescent="0.35">
      <c r="A198">
        <v>885</v>
      </c>
      <c r="B198">
        <v>0.92891000000000001</v>
      </c>
      <c r="E198">
        <v>885</v>
      </c>
      <c r="F198">
        <v>0.92314600000000002</v>
      </c>
    </row>
    <row r="199" spans="1:6" x14ac:dyDescent="0.35">
      <c r="A199">
        <v>890</v>
      </c>
      <c r="B199">
        <v>0.93364899999999995</v>
      </c>
      <c r="E199">
        <v>890</v>
      </c>
      <c r="F199">
        <v>0.92472900000000002</v>
      </c>
    </row>
    <row r="200" spans="1:6" x14ac:dyDescent="0.35">
      <c r="A200">
        <v>910</v>
      </c>
      <c r="B200">
        <v>0.93838900000000003</v>
      </c>
      <c r="E200">
        <v>910</v>
      </c>
      <c r="F200">
        <v>0.93076199999999998</v>
      </c>
    </row>
    <row r="201" spans="1:6" x14ac:dyDescent="0.35">
      <c r="A201">
        <v>955</v>
      </c>
      <c r="B201">
        <v>0.94312799999999997</v>
      </c>
      <c r="E201">
        <v>955</v>
      </c>
      <c r="F201">
        <v>0.94272100000000003</v>
      </c>
    </row>
    <row r="202" spans="1:6" x14ac:dyDescent="0.35">
      <c r="A202">
        <v>980</v>
      </c>
      <c r="B202">
        <v>0.94786700000000002</v>
      </c>
      <c r="E202">
        <v>980</v>
      </c>
      <c r="F202">
        <v>0.94849600000000001</v>
      </c>
    </row>
    <row r="203" spans="1:6" x14ac:dyDescent="0.35">
      <c r="A203">
        <v>1000</v>
      </c>
      <c r="B203">
        <v>0.95260699999999998</v>
      </c>
      <c r="E203">
        <v>1000</v>
      </c>
      <c r="F203">
        <v>0.95271600000000001</v>
      </c>
    </row>
    <row r="204" spans="1:6" x14ac:dyDescent="0.35">
      <c r="A204">
        <v>1010</v>
      </c>
      <c r="B204">
        <v>0.95734600000000003</v>
      </c>
      <c r="E204">
        <v>1010</v>
      </c>
      <c r="F204">
        <v>0.95470100000000002</v>
      </c>
    </row>
    <row r="205" spans="1:6" x14ac:dyDescent="0.35">
      <c r="A205">
        <v>1030</v>
      </c>
      <c r="B205">
        <v>0.96208499999999997</v>
      </c>
      <c r="E205">
        <v>1030</v>
      </c>
      <c r="F205">
        <v>0.95843599999999995</v>
      </c>
    </row>
    <row r="206" spans="1:6" x14ac:dyDescent="0.35">
      <c r="A206">
        <v>1095</v>
      </c>
      <c r="B206">
        <v>0.96682500000000005</v>
      </c>
      <c r="E206">
        <v>1095</v>
      </c>
      <c r="F206">
        <v>0.96865599999999996</v>
      </c>
    </row>
    <row r="207" spans="1:6" x14ac:dyDescent="0.35">
      <c r="A207">
        <v>1105</v>
      </c>
      <c r="B207">
        <v>0.97156399999999998</v>
      </c>
      <c r="E207">
        <v>1105</v>
      </c>
      <c r="F207">
        <v>0.96999800000000003</v>
      </c>
    </row>
    <row r="208" spans="1:6" x14ac:dyDescent="0.35">
      <c r="A208">
        <v>1180</v>
      </c>
      <c r="B208">
        <v>0.97630300000000003</v>
      </c>
      <c r="E208">
        <v>1180</v>
      </c>
      <c r="F208">
        <v>0.97844399999999998</v>
      </c>
    </row>
    <row r="209" spans="1:6" x14ac:dyDescent="0.35">
      <c r="A209">
        <v>1385</v>
      </c>
      <c r="B209">
        <v>0.981043</v>
      </c>
      <c r="E209">
        <v>1385</v>
      </c>
      <c r="F209">
        <v>0.99144299999999996</v>
      </c>
    </row>
    <row r="210" spans="1:6" x14ac:dyDescent="0.35">
      <c r="A210">
        <v>1415</v>
      </c>
      <c r="B210">
        <v>0.98578200000000005</v>
      </c>
      <c r="E210">
        <v>1415</v>
      </c>
      <c r="F210">
        <v>0.99254100000000001</v>
      </c>
    </row>
    <row r="211" spans="1:6" x14ac:dyDescent="0.35">
      <c r="A211">
        <v>1425</v>
      </c>
      <c r="B211">
        <v>0.99052099999999998</v>
      </c>
      <c r="E211">
        <v>1425</v>
      </c>
      <c r="F211">
        <v>0.99287599999999998</v>
      </c>
    </row>
    <row r="212" spans="1:6" x14ac:dyDescent="0.35">
      <c r="A212">
        <v>1530</v>
      </c>
      <c r="B212">
        <v>0.99526099999999995</v>
      </c>
      <c r="E212">
        <v>1530</v>
      </c>
      <c r="F212">
        <v>0.99561299999999997</v>
      </c>
    </row>
    <row r="213" spans="1:6" x14ac:dyDescent="0.35">
      <c r="A213">
        <v>1730</v>
      </c>
      <c r="B213">
        <v>1</v>
      </c>
      <c r="E213">
        <v>1730</v>
      </c>
      <c r="F213">
        <v>0.99828300000000003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95"/>
  <sheetViews>
    <sheetView workbookViewId="0">
      <selection activeCell="AB10" sqref="AB10"/>
    </sheetView>
  </sheetViews>
  <sheetFormatPr defaultRowHeight="14.5" x14ac:dyDescent="0.35"/>
  <sheetData>
    <row r="2" spans="1:28" x14ac:dyDescent="0.35">
      <c r="F2" t="s">
        <v>101</v>
      </c>
    </row>
    <row r="3" spans="1:28" x14ac:dyDescent="0.35">
      <c r="A3" s="11"/>
      <c r="B3" s="11" t="s">
        <v>21</v>
      </c>
      <c r="C3" s="11"/>
      <c r="D3" s="13" t="s">
        <v>102</v>
      </c>
      <c r="E3" s="11" t="s">
        <v>22</v>
      </c>
      <c r="F3" s="11"/>
      <c r="G3" s="11"/>
      <c r="H3" s="11">
        <f>AVERAGE(B4:B695)</f>
        <v>380.55379768786111</v>
      </c>
      <c r="I3" s="11" t="s">
        <v>87</v>
      </c>
      <c r="J3" s="11"/>
      <c r="L3" t="s">
        <v>106</v>
      </c>
      <c r="M3" t="s">
        <v>108</v>
      </c>
      <c r="N3" t="s">
        <v>107</v>
      </c>
      <c r="U3" t="s">
        <v>106</v>
      </c>
      <c r="V3" t="s">
        <v>108</v>
      </c>
      <c r="W3" t="s">
        <v>107</v>
      </c>
      <c r="X3" t="s">
        <v>103</v>
      </c>
      <c r="Y3" t="s">
        <v>104</v>
      </c>
      <c r="Z3" t="s">
        <v>111</v>
      </c>
    </row>
    <row r="4" spans="1:28" x14ac:dyDescent="0.35">
      <c r="A4" s="11">
        <v>1</v>
      </c>
      <c r="B4" s="11">
        <v>25</v>
      </c>
      <c r="C4" s="11">
        <v>1.4450000000000001E-3</v>
      </c>
      <c r="D4" s="11">
        <f>692*(C4-C3)</f>
        <v>0.99994000000000005</v>
      </c>
      <c r="E4" s="11">
        <v>25</v>
      </c>
      <c r="F4" s="11">
        <v>1.2979999999999999E-3</v>
      </c>
      <c r="G4" s="11"/>
      <c r="H4" s="11">
        <v>25</v>
      </c>
      <c r="I4" s="11">
        <v>6.3582E-2</v>
      </c>
      <c r="J4" s="11">
        <f>692*(I4-0)</f>
        <v>43.998744000000002</v>
      </c>
      <c r="L4">
        <v>0</v>
      </c>
      <c r="O4" t="s">
        <v>103</v>
      </c>
      <c r="P4" t="s">
        <v>104</v>
      </c>
      <c r="Q4" t="s">
        <v>105</v>
      </c>
      <c r="U4">
        <v>0</v>
      </c>
    </row>
    <row r="5" spans="1:28" x14ac:dyDescent="0.35">
      <c r="A5" s="11">
        <f>A4+1</f>
        <v>2</v>
      </c>
      <c r="B5" s="11">
        <v>40</v>
      </c>
      <c r="C5" s="11">
        <v>2.8900000000000002E-3</v>
      </c>
      <c r="D5" s="11">
        <f>692*(C5-C4)</f>
        <v>0.99994000000000005</v>
      </c>
      <c r="E5" s="11">
        <v>40</v>
      </c>
      <c r="F5" s="11">
        <v>4.6969999999999998E-3</v>
      </c>
      <c r="G5" s="11"/>
      <c r="H5" s="11">
        <v>40</v>
      </c>
      <c r="I5" s="11">
        <v>9.9774000000000002E-2</v>
      </c>
      <c r="J5" s="11">
        <f t="shared" ref="J5:J67" si="0">692*(I5-I4)</f>
        <v>25.044864</v>
      </c>
      <c r="L5">
        <v>60</v>
      </c>
      <c r="M5">
        <f>SUM(D4:D10)</f>
        <v>7.0002720000000007</v>
      </c>
      <c r="N5">
        <f>SUM(J4:J10)</f>
        <v>95.298088000000007</v>
      </c>
      <c r="O5">
        <f>L5*15</f>
        <v>900</v>
      </c>
      <c r="P5">
        <f>O5/64</f>
        <v>14.0625</v>
      </c>
      <c r="Q5">
        <f>N5-M5</f>
        <v>88.297816000000012</v>
      </c>
      <c r="R5">
        <f>missed_event_analysis!Q5/692</f>
        <v>0.12759800000000002</v>
      </c>
      <c r="U5">
        <f>U4+30</f>
        <v>30</v>
      </c>
      <c r="V5">
        <f>SUM(D4)</f>
        <v>0.99994000000000005</v>
      </c>
      <c r="W5">
        <v>75</v>
      </c>
      <c r="X5">
        <f>U5*15</f>
        <v>450</v>
      </c>
      <c r="Y5">
        <f>X5/64</f>
        <v>7.03125</v>
      </c>
      <c r="Z5">
        <f>W5-V5</f>
        <v>74.000060000000005</v>
      </c>
      <c r="AA5" t="s">
        <v>112</v>
      </c>
    </row>
    <row r="6" spans="1:28" x14ac:dyDescent="0.35">
      <c r="A6" s="11">
        <f t="shared" ref="A6:A69" si="1">A5+1</f>
        <v>3</v>
      </c>
      <c r="B6" s="11">
        <v>40</v>
      </c>
      <c r="C6" s="11">
        <v>4.3350000000000003E-3</v>
      </c>
      <c r="D6" s="11">
        <f t="shared" ref="D6:D67" si="2">692*(C6-C5)</f>
        <v>0.99994000000000005</v>
      </c>
      <c r="E6" s="11">
        <v>40</v>
      </c>
      <c r="F6" s="11">
        <v>4.6969999999999998E-3</v>
      </c>
      <c r="G6" s="11"/>
      <c r="H6" s="11">
        <v>40</v>
      </c>
      <c r="I6" s="11">
        <v>9.9774000000000002E-2</v>
      </c>
      <c r="J6" s="11">
        <f t="shared" si="0"/>
        <v>0</v>
      </c>
      <c r="L6">
        <f>L5+60</f>
        <v>120</v>
      </c>
      <c r="M6">
        <f>SUM(D11:D53)</f>
        <v>42.999496000000001</v>
      </c>
      <c r="N6">
        <f>SUM(J11:J53)</f>
        <v>89.058324000000013</v>
      </c>
      <c r="O6" s="11">
        <f t="shared" ref="O6:O8" si="3">L6*15</f>
        <v>1800</v>
      </c>
      <c r="P6" s="11">
        <f>O6/64</f>
        <v>28.125</v>
      </c>
      <c r="Q6" s="11">
        <f t="shared" ref="Q6:Q8" si="4">N6-M6</f>
        <v>46.058828000000013</v>
      </c>
      <c r="R6" s="11">
        <f>missed_event_analysis!Q6/692</f>
        <v>6.6559000000000021E-2</v>
      </c>
      <c r="U6" s="11">
        <f t="shared" ref="U6:U17" si="5">U5+30</f>
        <v>60</v>
      </c>
      <c r="V6">
        <f>SUM(D5:D14)</f>
        <v>10.000092000000002</v>
      </c>
      <c r="W6">
        <f>SUM(J5:J14)</f>
        <v>56.939143999999992</v>
      </c>
      <c r="X6" s="11">
        <f t="shared" ref="X6:X9" si="6">U6*15</f>
        <v>900</v>
      </c>
      <c r="Y6" s="11">
        <f t="shared" ref="Y6:Y9" si="7">X6/64</f>
        <v>14.0625</v>
      </c>
      <c r="Z6" s="11">
        <f t="shared" ref="Z6:Z9" si="8">W6-V6</f>
        <v>46.93905199999999</v>
      </c>
      <c r="AA6" t="s">
        <v>113</v>
      </c>
    </row>
    <row r="7" spans="1:28" x14ac:dyDescent="0.35">
      <c r="A7" s="11">
        <f t="shared" si="1"/>
        <v>4</v>
      </c>
      <c r="B7" s="11">
        <v>45.429000000000002</v>
      </c>
      <c r="C7" s="11">
        <v>5.7800000000000004E-3</v>
      </c>
      <c r="D7" s="11">
        <f t="shared" si="2"/>
        <v>0.99994000000000005</v>
      </c>
      <c r="E7" s="11">
        <v>45.429000000000002</v>
      </c>
      <c r="F7" s="11">
        <v>6.6030000000000004E-3</v>
      </c>
      <c r="G7" s="11"/>
      <c r="H7" s="11">
        <v>45.429000000000002</v>
      </c>
      <c r="I7" s="11">
        <v>0.112526</v>
      </c>
      <c r="J7" s="11">
        <f t="shared" si="0"/>
        <v>8.8243840000000002</v>
      </c>
      <c r="L7" s="11">
        <f t="shared" ref="L7:L24" si="9">L6+60</f>
        <v>180</v>
      </c>
      <c r="M7">
        <f>SUM(D54:D127)</f>
        <v>74.000403999999961</v>
      </c>
      <c r="N7">
        <f>SUM(J128:J197)</f>
        <v>62.791388000000019</v>
      </c>
      <c r="O7" s="11">
        <f t="shared" si="3"/>
        <v>2700</v>
      </c>
      <c r="P7" s="11">
        <f t="shared" ref="P7:P8" si="10">O7/64</f>
        <v>42.1875</v>
      </c>
      <c r="Q7" s="11">
        <f t="shared" si="4"/>
        <v>-11.209015999999941</v>
      </c>
      <c r="R7" s="11">
        <f>missed_event_analysis!Q7/692</f>
        <v>-1.6197999999999914E-2</v>
      </c>
      <c r="U7" s="11">
        <f t="shared" si="5"/>
        <v>90</v>
      </c>
      <c r="V7">
        <f>SUM(D15:D35)</f>
        <v>21.000123999999996</v>
      </c>
      <c r="W7">
        <f>SUM(J15:J35)</f>
        <v>44.805616000000001</v>
      </c>
      <c r="X7" s="11">
        <f t="shared" si="6"/>
        <v>1350</v>
      </c>
      <c r="Y7" s="11">
        <f t="shared" si="7"/>
        <v>21.09375</v>
      </c>
      <c r="Z7" s="11">
        <f t="shared" si="8"/>
        <v>23.805492000000005</v>
      </c>
      <c r="AA7" t="s">
        <v>114</v>
      </c>
    </row>
    <row r="8" spans="1:28" x14ac:dyDescent="0.35">
      <c r="A8" s="11">
        <f t="shared" si="1"/>
        <v>5</v>
      </c>
      <c r="B8" s="11">
        <v>50</v>
      </c>
      <c r="C8" s="11">
        <v>7.2249999999999997E-3</v>
      </c>
      <c r="D8" s="11">
        <f t="shared" si="2"/>
        <v>0.9999399999999995</v>
      </c>
      <c r="E8" s="11">
        <v>50</v>
      </c>
      <c r="F8" s="11">
        <v>8.5120000000000005E-3</v>
      </c>
      <c r="G8" s="11"/>
      <c r="H8" s="11">
        <v>50</v>
      </c>
      <c r="I8" s="11">
        <v>0.123122</v>
      </c>
      <c r="J8" s="11">
        <f t="shared" si="0"/>
        <v>7.3324319999999963</v>
      </c>
      <c r="L8" s="11">
        <f t="shared" si="9"/>
        <v>240</v>
      </c>
      <c r="M8">
        <f>SUM(D128:D197)</f>
        <v>69.99995200000005</v>
      </c>
      <c r="N8">
        <f>SUM(J198:J271)</f>
        <v>54.488771999999969</v>
      </c>
      <c r="O8" s="11">
        <f t="shared" si="3"/>
        <v>3600</v>
      </c>
      <c r="P8" s="11">
        <f t="shared" si="10"/>
        <v>56.25</v>
      </c>
      <c r="Q8" s="11">
        <f t="shared" si="4"/>
        <v>-15.511180000000081</v>
      </c>
      <c r="R8" s="11">
        <f>missed_event_analysis!Q8/692</f>
        <v>-2.2415000000000119E-2</v>
      </c>
      <c r="U8" s="11">
        <f t="shared" si="5"/>
        <v>120</v>
      </c>
      <c r="V8">
        <f>SUM(D36:D55)</f>
        <v>20.000184000000001</v>
      </c>
      <c r="W8">
        <f>SUM(J36:J55)</f>
        <v>41.409280000000017</v>
      </c>
      <c r="X8" s="11">
        <f t="shared" si="6"/>
        <v>1800</v>
      </c>
      <c r="Y8" s="11">
        <f t="shared" si="7"/>
        <v>28.125</v>
      </c>
      <c r="Z8" s="11">
        <f t="shared" si="8"/>
        <v>21.409096000000016</v>
      </c>
      <c r="AA8" t="s">
        <v>115</v>
      </c>
    </row>
    <row r="9" spans="1:28" x14ac:dyDescent="0.35">
      <c r="A9" s="11">
        <f t="shared" si="1"/>
        <v>6</v>
      </c>
      <c r="B9" s="11">
        <v>55</v>
      </c>
      <c r="C9" s="11">
        <v>8.6709999999999999E-3</v>
      </c>
      <c r="D9" s="11">
        <f t="shared" si="2"/>
        <v>1.0006320000000002</v>
      </c>
      <c r="E9" s="11">
        <v>55</v>
      </c>
      <c r="F9" s="11">
        <v>1.0928999999999999E-2</v>
      </c>
      <c r="G9" s="11"/>
      <c r="H9" s="11">
        <v>55</v>
      </c>
      <c r="I9" s="11">
        <v>0.13456799999999999</v>
      </c>
      <c r="J9" s="11">
        <f t="shared" si="0"/>
        <v>7.9206319999999986</v>
      </c>
      <c r="L9" s="11">
        <f t="shared" si="9"/>
        <v>300</v>
      </c>
      <c r="M9">
        <f>SUM(D198:D271)</f>
        <v>73.999712000000017</v>
      </c>
      <c r="U9" s="11">
        <f t="shared" si="5"/>
        <v>150</v>
      </c>
      <c r="V9">
        <f>SUM(D56:D90)</f>
        <v>34.999976000000011</v>
      </c>
      <c r="W9">
        <f>SUM(J56:J90)</f>
        <v>38.269675999999997</v>
      </c>
      <c r="X9" s="11">
        <f t="shared" si="6"/>
        <v>2250</v>
      </c>
      <c r="Y9" s="11">
        <f t="shared" si="7"/>
        <v>35.15625</v>
      </c>
      <c r="Z9" s="11">
        <f t="shared" si="8"/>
        <v>3.2696999999999861</v>
      </c>
      <c r="AA9" t="s">
        <v>116</v>
      </c>
      <c r="AB9">
        <f>SUM(Z6:Z9)</f>
        <v>95.423339999999996</v>
      </c>
    </row>
    <row r="10" spans="1:28" x14ac:dyDescent="0.35">
      <c r="A10" s="11">
        <f t="shared" si="1"/>
        <v>7</v>
      </c>
      <c r="B10" s="11">
        <v>56.386000000000003</v>
      </c>
      <c r="C10" s="11">
        <v>1.0116E-2</v>
      </c>
      <c r="D10" s="11">
        <f t="shared" si="2"/>
        <v>0.99994000000000005</v>
      </c>
      <c r="E10" s="11">
        <v>56.386000000000003</v>
      </c>
      <c r="F10" s="11">
        <v>1.1660999999999999E-2</v>
      </c>
      <c r="G10" s="11"/>
      <c r="H10" s="11">
        <v>56.386000000000003</v>
      </c>
      <c r="I10" s="11">
        <v>0.137714</v>
      </c>
      <c r="J10" s="11">
        <f t="shared" si="0"/>
        <v>2.1770320000000067</v>
      </c>
      <c r="L10" s="11">
        <f t="shared" si="9"/>
        <v>360</v>
      </c>
      <c r="M10">
        <f>SUM(D371:D452)</f>
        <v>81.999924000000064</v>
      </c>
      <c r="U10" s="11">
        <f t="shared" si="5"/>
        <v>180</v>
      </c>
    </row>
    <row r="11" spans="1:28" x14ac:dyDescent="0.35">
      <c r="A11" s="11">
        <f t="shared" si="1"/>
        <v>8</v>
      </c>
      <c r="B11" s="11">
        <v>60</v>
      </c>
      <c r="C11" s="11">
        <v>1.1561E-2</v>
      </c>
      <c r="D11" s="11">
        <f t="shared" si="2"/>
        <v>0.99994000000000005</v>
      </c>
      <c r="E11" s="11">
        <v>60</v>
      </c>
      <c r="F11" s="11">
        <v>1.3698E-2</v>
      </c>
      <c r="G11" s="11"/>
      <c r="H11" s="11">
        <v>60</v>
      </c>
      <c r="I11" s="11">
        <v>0.14586399999999999</v>
      </c>
      <c r="J11" s="11">
        <f t="shared" si="0"/>
        <v>5.6397999999999939</v>
      </c>
      <c r="L11" s="11">
        <f t="shared" si="9"/>
        <v>420</v>
      </c>
      <c r="M11">
        <f>SUM(D363:D422)</f>
        <v>59.999860000000083</v>
      </c>
      <c r="R11" t="s">
        <v>109</v>
      </c>
      <c r="U11" s="11">
        <f t="shared" si="5"/>
        <v>210</v>
      </c>
    </row>
    <row r="12" spans="1:28" x14ac:dyDescent="0.35">
      <c r="A12" s="11">
        <f t="shared" si="1"/>
        <v>9</v>
      </c>
      <c r="B12" s="11">
        <v>60</v>
      </c>
      <c r="C12" s="11">
        <v>1.3006E-2</v>
      </c>
      <c r="D12" s="11">
        <f t="shared" si="2"/>
        <v>0.99994000000000005</v>
      </c>
      <c r="E12" s="11">
        <v>60</v>
      </c>
      <c r="F12" s="11">
        <v>1.3698E-2</v>
      </c>
      <c r="G12" s="11"/>
      <c r="H12" s="11">
        <v>60</v>
      </c>
      <c r="I12" s="11">
        <v>0.14586399999999999</v>
      </c>
      <c r="J12" s="11">
        <f t="shared" si="0"/>
        <v>0</v>
      </c>
      <c r="L12" s="11">
        <f t="shared" si="9"/>
        <v>480</v>
      </c>
      <c r="R12" t="s">
        <v>110</v>
      </c>
      <c r="U12" s="11">
        <f t="shared" si="5"/>
        <v>240</v>
      </c>
    </row>
    <row r="13" spans="1:28" x14ac:dyDescent="0.35">
      <c r="A13" s="11">
        <f t="shared" si="1"/>
        <v>10</v>
      </c>
      <c r="B13" s="11">
        <v>60</v>
      </c>
      <c r="C13" s="11">
        <v>1.4451E-2</v>
      </c>
      <c r="D13" s="11">
        <f t="shared" si="2"/>
        <v>0.99994000000000005</v>
      </c>
      <c r="E13" s="11">
        <v>60</v>
      </c>
      <c r="F13" s="11">
        <v>1.3698E-2</v>
      </c>
      <c r="G13" s="11"/>
      <c r="H13" s="11">
        <v>60</v>
      </c>
      <c r="I13" s="11">
        <v>0.14586399999999999</v>
      </c>
      <c r="J13" s="11">
        <f t="shared" si="0"/>
        <v>0</v>
      </c>
      <c r="L13" s="11">
        <f t="shared" si="9"/>
        <v>540</v>
      </c>
      <c r="U13" s="11">
        <f t="shared" si="5"/>
        <v>270</v>
      </c>
    </row>
    <row r="14" spans="1:28" x14ac:dyDescent="0.35">
      <c r="A14" s="11">
        <f t="shared" si="1"/>
        <v>11</v>
      </c>
      <c r="B14" s="11">
        <v>60</v>
      </c>
      <c r="C14" s="11">
        <v>1.5896E-2</v>
      </c>
      <c r="D14" s="11">
        <f t="shared" si="2"/>
        <v>0.99994000000000005</v>
      </c>
      <c r="E14" s="11">
        <v>60</v>
      </c>
      <c r="F14" s="11">
        <v>1.3698E-2</v>
      </c>
      <c r="G14" s="11"/>
      <c r="H14" s="11">
        <v>60</v>
      </c>
      <c r="I14" s="11">
        <v>0.14586399999999999</v>
      </c>
      <c r="J14" s="11">
        <f t="shared" si="0"/>
        <v>0</v>
      </c>
      <c r="L14" s="11">
        <f t="shared" si="9"/>
        <v>600</v>
      </c>
      <c r="U14" s="11">
        <f t="shared" si="5"/>
        <v>300</v>
      </c>
    </row>
    <row r="15" spans="1:28" x14ac:dyDescent="0.35">
      <c r="A15" s="11">
        <f t="shared" si="1"/>
        <v>12</v>
      </c>
      <c r="B15" s="11">
        <v>64.075000000000003</v>
      </c>
      <c r="C15" s="11">
        <v>1.7340999999999999E-2</v>
      </c>
      <c r="D15" s="11">
        <f t="shared" si="2"/>
        <v>0.99993999999999883</v>
      </c>
      <c r="E15" s="11">
        <v>64.075000000000003</v>
      </c>
      <c r="F15" s="11">
        <v>1.6219000000000001E-2</v>
      </c>
      <c r="G15" s="11"/>
      <c r="H15" s="11">
        <v>64.075000000000003</v>
      </c>
      <c r="I15" s="11">
        <v>0.15496099999999999</v>
      </c>
      <c r="J15" s="11">
        <f t="shared" si="0"/>
        <v>6.2951239999999959</v>
      </c>
      <c r="L15" s="11">
        <f t="shared" si="9"/>
        <v>660</v>
      </c>
      <c r="U15" s="11">
        <f t="shared" si="5"/>
        <v>330</v>
      </c>
    </row>
    <row r="16" spans="1:28" x14ac:dyDescent="0.35">
      <c r="A16" s="11">
        <f t="shared" si="1"/>
        <v>13</v>
      </c>
      <c r="B16" s="11">
        <v>65</v>
      </c>
      <c r="C16" s="11">
        <v>1.8786000000000001E-2</v>
      </c>
      <c r="D16" s="11">
        <f t="shared" si="2"/>
        <v>0.99994000000000127</v>
      </c>
      <c r="E16" s="11">
        <v>65</v>
      </c>
      <c r="F16" s="11">
        <v>1.6823999999999999E-2</v>
      </c>
      <c r="G16" s="11"/>
      <c r="H16" s="11">
        <v>65</v>
      </c>
      <c r="I16" s="11">
        <v>0.15701300000000001</v>
      </c>
      <c r="J16" s="11">
        <f t="shared" si="0"/>
        <v>1.4199840000000181</v>
      </c>
      <c r="L16" s="11">
        <f t="shared" si="9"/>
        <v>720</v>
      </c>
      <c r="U16" s="11">
        <f t="shared" si="5"/>
        <v>360</v>
      </c>
    </row>
    <row r="17" spans="1:21" x14ac:dyDescent="0.35">
      <c r="A17" s="11">
        <f t="shared" si="1"/>
        <v>14</v>
      </c>
      <c r="B17" s="11">
        <v>65</v>
      </c>
      <c r="C17" s="11">
        <v>2.0230999999999999E-2</v>
      </c>
      <c r="D17" s="11">
        <f t="shared" si="2"/>
        <v>0.99993999999999883</v>
      </c>
      <c r="E17" s="11">
        <v>65</v>
      </c>
      <c r="F17" s="11">
        <v>1.6823999999999999E-2</v>
      </c>
      <c r="G17" s="11"/>
      <c r="H17" s="11">
        <v>65</v>
      </c>
      <c r="I17" s="11">
        <v>0.15701300000000001</v>
      </c>
      <c r="J17" s="11">
        <f t="shared" si="0"/>
        <v>0</v>
      </c>
      <c r="L17" s="11">
        <f t="shared" si="9"/>
        <v>780</v>
      </c>
      <c r="U17" s="11">
        <f t="shared" si="5"/>
        <v>390</v>
      </c>
    </row>
    <row r="18" spans="1:21" x14ac:dyDescent="0.35">
      <c r="A18" s="11">
        <f t="shared" si="1"/>
        <v>15</v>
      </c>
      <c r="B18" s="11">
        <v>65</v>
      </c>
      <c r="C18" s="11">
        <v>2.1676000000000001E-2</v>
      </c>
      <c r="D18" s="11">
        <f t="shared" si="2"/>
        <v>0.99994000000000127</v>
      </c>
      <c r="E18" s="11">
        <v>65</v>
      </c>
      <c r="F18" s="11">
        <v>1.6823999999999999E-2</v>
      </c>
      <c r="G18" s="11"/>
      <c r="H18" s="11">
        <v>65</v>
      </c>
      <c r="I18" s="11">
        <v>0.15701300000000001</v>
      </c>
      <c r="J18" s="11">
        <f t="shared" si="0"/>
        <v>0</v>
      </c>
      <c r="L18" s="11">
        <f t="shared" si="9"/>
        <v>840</v>
      </c>
    </row>
    <row r="19" spans="1:21" x14ac:dyDescent="0.35">
      <c r="A19" s="11">
        <f t="shared" si="1"/>
        <v>16</v>
      </c>
      <c r="B19" s="11">
        <v>65</v>
      </c>
      <c r="C19" s="11">
        <v>2.3120999999999999E-2</v>
      </c>
      <c r="D19" s="11">
        <f t="shared" si="2"/>
        <v>0.99993999999999883</v>
      </c>
      <c r="E19" s="11">
        <v>65</v>
      </c>
      <c r="F19" s="11">
        <v>1.6823999999999999E-2</v>
      </c>
      <c r="G19" s="11"/>
      <c r="H19" s="11">
        <v>65</v>
      </c>
      <c r="I19" s="11">
        <v>0.15701300000000001</v>
      </c>
      <c r="J19" s="11">
        <f t="shared" si="0"/>
        <v>0</v>
      </c>
      <c r="L19" s="11">
        <f t="shared" si="9"/>
        <v>900</v>
      </c>
    </row>
    <row r="20" spans="1:21" x14ac:dyDescent="0.35">
      <c r="A20" s="11">
        <f t="shared" si="1"/>
        <v>17</v>
      </c>
      <c r="B20" s="11">
        <v>70</v>
      </c>
      <c r="C20" s="11">
        <v>2.4566000000000001E-2</v>
      </c>
      <c r="D20" s="11">
        <f t="shared" si="2"/>
        <v>0.99994000000000127</v>
      </c>
      <c r="E20" s="11">
        <v>70</v>
      </c>
      <c r="F20" s="11">
        <v>2.0310000000000002E-2</v>
      </c>
      <c r="G20" s="11"/>
      <c r="H20" s="11">
        <v>70</v>
      </c>
      <c r="I20" s="11">
        <v>0.168016</v>
      </c>
      <c r="J20" s="11">
        <f t="shared" si="0"/>
        <v>7.6140759999999901</v>
      </c>
      <c r="L20" s="11">
        <f t="shared" si="9"/>
        <v>960</v>
      </c>
    </row>
    <row r="21" spans="1:21" x14ac:dyDescent="0.35">
      <c r="A21" s="11">
        <f t="shared" si="1"/>
        <v>18</v>
      </c>
      <c r="B21" s="11">
        <v>71.763999999999996</v>
      </c>
      <c r="C21" s="11">
        <v>2.6012E-2</v>
      </c>
      <c r="D21" s="11">
        <f t="shared" si="2"/>
        <v>1.0006319999999995</v>
      </c>
      <c r="E21" s="11">
        <v>71.763999999999996</v>
      </c>
      <c r="F21" s="11">
        <v>2.1625999999999999E-2</v>
      </c>
      <c r="G21" s="11"/>
      <c r="H21" s="11">
        <v>71.763999999999996</v>
      </c>
      <c r="I21" s="11">
        <v>0.17186399999999999</v>
      </c>
      <c r="J21" s="11">
        <f t="shared" si="0"/>
        <v>2.6628159999999932</v>
      </c>
      <c r="L21" s="11">
        <f t="shared" si="9"/>
        <v>1020</v>
      </c>
    </row>
    <row r="22" spans="1:21" x14ac:dyDescent="0.35">
      <c r="A22" s="11">
        <f t="shared" si="1"/>
        <v>19</v>
      </c>
      <c r="B22" s="11">
        <v>75</v>
      </c>
      <c r="C22" s="11">
        <v>2.7456999999999999E-2</v>
      </c>
      <c r="D22" s="11">
        <f t="shared" si="2"/>
        <v>0.99993999999999883</v>
      </c>
      <c r="E22" s="11">
        <v>75</v>
      </c>
      <c r="F22" s="11">
        <v>2.4157999999999999E-2</v>
      </c>
      <c r="G22" s="11"/>
      <c r="H22" s="11">
        <v>75</v>
      </c>
      <c r="I22" s="11">
        <v>0.17887600000000001</v>
      </c>
      <c r="J22" s="11">
        <f t="shared" si="0"/>
        <v>4.8523040000000126</v>
      </c>
      <c r="L22" s="11">
        <f t="shared" si="9"/>
        <v>1080</v>
      </c>
    </row>
    <row r="23" spans="1:21" x14ac:dyDescent="0.35">
      <c r="A23" s="11">
        <f t="shared" si="1"/>
        <v>20</v>
      </c>
      <c r="B23" s="11">
        <v>75</v>
      </c>
      <c r="C23" s="11">
        <v>2.8902000000000001E-2</v>
      </c>
      <c r="D23" s="11">
        <f t="shared" si="2"/>
        <v>0.99994000000000127</v>
      </c>
      <c r="E23" s="11">
        <v>75</v>
      </c>
      <c r="F23" s="11">
        <v>2.4157999999999999E-2</v>
      </c>
      <c r="G23" s="11"/>
      <c r="H23" s="11">
        <v>75</v>
      </c>
      <c r="I23" s="11">
        <v>0.17887600000000001</v>
      </c>
      <c r="J23" s="11">
        <f t="shared" si="0"/>
        <v>0</v>
      </c>
      <c r="L23" s="11">
        <f t="shared" si="9"/>
        <v>1140</v>
      </c>
    </row>
    <row r="24" spans="1:21" x14ac:dyDescent="0.35">
      <c r="A24" s="11">
        <f t="shared" si="1"/>
        <v>21</v>
      </c>
      <c r="B24" s="11">
        <v>78.903000000000006</v>
      </c>
      <c r="C24" s="11">
        <v>3.0346999999999999E-2</v>
      </c>
      <c r="D24" s="11">
        <f t="shared" si="2"/>
        <v>0.99993999999999883</v>
      </c>
      <c r="E24" s="11">
        <v>78.903000000000006</v>
      </c>
      <c r="F24" s="11">
        <v>2.7411000000000001E-2</v>
      </c>
      <c r="G24" s="11"/>
      <c r="H24" s="11">
        <v>78.903000000000006</v>
      </c>
      <c r="I24" s="11">
        <v>0.187255</v>
      </c>
      <c r="J24" s="11">
        <f t="shared" si="0"/>
        <v>5.7982679999999984</v>
      </c>
      <c r="L24" s="11">
        <f t="shared" si="9"/>
        <v>1200</v>
      </c>
    </row>
    <row r="25" spans="1:21" x14ac:dyDescent="0.35">
      <c r="A25" s="11">
        <f t="shared" si="1"/>
        <v>22</v>
      </c>
      <c r="B25" s="11">
        <v>80</v>
      </c>
      <c r="C25" s="11">
        <v>3.1792000000000001E-2</v>
      </c>
      <c r="D25" s="11">
        <f t="shared" si="2"/>
        <v>0.99994000000000127</v>
      </c>
      <c r="E25" s="11">
        <v>80</v>
      </c>
      <c r="F25" s="11">
        <v>2.8365000000000001E-2</v>
      </c>
      <c r="G25" s="11"/>
      <c r="H25" s="11">
        <v>80</v>
      </c>
      <c r="I25" s="11">
        <v>0.18959400000000001</v>
      </c>
      <c r="J25" s="11">
        <f t="shared" si="0"/>
        <v>1.6185880000000052</v>
      </c>
    </row>
    <row r="26" spans="1:21" x14ac:dyDescent="0.35">
      <c r="A26" s="11">
        <f t="shared" si="1"/>
        <v>23</v>
      </c>
      <c r="B26" s="11">
        <v>80</v>
      </c>
      <c r="C26" s="11">
        <v>3.3237000000000003E-2</v>
      </c>
      <c r="D26" s="11">
        <f t="shared" si="2"/>
        <v>0.99994000000000127</v>
      </c>
      <c r="E26" s="11">
        <v>80</v>
      </c>
      <c r="F26" s="11">
        <v>2.8365000000000001E-2</v>
      </c>
      <c r="G26" s="11"/>
      <c r="H26" s="11">
        <v>80</v>
      </c>
      <c r="I26" s="11">
        <v>0.18959400000000001</v>
      </c>
      <c r="J26" s="11">
        <f t="shared" si="0"/>
        <v>0</v>
      </c>
    </row>
    <row r="27" spans="1:21" x14ac:dyDescent="0.35">
      <c r="A27" s="11">
        <f t="shared" si="1"/>
        <v>24</v>
      </c>
      <c r="B27" s="11">
        <v>80</v>
      </c>
      <c r="C27" s="11">
        <v>3.4681999999999998E-2</v>
      </c>
      <c r="D27" s="11">
        <f t="shared" si="2"/>
        <v>0.9999399999999965</v>
      </c>
      <c r="E27" s="11">
        <v>80</v>
      </c>
      <c r="F27" s="11">
        <v>2.8365000000000001E-2</v>
      </c>
      <c r="G27" s="11"/>
      <c r="H27" s="11">
        <v>80</v>
      </c>
      <c r="I27" s="11">
        <v>0.18959400000000001</v>
      </c>
      <c r="J27" s="11">
        <f t="shared" si="0"/>
        <v>0</v>
      </c>
    </row>
    <row r="28" spans="1:21" x14ac:dyDescent="0.35">
      <c r="A28" s="11">
        <f t="shared" si="1"/>
        <v>25</v>
      </c>
      <c r="B28" s="11">
        <v>85</v>
      </c>
      <c r="C28" s="11">
        <v>3.6126999999999999E-2</v>
      </c>
      <c r="D28" s="11">
        <f t="shared" si="2"/>
        <v>0.99994000000000127</v>
      </c>
      <c r="E28" s="11">
        <v>85</v>
      </c>
      <c r="F28" s="11">
        <v>3.2929E-2</v>
      </c>
      <c r="G28" s="11"/>
      <c r="H28" s="11">
        <v>85</v>
      </c>
      <c r="I28" s="11">
        <v>0.20017199999999999</v>
      </c>
      <c r="J28" s="11">
        <f t="shared" si="0"/>
        <v>7.3199759999999836</v>
      </c>
    </row>
    <row r="29" spans="1:21" x14ac:dyDescent="0.35">
      <c r="A29" s="11">
        <f t="shared" si="1"/>
        <v>26</v>
      </c>
      <c r="B29" s="11">
        <v>85</v>
      </c>
      <c r="C29" s="11">
        <v>3.7572000000000001E-2</v>
      </c>
      <c r="D29" s="11">
        <f t="shared" si="2"/>
        <v>0.99994000000000127</v>
      </c>
      <c r="E29" s="11">
        <v>85</v>
      </c>
      <c r="F29" s="11">
        <v>3.2929E-2</v>
      </c>
      <c r="G29" s="11"/>
      <c r="H29" s="11">
        <v>85</v>
      </c>
      <c r="I29" s="11">
        <v>0.20017199999999999</v>
      </c>
      <c r="J29" s="11">
        <f t="shared" si="0"/>
        <v>0</v>
      </c>
    </row>
    <row r="30" spans="1:21" x14ac:dyDescent="0.35">
      <c r="A30" s="11">
        <f t="shared" si="1"/>
        <v>27</v>
      </c>
      <c r="B30" s="11">
        <v>85</v>
      </c>
      <c r="C30" s="11">
        <v>3.9017000000000003E-2</v>
      </c>
      <c r="D30" s="11">
        <f t="shared" si="2"/>
        <v>0.99994000000000127</v>
      </c>
      <c r="E30" s="11">
        <v>85</v>
      </c>
      <c r="F30" s="11">
        <v>3.2929E-2</v>
      </c>
      <c r="G30" s="11"/>
      <c r="H30" s="11">
        <v>85</v>
      </c>
      <c r="I30" s="11">
        <v>0.20017199999999999</v>
      </c>
      <c r="J30" s="11">
        <f t="shared" si="0"/>
        <v>0</v>
      </c>
    </row>
    <row r="31" spans="1:21" x14ac:dyDescent="0.35">
      <c r="A31" s="11">
        <f t="shared" si="1"/>
        <v>28</v>
      </c>
      <c r="B31" s="11">
        <v>85</v>
      </c>
      <c r="C31" s="11">
        <v>4.0461999999999998E-2</v>
      </c>
      <c r="D31" s="11">
        <f t="shared" si="2"/>
        <v>0.9999399999999965</v>
      </c>
      <c r="E31" s="11">
        <v>85</v>
      </c>
      <c r="F31" s="11">
        <v>3.2929E-2</v>
      </c>
      <c r="G31" s="11"/>
      <c r="H31" s="11">
        <v>85</v>
      </c>
      <c r="I31" s="11">
        <v>0.20017199999999999</v>
      </c>
      <c r="J31" s="11">
        <f t="shared" si="0"/>
        <v>0</v>
      </c>
    </row>
    <row r="32" spans="1:21" x14ac:dyDescent="0.35">
      <c r="A32" s="11">
        <f t="shared" si="1"/>
        <v>29</v>
      </c>
      <c r="B32" s="11">
        <v>85</v>
      </c>
      <c r="C32" s="11">
        <v>4.1908000000000001E-2</v>
      </c>
      <c r="D32" s="11">
        <f t="shared" si="2"/>
        <v>1.000632000000002</v>
      </c>
      <c r="E32" s="11">
        <v>85</v>
      </c>
      <c r="F32" s="11">
        <v>3.2929E-2</v>
      </c>
      <c r="G32" s="11"/>
      <c r="H32" s="11">
        <v>85</v>
      </c>
      <c r="I32" s="11">
        <v>0.20017199999999999</v>
      </c>
      <c r="J32" s="11">
        <f t="shared" si="0"/>
        <v>0</v>
      </c>
    </row>
    <row r="33" spans="1:10" x14ac:dyDescent="0.35">
      <c r="A33" s="11">
        <f t="shared" si="1"/>
        <v>30</v>
      </c>
      <c r="B33" s="11">
        <v>90</v>
      </c>
      <c r="C33" s="11">
        <v>4.3353000000000003E-2</v>
      </c>
      <c r="D33" s="11">
        <f t="shared" si="2"/>
        <v>0.99994000000000127</v>
      </c>
      <c r="E33" s="11">
        <v>90</v>
      </c>
      <c r="F33" s="11">
        <v>3.7845999999999998E-2</v>
      </c>
      <c r="G33" s="11"/>
      <c r="H33" s="11">
        <v>90</v>
      </c>
      <c r="I33" s="11">
        <v>0.21061199999999999</v>
      </c>
      <c r="J33" s="11">
        <f t="shared" si="0"/>
        <v>7.2244800000000033</v>
      </c>
    </row>
    <row r="34" spans="1:10" x14ac:dyDescent="0.35">
      <c r="A34" s="11">
        <f t="shared" si="1"/>
        <v>31</v>
      </c>
      <c r="B34" s="11">
        <v>90</v>
      </c>
      <c r="C34" s="11">
        <v>4.4797999999999998E-2</v>
      </c>
      <c r="D34" s="11">
        <f t="shared" si="2"/>
        <v>0.9999399999999965</v>
      </c>
      <c r="E34" s="11">
        <v>90</v>
      </c>
      <c r="F34" s="11">
        <v>3.7845999999999998E-2</v>
      </c>
      <c r="G34" s="11"/>
      <c r="H34" s="11">
        <v>90</v>
      </c>
      <c r="I34" s="11">
        <v>0.21061199999999999</v>
      </c>
      <c r="J34" s="11">
        <f t="shared" si="0"/>
        <v>0</v>
      </c>
    </row>
    <row r="35" spans="1:10" x14ac:dyDescent="0.35">
      <c r="A35" s="11">
        <f t="shared" si="1"/>
        <v>32</v>
      </c>
      <c r="B35" s="11">
        <v>90</v>
      </c>
      <c r="C35" s="11">
        <v>4.6242999999999999E-2</v>
      </c>
      <c r="D35" s="11">
        <f t="shared" si="2"/>
        <v>0.99994000000000127</v>
      </c>
      <c r="E35" s="11">
        <v>90</v>
      </c>
      <c r="F35" s="11">
        <v>3.7845999999999998E-2</v>
      </c>
      <c r="G35" s="11"/>
      <c r="H35" s="11">
        <v>90</v>
      </c>
      <c r="I35" s="11">
        <v>0.21061199999999999</v>
      </c>
      <c r="J35" s="11">
        <f t="shared" si="0"/>
        <v>0</v>
      </c>
    </row>
    <row r="36" spans="1:10" x14ac:dyDescent="0.35">
      <c r="A36" s="11">
        <f t="shared" si="1"/>
        <v>33</v>
      </c>
      <c r="B36" s="11">
        <v>92.268000000000001</v>
      </c>
      <c r="C36" s="11">
        <v>4.7688000000000001E-2</v>
      </c>
      <c r="D36" s="11">
        <f t="shared" si="2"/>
        <v>0.99994000000000127</v>
      </c>
      <c r="E36" s="11">
        <v>92.268000000000001</v>
      </c>
      <c r="F36" s="11">
        <v>4.0190999999999998E-2</v>
      </c>
      <c r="G36" s="11"/>
      <c r="H36" s="11">
        <v>92.268000000000001</v>
      </c>
      <c r="I36" s="11">
        <v>0.21530299999999999</v>
      </c>
      <c r="J36" s="11">
        <f t="shared" si="0"/>
        <v>3.2461720000000005</v>
      </c>
    </row>
    <row r="37" spans="1:10" x14ac:dyDescent="0.35">
      <c r="A37" s="11">
        <f t="shared" si="1"/>
        <v>34</v>
      </c>
      <c r="B37" s="11">
        <v>94.831000000000003</v>
      </c>
      <c r="C37" s="11">
        <v>4.9133000000000003E-2</v>
      </c>
      <c r="D37" s="11">
        <f t="shared" si="2"/>
        <v>0.99994000000000127</v>
      </c>
      <c r="E37" s="11">
        <v>94.831000000000003</v>
      </c>
      <c r="F37" s="11">
        <v>4.2924999999999998E-2</v>
      </c>
      <c r="G37" s="11"/>
      <c r="H37" s="11">
        <v>94.831000000000003</v>
      </c>
      <c r="I37" s="11">
        <v>0.22056999999999999</v>
      </c>
      <c r="J37" s="11">
        <f t="shared" si="0"/>
        <v>3.6447639999999959</v>
      </c>
    </row>
    <row r="38" spans="1:10" x14ac:dyDescent="0.35">
      <c r="A38" s="11">
        <f t="shared" si="1"/>
        <v>35</v>
      </c>
      <c r="B38" s="11">
        <v>95</v>
      </c>
      <c r="C38" s="11">
        <v>5.0577999999999998E-2</v>
      </c>
      <c r="D38" s="11">
        <f t="shared" si="2"/>
        <v>0.9999399999999965</v>
      </c>
      <c r="E38" s="11">
        <v>95</v>
      </c>
      <c r="F38" s="11">
        <v>4.3109000000000001E-2</v>
      </c>
      <c r="G38" s="11"/>
      <c r="H38" s="11">
        <v>95</v>
      </c>
      <c r="I38" s="11">
        <v>0.220916</v>
      </c>
      <c r="J38" s="11">
        <f t="shared" si="0"/>
        <v>0.23943200000000897</v>
      </c>
    </row>
    <row r="39" spans="1:10" x14ac:dyDescent="0.35">
      <c r="A39" s="11">
        <f t="shared" si="1"/>
        <v>36</v>
      </c>
      <c r="B39" s="11">
        <v>95</v>
      </c>
      <c r="C39" s="11">
        <v>5.2023E-2</v>
      </c>
      <c r="D39" s="11">
        <f t="shared" si="2"/>
        <v>0.99994000000000127</v>
      </c>
      <c r="E39" s="11">
        <v>95</v>
      </c>
      <c r="F39" s="11">
        <v>4.3109000000000001E-2</v>
      </c>
      <c r="G39" s="11"/>
      <c r="H39" s="11">
        <v>95</v>
      </c>
      <c r="I39" s="11">
        <v>0.220916</v>
      </c>
      <c r="J39" s="11">
        <f t="shared" si="0"/>
        <v>0</v>
      </c>
    </row>
    <row r="40" spans="1:10" x14ac:dyDescent="0.35">
      <c r="A40" s="11">
        <f t="shared" si="1"/>
        <v>37</v>
      </c>
      <c r="B40" s="11">
        <v>100</v>
      </c>
      <c r="C40" s="11">
        <v>5.3468000000000002E-2</v>
      </c>
      <c r="D40" s="11">
        <f t="shared" si="2"/>
        <v>0.99994000000000127</v>
      </c>
      <c r="E40" s="11">
        <v>100</v>
      </c>
      <c r="F40" s="11">
        <v>4.8711999999999998E-2</v>
      </c>
      <c r="G40" s="11"/>
      <c r="H40" s="11">
        <v>100</v>
      </c>
      <c r="I40" s="11">
        <v>0.23108500000000001</v>
      </c>
      <c r="J40" s="11">
        <f t="shared" si="0"/>
        <v>7.0369480000000078</v>
      </c>
    </row>
    <row r="41" spans="1:10" x14ac:dyDescent="0.35">
      <c r="A41" s="11">
        <f t="shared" si="1"/>
        <v>38</v>
      </c>
      <c r="B41" s="11">
        <v>105</v>
      </c>
      <c r="C41" s="11">
        <v>5.4912999999999997E-2</v>
      </c>
      <c r="D41" s="11">
        <f t="shared" si="2"/>
        <v>0.9999399999999965</v>
      </c>
      <c r="E41" s="11">
        <v>105</v>
      </c>
      <c r="F41" s="11">
        <v>5.4646E-2</v>
      </c>
      <c r="G41" s="11"/>
      <c r="H41" s="11">
        <v>105</v>
      </c>
      <c r="I41" s="11">
        <v>0.241122</v>
      </c>
      <c r="J41" s="11">
        <f t="shared" si="0"/>
        <v>6.9456039999999932</v>
      </c>
    </row>
    <row r="42" spans="1:10" x14ac:dyDescent="0.35">
      <c r="A42" s="11">
        <f t="shared" si="1"/>
        <v>39</v>
      </c>
      <c r="B42" s="11">
        <v>105</v>
      </c>
      <c r="C42" s="11">
        <v>5.6357999999999998E-2</v>
      </c>
      <c r="D42" s="11">
        <f t="shared" si="2"/>
        <v>0.99994000000000127</v>
      </c>
      <c r="E42" s="11">
        <v>105</v>
      </c>
      <c r="F42" s="11">
        <v>5.4646E-2</v>
      </c>
      <c r="G42" s="11"/>
      <c r="H42" s="11">
        <v>105</v>
      </c>
      <c r="I42" s="11">
        <v>0.241122</v>
      </c>
      <c r="J42" s="11">
        <f t="shared" si="0"/>
        <v>0</v>
      </c>
    </row>
    <row r="43" spans="1:10" x14ac:dyDescent="0.35">
      <c r="A43" s="11">
        <f t="shared" si="1"/>
        <v>40</v>
      </c>
      <c r="B43" s="11">
        <v>105</v>
      </c>
      <c r="C43" s="11">
        <v>5.7803E-2</v>
      </c>
      <c r="D43" s="11">
        <f t="shared" si="2"/>
        <v>0.99994000000000127</v>
      </c>
      <c r="E43" s="11">
        <v>105</v>
      </c>
      <c r="F43" s="11">
        <v>5.4646E-2</v>
      </c>
      <c r="G43" s="11"/>
      <c r="H43" s="11">
        <v>105</v>
      </c>
      <c r="I43" s="11">
        <v>0.241122</v>
      </c>
      <c r="J43" s="11">
        <f t="shared" si="0"/>
        <v>0</v>
      </c>
    </row>
    <row r="44" spans="1:10" x14ac:dyDescent="0.35">
      <c r="A44" s="11">
        <f t="shared" si="1"/>
        <v>41</v>
      </c>
      <c r="B44" s="11">
        <v>110</v>
      </c>
      <c r="C44" s="11">
        <v>5.9249000000000003E-2</v>
      </c>
      <c r="D44" s="11">
        <f t="shared" si="2"/>
        <v>1.000632000000002</v>
      </c>
      <c r="E44" s="11">
        <v>110</v>
      </c>
      <c r="F44" s="11">
        <v>6.0902999999999999E-2</v>
      </c>
      <c r="G44" s="11"/>
      <c r="H44" s="11">
        <v>110</v>
      </c>
      <c r="I44" s="11">
        <v>0.251027</v>
      </c>
      <c r="J44" s="11">
        <f t="shared" si="0"/>
        <v>6.8542599999999982</v>
      </c>
    </row>
    <row r="45" spans="1:10" x14ac:dyDescent="0.35">
      <c r="A45" s="11">
        <f t="shared" si="1"/>
        <v>42</v>
      </c>
      <c r="B45" s="11">
        <v>110</v>
      </c>
      <c r="C45" s="11">
        <v>6.0693999999999998E-2</v>
      </c>
      <c r="D45" s="11">
        <f t="shared" si="2"/>
        <v>0.9999399999999965</v>
      </c>
      <c r="E45" s="11">
        <v>110</v>
      </c>
      <c r="F45" s="11">
        <v>6.0902999999999999E-2</v>
      </c>
      <c r="G45" s="11"/>
      <c r="H45" s="11">
        <v>110</v>
      </c>
      <c r="I45" s="11">
        <v>0.251027</v>
      </c>
      <c r="J45" s="11">
        <f t="shared" si="0"/>
        <v>0</v>
      </c>
    </row>
    <row r="46" spans="1:10" x14ac:dyDescent="0.35">
      <c r="A46" s="11">
        <f t="shared" si="1"/>
        <v>43</v>
      </c>
      <c r="B46" s="11">
        <v>112.77200000000001</v>
      </c>
      <c r="C46" s="11">
        <v>6.2139E-2</v>
      </c>
      <c r="D46" s="11">
        <f t="shared" si="2"/>
        <v>0.99994000000000127</v>
      </c>
      <c r="E46" s="11">
        <v>112.77200000000001</v>
      </c>
      <c r="F46" s="11">
        <v>6.4506999999999995E-2</v>
      </c>
      <c r="G46" s="11"/>
      <c r="H46" s="11">
        <v>112.77200000000001</v>
      </c>
      <c r="I46" s="11">
        <v>0.256463</v>
      </c>
      <c r="J46" s="11">
        <f t="shared" si="0"/>
        <v>3.7617119999999975</v>
      </c>
    </row>
    <row r="47" spans="1:10" x14ac:dyDescent="0.35">
      <c r="A47" s="11">
        <f t="shared" si="1"/>
        <v>44</v>
      </c>
      <c r="B47" s="11">
        <v>115</v>
      </c>
      <c r="C47" s="11">
        <v>6.3584000000000002E-2</v>
      </c>
      <c r="D47" s="11">
        <f t="shared" si="2"/>
        <v>0.99994000000000127</v>
      </c>
      <c r="E47" s="11">
        <v>115</v>
      </c>
      <c r="F47" s="11">
        <v>6.7472000000000004E-2</v>
      </c>
      <c r="G47" s="11"/>
      <c r="H47" s="11">
        <v>115</v>
      </c>
      <c r="I47" s="11">
        <v>0.26080300000000001</v>
      </c>
      <c r="J47" s="11">
        <f t="shared" si="0"/>
        <v>3.0032800000000073</v>
      </c>
    </row>
    <row r="48" spans="1:10" x14ac:dyDescent="0.35">
      <c r="A48" s="11">
        <f t="shared" si="1"/>
        <v>45</v>
      </c>
      <c r="B48" s="11">
        <v>115</v>
      </c>
      <c r="C48" s="11">
        <v>6.5029000000000003E-2</v>
      </c>
      <c r="D48" s="11">
        <f t="shared" si="2"/>
        <v>0.99994000000000127</v>
      </c>
      <c r="E48" s="11">
        <v>115</v>
      </c>
      <c r="F48" s="11">
        <v>6.7472000000000004E-2</v>
      </c>
      <c r="G48" s="11"/>
      <c r="H48" s="11">
        <v>115</v>
      </c>
      <c r="I48" s="11">
        <v>0.26080300000000001</v>
      </c>
      <c r="J48" s="11">
        <f t="shared" si="0"/>
        <v>0</v>
      </c>
    </row>
    <row r="49" spans="1:10" x14ac:dyDescent="0.35">
      <c r="A49" s="11">
        <f t="shared" si="1"/>
        <v>46</v>
      </c>
      <c r="B49" s="11">
        <v>115</v>
      </c>
      <c r="C49" s="11">
        <v>6.6474000000000005E-2</v>
      </c>
      <c r="D49" s="11">
        <f t="shared" si="2"/>
        <v>0.99994000000000127</v>
      </c>
      <c r="E49" s="11">
        <v>115</v>
      </c>
      <c r="F49" s="11">
        <v>6.7472000000000004E-2</v>
      </c>
      <c r="G49" s="11"/>
      <c r="H49" s="11">
        <v>115</v>
      </c>
      <c r="I49" s="11">
        <v>0.26080300000000001</v>
      </c>
      <c r="J49" s="11">
        <f t="shared" si="0"/>
        <v>0</v>
      </c>
    </row>
    <row r="50" spans="1:10" x14ac:dyDescent="0.35">
      <c r="A50" s="11">
        <f t="shared" si="1"/>
        <v>47</v>
      </c>
      <c r="B50" s="11">
        <v>115</v>
      </c>
      <c r="C50" s="11">
        <v>6.7918999999999993E-2</v>
      </c>
      <c r="D50" s="11">
        <f t="shared" si="2"/>
        <v>0.99993999999999161</v>
      </c>
      <c r="E50" s="11">
        <v>115</v>
      </c>
      <c r="F50" s="11">
        <v>6.7472000000000004E-2</v>
      </c>
      <c r="G50" s="11"/>
      <c r="H50" s="11">
        <v>115</v>
      </c>
      <c r="I50" s="11">
        <v>0.26080300000000001</v>
      </c>
      <c r="J50" s="11">
        <f t="shared" si="0"/>
        <v>0</v>
      </c>
    </row>
    <row r="51" spans="1:10" x14ac:dyDescent="0.35">
      <c r="A51" s="11">
        <f t="shared" si="1"/>
        <v>48</v>
      </c>
      <c r="B51" s="11">
        <v>117.15900000000001</v>
      </c>
      <c r="C51" s="11">
        <v>6.9363999999999995E-2</v>
      </c>
      <c r="D51" s="11">
        <f t="shared" si="2"/>
        <v>0.99994000000000127</v>
      </c>
      <c r="E51" s="11">
        <v>117.15900000000001</v>
      </c>
      <c r="F51" s="11">
        <v>7.0402999999999993E-2</v>
      </c>
      <c r="G51" s="11"/>
      <c r="H51" s="11">
        <v>117.15900000000001</v>
      </c>
      <c r="I51" s="11">
        <v>0.26498500000000003</v>
      </c>
      <c r="J51" s="11">
        <f t="shared" si="0"/>
        <v>2.8939440000000132</v>
      </c>
    </row>
    <row r="52" spans="1:10" x14ac:dyDescent="0.35">
      <c r="A52" s="11">
        <f t="shared" si="1"/>
        <v>49</v>
      </c>
      <c r="B52" s="11">
        <v>117.15900000000001</v>
      </c>
      <c r="C52" s="11">
        <v>7.0808999999999997E-2</v>
      </c>
      <c r="D52" s="11">
        <f t="shared" si="2"/>
        <v>0.99994000000000127</v>
      </c>
      <c r="E52" s="11">
        <v>117.15900000000001</v>
      </c>
      <c r="F52" s="11">
        <v>7.0402999999999993E-2</v>
      </c>
      <c r="G52" s="11"/>
      <c r="H52" s="11">
        <v>117.15900000000001</v>
      </c>
      <c r="I52" s="11">
        <v>0.26498500000000003</v>
      </c>
      <c r="J52" s="11">
        <f t="shared" si="0"/>
        <v>0</v>
      </c>
    </row>
    <row r="53" spans="1:10" x14ac:dyDescent="0.35">
      <c r="A53" s="11">
        <f t="shared" si="1"/>
        <v>50</v>
      </c>
      <c r="B53" s="11">
        <v>117.898</v>
      </c>
      <c r="C53" s="11">
        <v>7.2253999999999999E-2</v>
      </c>
      <c r="D53" s="11">
        <f t="shared" si="2"/>
        <v>0.99994000000000127</v>
      </c>
      <c r="E53" s="11">
        <v>117.898</v>
      </c>
      <c r="F53" s="11">
        <v>7.1418999999999996E-2</v>
      </c>
      <c r="G53" s="11"/>
      <c r="H53" s="11">
        <v>117.898</v>
      </c>
      <c r="I53" s="11">
        <v>0.26641100000000001</v>
      </c>
      <c r="J53" s="11">
        <f t="shared" si="0"/>
        <v>0.98679199999998812</v>
      </c>
    </row>
    <row r="54" spans="1:10" x14ac:dyDescent="0.35">
      <c r="A54" s="11">
        <f t="shared" si="1"/>
        <v>51</v>
      </c>
      <c r="B54" s="11">
        <v>120</v>
      </c>
      <c r="C54" s="11">
        <v>7.3699000000000001E-2</v>
      </c>
      <c r="D54" s="11">
        <f t="shared" si="2"/>
        <v>0.99994000000000127</v>
      </c>
      <c r="E54" s="11">
        <v>120</v>
      </c>
      <c r="F54" s="11">
        <v>7.4343999999999993E-2</v>
      </c>
      <c r="G54" s="11"/>
      <c r="H54" s="11">
        <v>120</v>
      </c>
      <c r="I54" s="11">
        <v>0.27045200000000003</v>
      </c>
      <c r="J54" s="11">
        <f t="shared" si="0"/>
        <v>2.7963720000000114</v>
      </c>
    </row>
    <row r="55" spans="1:10" x14ac:dyDescent="0.35">
      <c r="A55" s="11">
        <f t="shared" si="1"/>
        <v>52</v>
      </c>
      <c r="B55" s="11">
        <v>120</v>
      </c>
      <c r="C55" s="11">
        <v>7.5145000000000003E-2</v>
      </c>
      <c r="D55" s="11">
        <f t="shared" si="2"/>
        <v>1.000632000000002</v>
      </c>
      <c r="E55" s="11">
        <v>120</v>
      </c>
      <c r="F55" s="11">
        <v>7.4343999999999993E-2</v>
      </c>
      <c r="G55" s="11"/>
      <c r="H55" s="11">
        <v>120</v>
      </c>
      <c r="I55" s="11">
        <v>0.27045200000000003</v>
      </c>
      <c r="J55" s="11">
        <f t="shared" si="0"/>
        <v>0</v>
      </c>
    </row>
    <row r="56" spans="1:10" x14ac:dyDescent="0.35">
      <c r="A56" s="11">
        <f t="shared" si="1"/>
        <v>53</v>
      </c>
      <c r="B56" s="11">
        <v>125</v>
      </c>
      <c r="C56" s="11">
        <v>7.6590000000000005E-2</v>
      </c>
      <c r="D56" s="11">
        <f t="shared" si="2"/>
        <v>0.99994000000000127</v>
      </c>
      <c r="E56" s="11">
        <v>125</v>
      </c>
      <c r="F56" s="11">
        <v>8.1506999999999996E-2</v>
      </c>
      <c r="G56" s="11"/>
      <c r="H56" s="11">
        <v>125</v>
      </c>
      <c r="I56" s="11">
        <v>0.27997499999999997</v>
      </c>
      <c r="J56" s="11">
        <f t="shared" si="0"/>
        <v>6.5899159999999641</v>
      </c>
    </row>
    <row r="57" spans="1:10" x14ac:dyDescent="0.35">
      <c r="A57" s="11">
        <f t="shared" si="1"/>
        <v>54</v>
      </c>
      <c r="B57" s="11">
        <v>125</v>
      </c>
      <c r="C57" s="11">
        <v>7.8034999999999993E-2</v>
      </c>
      <c r="D57" s="11">
        <f t="shared" si="2"/>
        <v>0.99993999999999161</v>
      </c>
      <c r="E57" s="11">
        <v>125</v>
      </c>
      <c r="F57" s="11">
        <v>8.1506999999999996E-2</v>
      </c>
      <c r="G57" s="11"/>
      <c r="H57" s="11">
        <v>125</v>
      </c>
      <c r="I57" s="11">
        <v>0.27997499999999997</v>
      </c>
      <c r="J57" s="11">
        <f t="shared" si="0"/>
        <v>0</v>
      </c>
    </row>
    <row r="58" spans="1:10" x14ac:dyDescent="0.35">
      <c r="A58" s="11">
        <f t="shared" si="1"/>
        <v>55</v>
      </c>
      <c r="B58" s="11">
        <v>125</v>
      </c>
      <c r="C58" s="11">
        <v>7.9479999999999995E-2</v>
      </c>
      <c r="D58" s="11">
        <f t="shared" si="2"/>
        <v>0.99994000000000127</v>
      </c>
      <c r="E58" s="11">
        <v>125</v>
      </c>
      <c r="F58" s="11">
        <v>8.1506999999999996E-2</v>
      </c>
      <c r="G58" s="11"/>
      <c r="H58" s="11">
        <v>125</v>
      </c>
      <c r="I58" s="11">
        <v>0.27997499999999997</v>
      </c>
      <c r="J58" s="11">
        <f t="shared" si="0"/>
        <v>0</v>
      </c>
    </row>
    <row r="59" spans="1:10" x14ac:dyDescent="0.35">
      <c r="A59" s="11">
        <f t="shared" si="1"/>
        <v>56</v>
      </c>
      <c r="B59" s="11">
        <v>125</v>
      </c>
      <c r="C59" s="11">
        <v>8.0924999999999997E-2</v>
      </c>
      <c r="D59" s="11">
        <f t="shared" si="2"/>
        <v>0.99994000000000127</v>
      </c>
      <c r="E59" s="11">
        <v>125</v>
      </c>
      <c r="F59" s="11">
        <v>8.1506999999999996E-2</v>
      </c>
      <c r="G59" s="11"/>
      <c r="H59" s="11">
        <v>125</v>
      </c>
      <c r="I59" s="11">
        <v>0.27997499999999997</v>
      </c>
      <c r="J59" s="11">
        <f t="shared" si="0"/>
        <v>0</v>
      </c>
    </row>
    <row r="60" spans="1:10" x14ac:dyDescent="0.35">
      <c r="A60" s="11">
        <f t="shared" si="1"/>
        <v>57</v>
      </c>
      <c r="B60" s="11">
        <v>125</v>
      </c>
      <c r="C60" s="11">
        <v>8.2369999999999999E-2</v>
      </c>
      <c r="D60" s="11">
        <f t="shared" si="2"/>
        <v>0.99994000000000127</v>
      </c>
      <c r="E60" s="11">
        <v>125</v>
      </c>
      <c r="F60" s="11">
        <v>8.1506999999999996E-2</v>
      </c>
      <c r="G60" s="11"/>
      <c r="H60" s="11">
        <v>125</v>
      </c>
      <c r="I60" s="11">
        <v>0.27997499999999997</v>
      </c>
      <c r="J60" s="11">
        <f t="shared" si="0"/>
        <v>0</v>
      </c>
    </row>
    <row r="61" spans="1:10" x14ac:dyDescent="0.35">
      <c r="A61" s="11">
        <f t="shared" si="1"/>
        <v>58</v>
      </c>
      <c r="B61" s="11">
        <v>125.587</v>
      </c>
      <c r="C61" s="11">
        <v>8.3815000000000001E-2</v>
      </c>
      <c r="D61" s="11">
        <f t="shared" si="2"/>
        <v>0.99994000000000127</v>
      </c>
      <c r="E61" s="11">
        <v>125.587</v>
      </c>
      <c r="F61" s="11">
        <v>8.2365999999999995E-2</v>
      </c>
      <c r="G61" s="11"/>
      <c r="H61" s="11">
        <v>125.587</v>
      </c>
      <c r="I61" s="11">
        <v>0.281084</v>
      </c>
      <c r="J61" s="11">
        <f t="shared" si="0"/>
        <v>0.76742800000001843</v>
      </c>
    </row>
    <row r="62" spans="1:10" x14ac:dyDescent="0.35">
      <c r="A62" s="11">
        <f t="shared" si="1"/>
        <v>59</v>
      </c>
      <c r="B62" s="11">
        <v>130</v>
      </c>
      <c r="C62" s="11">
        <v>8.5260000000000002E-2</v>
      </c>
      <c r="D62" s="11">
        <f t="shared" si="2"/>
        <v>0.99994000000000127</v>
      </c>
      <c r="E62" s="11">
        <v>130</v>
      </c>
      <c r="F62" s="11">
        <v>8.8949E-2</v>
      </c>
      <c r="G62" s="11"/>
      <c r="H62" s="11">
        <v>130</v>
      </c>
      <c r="I62" s="11">
        <v>0.28937299999999999</v>
      </c>
      <c r="J62" s="11">
        <f t="shared" si="0"/>
        <v>5.7359879999999936</v>
      </c>
    </row>
    <row r="63" spans="1:10" x14ac:dyDescent="0.35">
      <c r="A63" s="11">
        <f t="shared" si="1"/>
        <v>60</v>
      </c>
      <c r="B63" s="11">
        <v>130</v>
      </c>
      <c r="C63" s="11">
        <v>8.6705000000000004E-2</v>
      </c>
      <c r="D63" s="11">
        <f t="shared" si="2"/>
        <v>0.99994000000000127</v>
      </c>
      <c r="E63" s="11">
        <v>130</v>
      </c>
      <c r="F63" s="11">
        <v>8.8949E-2</v>
      </c>
      <c r="G63" s="11"/>
      <c r="H63" s="11">
        <v>130</v>
      </c>
      <c r="I63" s="11">
        <v>0.28937299999999999</v>
      </c>
      <c r="J63" s="11">
        <f t="shared" si="0"/>
        <v>0</v>
      </c>
    </row>
    <row r="64" spans="1:10" x14ac:dyDescent="0.35">
      <c r="A64" s="11">
        <f t="shared" si="1"/>
        <v>61</v>
      </c>
      <c r="B64" s="11">
        <v>130</v>
      </c>
      <c r="C64" s="11">
        <v>8.8150000000000006E-2</v>
      </c>
      <c r="D64" s="11">
        <f t="shared" si="2"/>
        <v>0.99994000000000127</v>
      </c>
      <c r="E64" s="11">
        <v>130</v>
      </c>
      <c r="F64" s="11">
        <v>8.8949E-2</v>
      </c>
      <c r="G64" s="11"/>
      <c r="H64" s="11">
        <v>130</v>
      </c>
      <c r="I64" s="11">
        <v>0.28937299999999999</v>
      </c>
      <c r="J64" s="11">
        <f t="shared" si="0"/>
        <v>0</v>
      </c>
    </row>
    <row r="65" spans="1:10" x14ac:dyDescent="0.35">
      <c r="A65" s="11">
        <f t="shared" si="1"/>
        <v>62</v>
      </c>
      <c r="B65" s="11">
        <v>130</v>
      </c>
      <c r="C65" s="11">
        <v>8.9594999999999994E-2</v>
      </c>
      <c r="D65" s="11">
        <f t="shared" si="2"/>
        <v>0.99993999999999161</v>
      </c>
      <c r="E65" s="11">
        <v>130</v>
      </c>
      <c r="F65" s="11">
        <v>8.8949E-2</v>
      </c>
      <c r="G65" s="11"/>
      <c r="H65" s="11">
        <v>130</v>
      </c>
      <c r="I65" s="11">
        <v>0.28937299999999999</v>
      </c>
      <c r="J65" s="11">
        <f t="shared" si="0"/>
        <v>0</v>
      </c>
    </row>
    <row r="66" spans="1:10" x14ac:dyDescent="0.35">
      <c r="A66" s="11">
        <f t="shared" si="1"/>
        <v>63</v>
      </c>
      <c r="B66" s="11">
        <v>130</v>
      </c>
      <c r="C66" s="11">
        <v>9.1039999999999996E-2</v>
      </c>
      <c r="D66" s="11">
        <f t="shared" si="2"/>
        <v>0.99994000000000127</v>
      </c>
      <c r="E66" s="11">
        <v>130</v>
      </c>
      <c r="F66" s="11">
        <v>8.8949E-2</v>
      </c>
      <c r="G66" s="11"/>
      <c r="H66" s="11">
        <v>130</v>
      </c>
      <c r="I66" s="11">
        <v>0.28937299999999999</v>
      </c>
      <c r="J66" s="11">
        <f t="shared" si="0"/>
        <v>0</v>
      </c>
    </row>
    <row r="67" spans="1:10" x14ac:dyDescent="0.35">
      <c r="A67" s="11">
        <f t="shared" si="1"/>
        <v>64</v>
      </c>
      <c r="B67" s="11">
        <v>130</v>
      </c>
      <c r="C67" s="11">
        <v>9.2485999999999999E-2</v>
      </c>
      <c r="D67" s="11">
        <f t="shared" si="2"/>
        <v>1.000632000000002</v>
      </c>
      <c r="E67" s="11">
        <v>130</v>
      </c>
      <c r="F67" s="11">
        <v>8.8949E-2</v>
      </c>
      <c r="G67" s="11"/>
      <c r="H67" s="11">
        <v>130</v>
      </c>
      <c r="I67" s="11">
        <v>0.28937299999999999</v>
      </c>
      <c r="J67" s="11">
        <f t="shared" si="0"/>
        <v>0</v>
      </c>
    </row>
    <row r="68" spans="1:10" x14ac:dyDescent="0.35">
      <c r="A68" s="11">
        <f t="shared" si="1"/>
        <v>65</v>
      </c>
      <c r="B68" s="11">
        <v>130</v>
      </c>
      <c r="C68" s="11">
        <v>9.3931000000000001E-2</v>
      </c>
      <c r="D68" s="11">
        <f t="shared" ref="D68:D131" si="11">692*(C68-C67)</f>
        <v>0.99994000000000127</v>
      </c>
      <c r="E68" s="11">
        <v>130</v>
      </c>
      <c r="F68" s="11">
        <v>8.8949E-2</v>
      </c>
      <c r="G68" s="11"/>
      <c r="H68" s="11">
        <v>130</v>
      </c>
      <c r="I68" s="11">
        <v>0.28937299999999999</v>
      </c>
      <c r="J68" s="11">
        <f t="shared" ref="J68:J131" si="12">692*(I68-I67)</f>
        <v>0</v>
      </c>
    </row>
    <row r="69" spans="1:10" x14ac:dyDescent="0.35">
      <c r="A69" s="11">
        <f t="shared" si="1"/>
        <v>66</v>
      </c>
      <c r="B69" s="11">
        <v>130</v>
      </c>
      <c r="C69" s="11">
        <v>9.5376000000000002E-2</v>
      </c>
      <c r="D69" s="11">
        <f t="shared" si="11"/>
        <v>0.99994000000000127</v>
      </c>
      <c r="E69" s="11">
        <v>130</v>
      </c>
      <c r="F69" s="11">
        <v>8.8949E-2</v>
      </c>
      <c r="G69" s="11"/>
      <c r="H69" s="11">
        <v>130</v>
      </c>
      <c r="I69" s="11">
        <v>0.28937299999999999</v>
      </c>
      <c r="J69" s="11">
        <f t="shared" si="12"/>
        <v>0</v>
      </c>
    </row>
    <row r="70" spans="1:10" x14ac:dyDescent="0.35">
      <c r="A70" s="11">
        <f t="shared" ref="A70:A133" si="13">A69+1</f>
        <v>67</v>
      </c>
      <c r="B70" s="11">
        <v>130</v>
      </c>
      <c r="C70" s="11">
        <v>9.6821000000000004E-2</v>
      </c>
      <c r="D70" s="11">
        <f t="shared" si="11"/>
        <v>0.99994000000000127</v>
      </c>
      <c r="E70" s="11">
        <v>130</v>
      </c>
      <c r="F70" s="11">
        <v>8.8949E-2</v>
      </c>
      <c r="G70" s="11"/>
      <c r="H70" s="11">
        <v>130</v>
      </c>
      <c r="I70" s="11">
        <v>0.28937299999999999</v>
      </c>
      <c r="J70" s="11">
        <f t="shared" si="12"/>
        <v>0</v>
      </c>
    </row>
    <row r="71" spans="1:10" x14ac:dyDescent="0.35">
      <c r="A71" s="11">
        <f t="shared" si="13"/>
        <v>68</v>
      </c>
      <c r="B71" s="11">
        <v>131.505</v>
      </c>
      <c r="C71" s="11">
        <v>9.8266000000000006E-2</v>
      </c>
      <c r="D71" s="11">
        <f t="shared" si="11"/>
        <v>0.99994000000000127</v>
      </c>
      <c r="E71" s="11">
        <v>131.505</v>
      </c>
      <c r="F71" s="11">
        <v>9.1243000000000005E-2</v>
      </c>
      <c r="G71" s="11"/>
      <c r="H71" s="11">
        <v>131.505</v>
      </c>
      <c r="I71" s="11">
        <v>0.29217799999999999</v>
      </c>
      <c r="J71" s="11">
        <f t="shared" si="12"/>
        <v>1.9410600000000013</v>
      </c>
    </row>
    <row r="72" spans="1:10" x14ac:dyDescent="0.35">
      <c r="A72" s="11">
        <f t="shared" si="13"/>
        <v>69</v>
      </c>
      <c r="B72" s="11">
        <v>133.27600000000001</v>
      </c>
      <c r="C72" s="11">
        <v>9.9710999999999994E-2</v>
      </c>
      <c r="D72" s="11">
        <f t="shared" si="11"/>
        <v>0.99993999999999161</v>
      </c>
      <c r="E72" s="11">
        <v>133.27600000000001</v>
      </c>
      <c r="F72" s="11">
        <v>9.3972E-2</v>
      </c>
      <c r="G72" s="11"/>
      <c r="H72" s="11">
        <v>133.27600000000001</v>
      </c>
      <c r="I72" s="11">
        <v>0.295464</v>
      </c>
      <c r="J72" s="11">
        <f t="shared" si="12"/>
        <v>2.2739120000000077</v>
      </c>
    </row>
    <row r="73" spans="1:10" x14ac:dyDescent="0.35">
      <c r="A73" s="11">
        <f t="shared" si="13"/>
        <v>70</v>
      </c>
      <c r="B73" s="11">
        <v>135</v>
      </c>
      <c r="C73" s="11">
        <v>0.101156</v>
      </c>
      <c r="D73" s="11">
        <f t="shared" si="11"/>
        <v>0.99994000000000127</v>
      </c>
      <c r="E73" s="11">
        <v>135</v>
      </c>
      <c r="F73" s="11">
        <v>9.6659999999999996E-2</v>
      </c>
      <c r="G73" s="11"/>
      <c r="H73" s="11">
        <v>135</v>
      </c>
      <c r="I73" s="11">
        <v>0.298649</v>
      </c>
      <c r="J73" s="11">
        <f t="shared" si="12"/>
        <v>2.2040199999999954</v>
      </c>
    </row>
    <row r="74" spans="1:10" x14ac:dyDescent="0.35">
      <c r="A74" s="11">
        <f t="shared" si="13"/>
        <v>71</v>
      </c>
      <c r="B74" s="11">
        <v>135</v>
      </c>
      <c r="C74" s="11">
        <v>0.102601</v>
      </c>
      <c r="D74" s="11">
        <f t="shared" si="11"/>
        <v>0.99994000000000127</v>
      </c>
      <c r="E74" s="11">
        <v>135</v>
      </c>
      <c r="F74" s="11">
        <v>9.6659999999999996E-2</v>
      </c>
      <c r="G74" s="11"/>
      <c r="H74" s="11">
        <v>135</v>
      </c>
      <c r="I74" s="11">
        <v>0.298649</v>
      </c>
      <c r="J74" s="11">
        <f t="shared" si="12"/>
        <v>0</v>
      </c>
    </row>
    <row r="75" spans="1:10" x14ac:dyDescent="0.35">
      <c r="A75" s="11">
        <f t="shared" si="13"/>
        <v>72</v>
      </c>
      <c r="B75" s="11">
        <v>135</v>
      </c>
      <c r="C75" s="11">
        <v>0.104046</v>
      </c>
      <c r="D75" s="11">
        <f t="shared" si="11"/>
        <v>0.99994000000000127</v>
      </c>
      <c r="E75" s="11">
        <v>135</v>
      </c>
      <c r="F75" s="11">
        <v>9.6659999999999996E-2</v>
      </c>
      <c r="G75" s="11"/>
      <c r="H75" s="11">
        <v>135</v>
      </c>
      <c r="I75" s="11">
        <v>0.298649</v>
      </c>
      <c r="J75" s="11">
        <f t="shared" si="12"/>
        <v>0</v>
      </c>
    </row>
    <row r="76" spans="1:10" x14ac:dyDescent="0.35">
      <c r="A76" s="11">
        <f t="shared" si="13"/>
        <v>73</v>
      </c>
      <c r="B76" s="11">
        <v>135</v>
      </c>
      <c r="C76" s="11">
        <v>0.105491</v>
      </c>
      <c r="D76" s="11">
        <f t="shared" si="11"/>
        <v>0.99994000000000127</v>
      </c>
      <c r="E76" s="11">
        <v>135</v>
      </c>
      <c r="F76" s="11">
        <v>9.6659999999999996E-2</v>
      </c>
      <c r="G76" s="11"/>
      <c r="H76" s="11">
        <v>135</v>
      </c>
      <c r="I76" s="11">
        <v>0.298649</v>
      </c>
      <c r="J76" s="11">
        <f t="shared" si="12"/>
        <v>0</v>
      </c>
    </row>
    <row r="77" spans="1:10" x14ac:dyDescent="0.35">
      <c r="A77" s="11">
        <f t="shared" si="13"/>
        <v>74</v>
      </c>
      <c r="B77" s="11">
        <v>135</v>
      </c>
      <c r="C77" s="11">
        <v>0.106936</v>
      </c>
      <c r="D77" s="11">
        <f t="shared" si="11"/>
        <v>0.99994000000000127</v>
      </c>
      <c r="E77" s="11">
        <v>135</v>
      </c>
      <c r="F77" s="11">
        <v>9.6659999999999996E-2</v>
      </c>
      <c r="G77" s="11"/>
      <c r="H77" s="11">
        <v>135</v>
      </c>
      <c r="I77" s="11">
        <v>0.298649</v>
      </c>
      <c r="J77" s="11">
        <f t="shared" si="12"/>
        <v>0</v>
      </c>
    </row>
    <row r="78" spans="1:10" x14ac:dyDescent="0.35">
      <c r="A78" s="11">
        <f t="shared" si="13"/>
        <v>75</v>
      </c>
      <c r="B78" s="11">
        <v>138.40199999999999</v>
      </c>
      <c r="C78" s="11">
        <v>0.10838200000000001</v>
      </c>
      <c r="D78" s="11">
        <f t="shared" si="11"/>
        <v>1.000632000000002</v>
      </c>
      <c r="E78" s="11">
        <v>138.40199999999999</v>
      </c>
      <c r="F78" s="11">
        <v>0.102053</v>
      </c>
      <c r="G78" s="11"/>
      <c r="H78" s="11">
        <v>138.40199999999999</v>
      </c>
      <c r="I78" s="11">
        <v>0.30488999999999999</v>
      </c>
      <c r="J78" s="11">
        <f t="shared" si="12"/>
        <v>4.3187719999999974</v>
      </c>
    </row>
    <row r="79" spans="1:10" x14ac:dyDescent="0.35">
      <c r="A79" s="11">
        <f t="shared" si="13"/>
        <v>76</v>
      </c>
      <c r="B79" s="11">
        <v>140</v>
      </c>
      <c r="C79" s="11">
        <v>0.10982699999999999</v>
      </c>
      <c r="D79" s="11">
        <f t="shared" si="11"/>
        <v>0.99993999999999161</v>
      </c>
      <c r="E79" s="11">
        <v>140</v>
      </c>
      <c r="F79" s="11">
        <v>0.104627</v>
      </c>
      <c r="G79" s="11"/>
      <c r="H79" s="11">
        <v>140</v>
      </c>
      <c r="I79" s="11">
        <v>0.30780299999999999</v>
      </c>
      <c r="J79" s="11">
        <f t="shared" si="12"/>
        <v>2.015795999999999</v>
      </c>
    </row>
    <row r="80" spans="1:10" x14ac:dyDescent="0.35">
      <c r="A80" s="11">
        <f t="shared" si="13"/>
        <v>77</v>
      </c>
      <c r="B80" s="11">
        <v>140</v>
      </c>
      <c r="C80" s="11">
        <v>0.111272</v>
      </c>
      <c r="D80" s="11">
        <f t="shared" si="11"/>
        <v>0.99994000000000127</v>
      </c>
      <c r="E80" s="11">
        <v>140</v>
      </c>
      <c r="F80" s="11">
        <v>0.104627</v>
      </c>
      <c r="G80" s="11"/>
      <c r="H80" s="11">
        <v>140</v>
      </c>
      <c r="I80" s="11">
        <v>0.30780299999999999</v>
      </c>
      <c r="J80" s="11">
        <f t="shared" si="12"/>
        <v>0</v>
      </c>
    </row>
    <row r="81" spans="1:10" x14ac:dyDescent="0.35">
      <c r="A81" s="11">
        <f t="shared" si="13"/>
        <v>78</v>
      </c>
      <c r="B81" s="11">
        <v>140</v>
      </c>
      <c r="C81" s="11">
        <v>0.112717</v>
      </c>
      <c r="D81" s="11">
        <f t="shared" si="11"/>
        <v>0.99994000000000127</v>
      </c>
      <c r="E81" s="11">
        <v>140</v>
      </c>
      <c r="F81" s="11">
        <v>0.104627</v>
      </c>
      <c r="G81" s="11"/>
      <c r="H81" s="11">
        <v>140</v>
      </c>
      <c r="I81" s="11">
        <v>0.30780299999999999</v>
      </c>
      <c r="J81" s="11">
        <f t="shared" si="12"/>
        <v>0</v>
      </c>
    </row>
    <row r="82" spans="1:10" x14ac:dyDescent="0.35">
      <c r="A82" s="11">
        <f t="shared" si="13"/>
        <v>79</v>
      </c>
      <c r="B82" s="11">
        <v>140</v>
      </c>
      <c r="C82" s="11">
        <v>0.114162</v>
      </c>
      <c r="D82" s="11">
        <f t="shared" si="11"/>
        <v>0.99994000000000127</v>
      </c>
      <c r="E82" s="11">
        <v>140</v>
      </c>
      <c r="F82" s="11">
        <v>0.104627</v>
      </c>
      <c r="G82" s="11"/>
      <c r="H82" s="11">
        <v>140</v>
      </c>
      <c r="I82" s="11">
        <v>0.30780299999999999</v>
      </c>
      <c r="J82" s="11">
        <f t="shared" si="12"/>
        <v>0</v>
      </c>
    </row>
    <row r="83" spans="1:10" x14ac:dyDescent="0.35">
      <c r="A83" s="11">
        <f t="shared" si="13"/>
        <v>80</v>
      </c>
      <c r="B83" s="11">
        <v>140.965</v>
      </c>
      <c r="C83" s="11">
        <v>0.115607</v>
      </c>
      <c r="D83" s="11">
        <f t="shared" si="11"/>
        <v>0.99994000000000127</v>
      </c>
      <c r="E83" s="11">
        <v>140.965</v>
      </c>
      <c r="F83" s="11">
        <v>0.106193</v>
      </c>
      <c r="G83" s="11"/>
      <c r="H83" s="11">
        <v>140.965</v>
      </c>
      <c r="I83" s="11">
        <v>0.309556</v>
      </c>
      <c r="J83" s="11">
        <f t="shared" si="12"/>
        <v>1.2130760000000032</v>
      </c>
    </row>
    <row r="84" spans="1:10" x14ac:dyDescent="0.35">
      <c r="A84" s="11">
        <f t="shared" si="13"/>
        <v>81</v>
      </c>
      <c r="B84" s="11">
        <v>143.52799999999999</v>
      </c>
      <c r="C84" s="11">
        <v>0.117052</v>
      </c>
      <c r="D84" s="11">
        <f t="shared" si="11"/>
        <v>0.99994000000000127</v>
      </c>
      <c r="E84" s="11">
        <v>143.52799999999999</v>
      </c>
      <c r="F84" s="11">
        <v>0.11039499999999999</v>
      </c>
      <c r="G84" s="11"/>
      <c r="H84" s="11">
        <v>143.52799999999999</v>
      </c>
      <c r="I84" s="11">
        <v>0.314191</v>
      </c>
      <c r="J84" s="11">
        <f t="shared" si="12"/>
        <v>3.2074199999999999</v>
      </c>
    </row>
    <row r="85" spans="1:10" x14ac:dyDescent="0.35">
      <c r="A85" s="11">
        <f t="shared" si="13"/>
        <v>82</v>
      </c>
      <c r="B85" s="11">
        <v>145</v>
      </c>
      <c r="C85" s="11">
        <v>0.11849700000000001</v>
      </c>
      <c r="D85" s="11">
        <f t="shared" si="11"/>
        <v>0.99994000000000127</v>
      </c>
      <c r="E85" s="11">
        <v>145</v>
      </c>
      <c r="F85" s="11">
        <v>0.11283700000000001</v>
      </c>
      <c r="G85" s="11"/>
      <c r="H85" s="11">
        <v>145</v>
      </c>
      <c r="I85" s="11">
        <v>0.31683800000000001</v>
      </c>
      <c r="J85" s="11">
        <f t="shared" si="12"/>
        <v>1.8317240000000072</v>
      </c>
    </row>
    <row r="86" spans="1:10" x14ac:dyDescent="0.35">
      <c r="A86" s="11">
        <f t="shared" si="13"/>
        <v>83</v>
      </c>
      <c r="B86" s="11">
        <v>145</v>
      </c>
      <c r="C86" s="11">
        <v>0.11994199999999999</v>
      </c>
      <c r="D86" s="11">
        <f t="shared" si="11"/>
        <v>0.99993999999999161</v>
      </c>
      <c r="E86" s="11">
        <v>145</v>
      </c>
      <c r="F86" s="11">
        <v>0.11283700000000001</v>
      </c>
      <c r="G86" s="11"/>
      <c r="H86" s="11">
        <v>145</v>
      </c>
      <c r="I86" s="11">
        <v>0.31683800000000001</v>
      </c>
      <c r="J86" s="11">
        <f t="shared" si="12"/>
        <v>0</v>
      </c>
    </row>
    <row r="87" spans="1:10" x14ac:dyDescent="0.35">
      <c r="A87" s="11">
        <f t="shared" si="13"/>
        <v>84</v>
      </c>
      <c r="B87" s="11">
        <v>145</v>
      </c>
      <c r="C87" s="11">
        <v>0.12138699999999999</v>
      </c>
      <c r="D87" s="11">
        <f t="shared" si="11"/>
        <v>0.99994000000000127</v>
      </c>
      <c r="E87" s="11">
        <v>145</v>
      </c>
      <c r="F87" s="11">
        <v>0.11283700000000001</v>
      </c>
      <c r="G87" s="11"/>
      <c r="H87" s="11">
        <v>145</v>
      </c>
      <c r="I87" s="11">
        <v>0.31683800000000001</v>
      </c>
      <c r="J87" s="11">
        <f t="shared" si="12"/>
        <v>0</v>
      </c>
    </row>
    <row r="88" spans="1:10" x14ac:dyDescent="0.35">
      <c r="A88" s="11">
        <f t="shared" si="13"/>
        <v>85</v>
      </c>
      <c r="B88" s="11">
        <v>145</v>
      </c>
      <c r="C88" s="11">
        <v>0.122832</v>
      </c>
      <c r="D88" s="11">
        <f t="shared" si="11"/>
        <v>0.99994000000000127</v>
      </c>
      <c r="E88" s="11">
        <v>145</v>
      </c>
      <c r="F88" s="11">
        <v>0.11283700000000001</v>
      </c>
      <c r="G88" s="11"/>
      <c r="H88" s="11">
        <v>145</v>
      </c>
      <c r="I88" s="11">
        <v>0.31683800000000001</v>
      </c>
      <c r="J88" s="11">
        <f t="shared" si="12"/>
        <v>0</v>
      </c>
    </row>
    <row r="89" spans="1:10" x14ac:dyDescent="0.35">
      <c r="A89" s="11">
        <f t="shared" si="13"/>
        <v>86</v>
      </c>
      <c r="B89" s="11">
        <v>145.851</v>
      </c>
      <c r="C89" s="11">
        <v>0.124277</v>
      </c>
      <c r="D89" s="11">
        <f t="shared" si="11"/>
        <v>0.99994000000000127</v>
      </c>
      <c r="E89" s="11">
        <v>145.851</v>
      </c>
      <c r="F89" s="11">
        <v>0.114257</v>
      </c>
      <c r="G89" s="11"/>
      <c r="H89" s="11">
        <v>145.851</v>
      </c>
      <c r="I89" s="11">
        <v>0.31836399999999998</v>
      </c>
      <c r="J89" s="11">
        <f t="shared" si="12"/>
        <v>1.0559919999999805</v>
      </c>
    </row>
    <row r="90" spans="1:10" x14ac:dyDescent="0.35">
      <c r="A90" s="11">
        <f t="shared" si="13"/>
        <v>87</v>
      </c>
      <c r="B90" s="11">
        <v>150</v>
      </c>
      <c r="C90" s="11">
        <v>0.125723</v>
      </c>
      <c r="D90" s="11">
        <f t="shared" si="11"/>
        <v>1.000632000000002</v>
      </c>
      <c r="E90" s="11">
        <v>150</v>
      </c>
      <c r="F90" s="11">
        <v>0.121278</v>
      </c>
      <c r="G90" s="11"/>
      <c r="H90" s="11">
        <v>150</v>
      </c>
      <c r="I90" s="11">
        <v>0.32575500000000002</v>
      </c>
      <c r="J90" s="11">
        <f t="shared" si="12"/>
        <v>5.1145720000000257</v>
      </c>
    </row>
    <row r="91" spans="1:10" x14ac:dyDescent="0.35">
      <c r="A91" s="11">
        <f t="shared" si="13"/>
        <v>88</v>
      </c>
      <c r="B91" s="11">
        <v>150.63300000000001</v>
      </c>
      <c r="C91" s="11">
        <v>0.127168</v>
      </c>
      <c r="D91" s="11">
        <f t="shared" si="11"/>
        <v>0.99994000000000127</v>
      </c>
      <c r="E91" s="11">
        <v>150.63300000000001</v>
      </c>
      <c r="F91" s="11">
        <v>0.122362</v>
      </c>
      <c r="G91" s="11"/>
      <c r="H91" s="11">
        <v>150.63300000000001</v>
      </c>
      <c r="I91" s="11">
        <v>0.326876</v>
      </c>
      <c r="J91" s="11">
        <f t="shared" si="12"/>
        <v>0.77573199999998832</v>
      </c>
    </row>
    <row r="92" spans="1:10" x14ac:dyDescent="0.35">
      <c r="A92" s="11">
        <f t="shared" si="13"/>
        <v>89</v>
      </c>
      <c r="B92" s="11">
        <v>153.78</v>
      </c>
      <c r="C92" s="11">
        <v>0.12861300000000001</v>
      </c>
      <c r="D92" s="11">
        <f t="shared" si="11"/>
        <v>0.99994000000000127</v>
      </c>
      <c r="E92" s="11">
        <v>153.78</v>
      </c>
      <c r="F92" s="11">
        <v>0.127805</v>
      </c>
      <c r="G92" s="11"/>
      <c r="H92" s="11">
        <v>153.78</v>
      </c>
      <c r="I92" s="11">
        <v>0.33241999999999999</v>
      </c>
      <c r="J92" s="11">
        <f t="shared" si="12"/>
        <v>3.8364479999999954</v>
      </c>
    </row>
    <row r="93" spans="1:10" x14ac:dyDescent="0.35">
      <c r="A93" s="11">
        <f t="shared" si="13"/>
        <v>90</v>
      </c>
      <c r="B93" s="11">
        <v>155</v>
      </c>
      <c r="C93" s="11">
        <v>0.13005800000000001</v>
      </c>
      <c r="D93" s="11">
        <f t="shared" si="11"/>
        <v>0.99994000000000127</v>
      </c>
      <c r="E93" s="11">
        <v>155</v>
      </c>
      <c r="F93" s="11">
        <v>0.129937</v>
      </c>
      <c r="G93" s="11"/>
      <c r="H93" s="11">
        <v>155</v>
      </c>
      <c r="I93" s="11">
        <v>0.33455600000000002</v>
      </c>
      <c r="J93" s="11">
        <f t="shared" si="12"/>
        <v>1.4781120000000185</v>
      </c>
    </row>
    <row r="94" spans="1:10" x14ac:dyDescent="0.35">
      <c r="A94" s="11">
        <f t="shared" si="13"/>
        <v>91</v>
      </c>
      <c r="B94" s="11">
        <v>155</v>
      </c>
      <c r="C94" s="11">
        <v>0.13150300000000001</v>
      </c>
      <c r="D94" s="11">
        <f t="shared" si="11"/>
        <v>0.99994000000000127</v>
      </c>
      <c r="E94" s="11">
        <v>155</v>
      </c>
      <c r="F94" s="11">
        <v>0.129937</v>
      </c>
      <c r="G94" s="11"/>
      <c r="H94" s="11">
        <v>155</v>
      </c>
      <c r="I94" s="11">
        <v>0.33455600000000002</v>
      </c>
      <c r="J94" s="11">
        <f t="shared" si="12"/>
        <v>0</v>
      </c>
    </row>
    <row r="95" spans="1:10" x14ac:dyDescent="0.35">
      <c r="A95" s="11">
        <f t="shared" si="13"/>
        <v>92</v>
      </c>
      <c r="B95" s="11">
        <v>155.41499999999999</v>
      </c>
      <c r="C95" s="11">
        <v>0.13294800000000001</v>
      </c>
      <c r="D95" s="11">
        <f t="shared" si="11"/>
        <v>0.99994000000000127</v>
      </c>
      <c r="E95" s="11">
        <v>155.41499999999999</v>
      </c>
      <c r="F95" s="11">
        <v>0.130665</v>
      </c>
      <c r="G95" s="11"/>
      <c r="H95" s="11">
        <v>155.41499999999999</v>
      </c>
      <c r="I95" s="11">
        <v>0.33528200000000002</v>
      </c>
      <c r="J95" s="11">
        <f t="shared" si="12"/>
        <v>0.50239200000000306</v>
      </c>
    </row>
    <row r="96" spans="1:10" x14ac:dyDescent="0.35">
      <c r="A96" s="11">
        <f t="shared" si="13"/>
        <v>93</v>
      </c>
      <c r="B96" s="11">
        <v>160</v>
      </c>
      <c r="C96" s="11">
        <v>0.13439300000000001</v>
      </c>
      <c r="D96" s="11">
        <f t="shared" si="11"/>
        <v>0.99994000000000127</v>
      </c>
      <c r="E96" s="11">
        <v>160</v>
      </c>
      <c r="F96" s="11">
        <v>0.13880300000000001</v>
      </c>
      <c r="G96" s="11"/>
      <c r="H96" s="11">
        <v>160</v>
      </c>
      <c r="I96" s="11">
        <v>0.34324199999999999</v>
      </c>
      <c r="J96" s="11">
        <f t="shared" si="12"/>
        <v>5.5083199999999772</v>
      </c>
    </row>
    <row r="97" spans="1:10" x14ac:dyDescent="0.35">
      <c r="A97" s="11">
        <f t="shared" si="13"/>
        <v>94</v>
      </c>
      <c r="B97" s="11">
        <v>160</v>
      </c>
      <c r="C97" s="11">
        <v>0.13583799999999999</v>
      </c>
      <c r="D97" s="11">
        <f t="shared" si="11"/>
        <v>0.99993999999998207</v>
      </c>
      <c r="E97" s="11">
        <v>160</v>
      </c>
      <c r="F97" s="11">
        <v>0.13880300000000001</v>
      </c>
      <c r="G97" s="11"/>
      <c r="H97" s="11">
        <v>160</v>
      </c>
      <c r="I97" s="11">
        <v>0.34324199999999999</v>
      </c>
      <c r="J97" s="11">
        <f t="shared" si="12"/>
        <v>0</v>
      </c>
    </row>
    <row r="98" spans="1:10" x14ac:dyDescent="0.35">
      <c r="A98" s="11">
        <f t="shared" si="13"/>
        <v>95</v>
      </c>
      <c r="B98" s="11">
        <v>160</v>
      </c>
      <c r="C98" s="11">
        <v>0.13728299999999999</v>
      </c>
      <c r="D98" s="11">
        <f t="shared" si="11"/>
        <v>0.99994000000000127</v>
      </c>
      <c r="E98" s="11">
        <v>160</v>
      </c>
      <c r="F98" s="11">
        <v>0.13880300000000001</v>
      </c>
      <c r="G98" s="11"/>
      <c r="H98" s="11">
        <v>160</v>
      </c>
      <c r="I98" s="11">
        <v>0.34324199999999999</v>
      </c>
      <c r="J98" s="11">
        <f t="shared" si="12"/>
        <v>0</v>
      </c>
    </row>
    <row r="99" spans="1:10" x14ac:dyDescent="0.35">
      <c r="A99" s="11">
        <f t="shared" si="13"/>
        <v>96</v>
      </c>
      <c r="B99" s="11">
        <v>160</v>
      </c>
      <c r="C99" s="11">
        <v>0.13872799999999999</v>
      </c>
      <c r="D99" s="11">
        <f t="shared" si="11"/>
        <v>0.99994000000000127</v>
      </c>
      <c r="E99" s="11">
        <v>160</v>
      </c>
      <c r="F99" s="11">
        <v>0.13880300000000001</v>
      </c>
      <c r="G99" s="11"/>
      <c r="H99" s="11">
        <v>160</v>
      </c>
      <c r="I99" s="11">
        <v>0.34324199999999999</v>
      </c>
      <c r="J99" s="11">
        <f t="shared" si="12"/>
        <v>0</v>
      </c>
    </row>
    <row r="100" spans="1:10" x14ac:dyDescent="0.35">
      <c r="A100" s="11">
        <f t="shared" si="13"/>
        <v>97</v>
      </c>
      <c r="B100" s="11">
        <v>160</v>
      </c>
      <c r="C100" s="11">
        <v>0.14017299999999999</v>
      </c>
      <c r="D100" s="11">
        <f t="shared" si="11"/>
        <v>0.99994000000000127</v>
      </c>
      <c r="E100" s="11">
        <v>160</v>
      </c>
      <c r="F100" s="11">
        <v>0.13880300000000001</v>
      </c>
      <c r="G100" s="11"/>
      <c r="H100" s="11">
        <v>160</v>
      </c>
      <c r="I100" s="11">
        <v>0.34324199999999999</v>
      </c>
      <c r="J100" s="11">
        <f t="shared" si="12"/>
        <v>0</v>
      </c>
    </row>
    <row r="101" spans="1:10" x14ac:dyDescent="0.35">
      <c r="A101" s="11">
        <f t="shared" si="13"/>
        <v>98</v>
      </c>
      <c r="B101" s="11">
        <v>160</v>
      </c>
      <c r="C101" s="11">
        <v>0.14161799999999999</v>
      </c>
      <c r="D101" s="11">
        <f t="shared" si="11"/>
        <v>0.99994000000000127</v>
      </c>
      <c r="E101" s="11">
        <v>160</v>
      </c>
      <c r="F101" s="11">
        <v>0.13880300000000001</v>
      </c>
      <c r="G101" s="11"/>
      <c r="H101" s="11">
        <v>160</v>
      </c>
      <c r="I101" s="11">
        <v>0.34324199999999999</v>
      </c>
      <c r="J101" s="11">
        <f t="shared" si="12"/>
        <v>0</v>
      </c>
    </row>
    <row r="102" spans="1:10" x14ac:dyDescent="0.35">
      <c r="A102" s="11">
        <f t="shared" si="13"/>
        <v>99</v>
      </c>
      <c r="B102" s="11">
        <v>164.97900000000001</v>
      </c>
      <c r="C102" s="11">
        <v>0.143064</v>
      </c>
      <c r="D102" s="11">
        <f t="shared" si="11"/>
        <v>1.000632000000002</v>
      </c>
      <c r="E102" s="11">
        <v>164.97900000000001</v>
      </c>
      <c r="F102" s="11">
        <v>0.14782300000000001</v>
      </c>
      <c r="G102" s="11"/>
      <c r="H102" s="11">
        <v>164.97900000000001</v>
      </c>
      <c r="I102" s="11">
        <v>0.35177900000000001</v>
      </c>
      <c r="J102" s="11">
        <f t="shared" si="12"/>
        <v>5.9076040000000116</v>
      </c>
    </row>
    <row r="103" spans="1:10" x14ac:dyDescent="0.35">
      <c r="A103" s="11">
        <f t="shared" si="13"/>
        <v>100</v>
      </c>
      <c r="B103" s="11">
        <v>164.97900000000001</v>
      </c>
      <c r="C103" s="11">
        <v>0.144509</v>
      </c>
      <c r="D103" s="11">
        <f t="shared" si="11"/>
        <v>0.99994000000000127</v>
      </c>
      <c r="E103" s="11">
        <v>164.97900000000001</v>
      </c>
      <c r="F103" s="11">
        <v>0.14782300000000001</v>
      </c>
      <c r="G103" s="11"/>
      <c r="H103" s="11">
        <v>164.97900000000001</v>
      </c>
      <c r="I103" s="11">
        <v>0.35177900000000001</v>
      </c>
      <c r="J103" s="11">
        <f t="shared" si="12"/>
        <v>0</v>
      </c>
    </row>
    <row r="104" spans="1:10" x14ac:dyDescent="0.35">
      <c r="A104" s="11">
        <f t="shared" si="13"/>
        <v>101</v>
      </c>
      <c r="B104" s="11">
        <v>165</v>
      </c>
      <c r="C104" s="11">
        <v>0.145954</v>
      </c>
      <c r="D104" s="11">
        <f t="shared" si="11"/>
        <v>0.99994000000000127</v>
      </c>
      <c r="E104" s="11">
        <v>165</v>
      </c>
      <c r="F104" s="11">
        <v>0.14786099999999999</v>
      </c>
      <c r="G104" s="11"/>
      <c r="H104" s="11">
        <v>165</v>
      </c>
      <c r="I104" s="11">
        <v>0.35181499999999999</v>
      </c>
      <c r="J104" s="11">
        <f t="shared" si="12"/>
        <v>2.49119999999865E-2</v>
      </c>
    </row>
    <row r="105" spans="1:10" x14ac:dyDescent="0.35">
      <c r="A105" s="11">
        <f t="shared" si="13"/>
        <v>102</v>
      </c>
      <c r="B105" s="11">
        <v>165</v>
      </c>
      <c r="C105" s="11">
        <v>0.147399</v>
      </c>
      <c r="D105" s="11">
        <f t="shared" si="11"/>
        <v>0.99994000000000127</v>
      </c>
      <c r="E105" s="11">
        <v>165</v>
      </c>
      <c r="F105" s="11">
        <v>0.14786099999999999</v>
      </c>
      <c r="G105" s="11"/>
      <c r="H105" s="11">
        <v>165</v>
      </c>
      <c r="I105" s="11">
        <v>0.35181499999999999</v>
      </c>
      <c r="J105" s="11">
        <f t="shared" si="12"/>
        <v>0</v>
      </c>
    </row>
    <row r="106" spans="1:10" x14ac:dyDescent="0.35">
      <c r="A106" s="11">
        <f t="shared" si="13"/>
        <v>103</v>
      </c>
      <c r="B106" s="11">
        <v>165</v>
      </c>
      <c r="C106" s="11">
        <v>0.148844</v>
      </c>
      <c r="D106" s="11">
        <f t="shared" si="11"/>
        <v>0.99994000000000127</v>
      </c>
      <c r="E106" s="11">
        <v>165</v>
      </c>
      <c r="F106" s="11">
        <v>0.14786099999999999</v>
      </c>
      <c r="G106" s="11"/>
      <c r="H106" s="11">
        <v>165</v>
      </c>
      <c r="I106" s="11">
        <v>0.35181499999999999</v>
      </c>
      <c r="J106" s="11">
        <f t="shared" si="12"/>
        <v>0</v>
      </c>
    </row>
    <row r="107" spans="1:10" x14ac:dyDescent="0.35">
      <c r="A107" s="11">
        <f t="shared" si="13"/>
        <v>104</v>
      </c>
      <c r="B107" s="11">
        <v>165</v>
      </c>
      <c r="C107" s="11">
        <v>0.15028900000000001</v>
      </c>
      <c r="D107" s="11">
        <f t="shared" si="11"/>
        <v>0.99994000000000127</v>
      </c>
      <c r="E107" s="11">
        <v>165</v>
      </c>
      <c r="F107" s="11">
        <v>0.14786099999999999</v>
      </c>
      <c r="G107" s="11"/>
      <c r="H107" s="11">
        <v>165</v>
      </c>
      <c r="I107" s="11">
        <v>0.35181499999999999</v>
      </c>
      <c r="J107" s="11">
        <f t="shared" si="12"/>
        <v>0</v>
      </c>
    </row>
    <row r="108" spans="1:10" x14ac:dyDescent="0.35">
      <c r="A108" s="11">
        <f t="shared" si="13"/>
        <v>105</v>
      </c>
      <c r="B108" s="11">
        <v>165</v>
      </c>
      <c r="C108" s="11">
        <v>0.15173400000000001</v>
      </c>
      <c r="D108" s="11">
        <f t="shared" si="11"/>
        <v>0.99994000000000127</v>
      </c>
      <c r="E108" s="11">
        <v>165</v>
      </c>
      <c r="F108" s="11">
        <v>0.14786099999999999</v>
      </c>
      <c r="G108" s="11"/>
      <c r="H108" s="11">
        <v>165</v>
      </c>
      <c r="I108" s="11">
        <v>0.35181499999999999</v>
      </c>
      <c r="J108" s="11">
        <f t="shared" si="12"/>
        <v>0</v>
      </c>
    </row>
    <row r="109" spans="1:10" x14ac:dyDescent="0.35">
      <c r="A109" s="11">
        <f t="shared" si="13"/>
        <v>106</v>
      </c>
      <c r="B109" s="11">
        <v>165</v>
      </c>
      <c r="C109" s="11">
        <v>0.15317900000000001</v>
      </c>
      <c r="D109" s="11">
        <f t="shared" si="11"/>
        <v>0.99994000000000127</v>
      </c>
      <c r="E109" s="11">
        <v>165</v>
      </c>
      <c r="F109" s="11">
        <v>0.14786099999999999</v>
      </c>
      <c r="G109" s="11"/>
      <c r="H109" s="11">
        <v>165</v>
      </c>
      <c r="I109" s="11">
        <v>0.35181499999999999</v>
      </c>
      <c r="J109" s="11">
        <f t="shared" si="12"/>
        <v>0</v>
      </c>
    </row>
    <row r="110" spans="1:10" x14ac:dyDescent="0.35">
      <c r="A110" s="11">
        <f t="shared" si="13"/>
        <v>107</v>
      </c>
      <c r="B110" s="11">
        <v>166.595</v>
      </c>
      <c r="C110" s="11">
        <v>0.15462400000000001</v>
      </c>
      <c r="D110" s="11">
        <f t="shared" si="11"/>
        <v>0.99994000000000127</v>
      </c>
      <c r="E110" s="11">
        <v>166.595</v>
      </c>
      <c r="F110" s="11">
        <v>0.15078900000000001</v>
      </c>
      <c r="G110" s="11"/>
      <c r="H110" s="11">
        <v>166.595</v>
      </c>
      <c r="I110" s="11">
        <v>0.35452600000000001</v>
      </c>
      <c r="J110" s="11">
        <f t="shared" si="12"/>
        <v>1.8760120000000131</v>
      </c>
    </row>
    <row r="111" spans="1:10" x14ac:dyDescent="0.35">
      <c r="A111" s="11">
        <f t="shared" si="13"/>
        <v>108</v>
      </c>
      <c r="B111" s="11">
        <v>170</v>
      </c>
      <c r="C111" s="11">
        <v>0.15606900000000001</v>
      </c>
      <c r="D111" s="11">
        <f t="shared" si="11"/>
        <v>0.99994000000000127</v>
      </c>
      <c r="E111" s="11">
        <v>170</v>
      </c>
      <c r="F111" s="11">
        <v>0.15709999999999999</v>
      </c>
      <c r="G111" s="11"/>
      <c r="H111" s="11">
        <v>170</v>
      </c>
      <c r="I111" s="11">
        <v>0.36027500000000001</v>
      </c>
      <c r="J111" s="11">
        <f t="shared" si="12"/>
        <v>3.9783080000000028</v>
      </c>
    </row>
    <row r="112" spans="1:10" x14ac:dyDescent="0.35">
      <c r="A112" s="11">
        <f t="shared" si="13"/>
        <v>109</v>
      </c>
      <c r="B112" s="11">
        <v>170</v>
      </c>
      <c r="C112" s="11">
        <v>0.15751399999999999</v>
      </c>
      <c r="D112" s="11">
        <f t="shared" si="11"/>
        <v>0.99993999999998207</v>
      </c>
      <c r="E112" s="11">
        <v>170</v>
      </c>
      <c r="F112" s="11">
        <v>0.15709999999999999</v>
      </c>
      <c r="G112" s="11"/>
      <c r="H112" s="11">
        <v>170</v>
      </c>
      <c r="I112" s="11">
        <v>0.36027500000000001</v>
      </c>
      <c r="J112" s="11">
        <f t="shared" si="12"/>
        <v>0</v>
      </c>
    </row>
    <row r="113" spans="1:10" x14ac:dyDescent="0.35">
      <c r="A113" s="11">
        <f t="shared" si="13"/>
        <v>110</v>
      </c>
      <c r="B113" s="11">
        <v>170</v>
      </c>
      <c r="C113" s="11">
        <v>0.15895999999999999</v>
      </c>
      <c r="D113" s="11">
        <f t="shared" si="11"/>
        <v>1.000632000000002</v>
      </c>
      <c r="E113" s="11">
        <v>170</v>
      </c>
      <c r="F113" s="11">
        <v>0.15709999999999999</v>
      </c>
      <c r="G113" s="11"/>
      <c r="H113" s="11">
        <v>170</v>
      </c>
      <c r="I113" s="11">
        <v>0.36027500000000001</v>
      </c>
      <c r="J113" s="11">
        <f t="shared" si="12"/>
        <v>0</v>
      </c>
    </row>
    <row r="114" spans="1:10" x14ac:dyDescent="0.35">
      <c r="A114" s="11">
        <f t="shared" si="13"/>
        <v>111</v>
      </c>
      <c r="B114" s="11">
        <v>170</v>
      </c>
      <c r="C114" s="11">
        <v>0.16040499999999999</v>
      </c>
      <c r="D114" s="11">
        <f t="shared" si="11"/>
        <v>0.99994000000000127</v>
      </c>
      <c r="E114" s="11">
        <v>170</v>
      </c>
      <c r="F114" s="11">
        <v>0.15709999999999999</v>
      </c>
      <c r="G114" s="11"/>
      <c r="H114" s="11">
        <v>170</v>
      </c>
      <c r="I114" s="11">
        <v>0.36027500000000001</v>
      </c>
      <c r="J114" s="11">
        <f t="shared" si="12"/>
        <v>0</v>
      </c>
    </row>
    <row r="115" spans="1:10" x14ac:dyDescent="0.35">
      <c r="A115" s="11">
        <f t="shared" si="13"/>
        <v>112</v>
      </c>
      <c r="B115" s="11">
        <v>170</v>
      </c>
      <c r="C115" s="11">
        <v>0.16184999999999999</v>
      </c>
      <c r="D115" s="11">
        <f t="shared" si="11"/>
        <v>0.99994000000000127</v>
      </c>
      <c r="E115" s="11">
        <v>170</v>
      </c>
      <c r="F115" s="11">
        <v>0.15709999999999999</v>
      </c>
      <c r="G115" s="11"/>
      <c r="H115" s="11">
        <v>170</v>
      </c>
      <c r="I115" s="11">
        <v>0.36027500000000001</v>
      </c>
      <c r="J115" s="11">
        <f t="shared" si="12"/>
        <v>0</v>
      </c>
    </row>
    <row r="116" spans="1:10" x14ac:dyDescent="0.35">
      <c r="A116" s="11">
        <f t="shared" si="13"/>
        <v>113</v>
      </c>
      <c r="B116" s="11">
        <v>170</v>
      </c>
      <c r="C116" s="11">
        <v>0.163295</v>
      </c>
      <c r="D116" s="11">
        <f t="shared" si="11"/>
        <v>0.99994000000000127</v>
      </c>
      <c r="E116" s="11">
        <v>170</v>
      </c>
      <c r="F116" s="11">
        <v>0.15709999999999999</v>
      </c>
      <c r="G116" s="11"/>
      <c r="H116" s="11">
        <v>170</v>
      </c>
      <c r="I116" s="11">
        <v>0.36027500000000001</v>
      </c>
      <c r="J116" s="11">
        <f t="shared" si="12"/>
        <v>0</v>
      </c>
    </row>
    <row r="117" spans="1:10" x14ac:dyDescent="0.35">
      <c r="A117" s="11">
        <f t="shared" si="13"/>
        <v>114</v>
      </c>
      <c r="B117" s="11">
        <v>170</v>
      </c>
      <c r="C117" s="11">
        <v>0.16474</v>
      </c>
      <c r="D117" s="11">
        <f t="shared" si="11"/>
        <v>0.99994000000000127</v>
      </c>
      <c r="E117" s="11">
        <v>170</v>
      </c>
      <c r="F117" s="11">
        <v>0.15709999999999999</v>
      </c>
      <c r="G117" s="11"/>
      <c r="H117" s="11">
        <v>170</v>
      </c>
      <c r="I117" s="11">
        <v>0.36027500000000001</v>
      </c>
      <c r="J117" s="11">
        <f t="shared" si="12"/>
        <v>0</v>
      </c>
    </row>
    <row r="118" spans="1:10" x14ac:dyDescent="0.35">
      <c r="A118" s="11">
        <f t="shared" si="13"/>
        <v>115</v>
      </c>
      <c r="B118" s="11">
        <v>174.28399999999999</v>
      </c>
      <c r="C118" s="11">
        <v>0.166185</v>
      </c>
      <c r="D118" s="11">
        <f t="shared" si="11"/>
        <v>0.99994000000000127</v>
      </c>
      <c r="E118" s="11">
        <v>174.28399999999999</v>
      </c>
      <c r="F118" s="11">
        <v>0.16514999999999999</v>
      </c>
      <c r="G118" s="11"/>
      <c r="H118" s="11">
        <v>174.28399999999999</v>
      </c>
      <c r="I118" s="11">
        <v>0.36743700000000001</v>
      </c>
      <c r="J118" s="11">
        <f t="shared" si="12"/>
        <v>4.9561040000000016</v>
      </c>
    </row>
    <row r="119" spans="1:10" x14ac:dyDescent="0.35">
      <c r="A119" s="11">
        <f t="shared" si="13"/>
        <v>116</v>
      </c>
      <c r="B119" s="11">
        <v>175</v>
      </c>
      <c r="C119" s="11">
        <v>0.16763</v>
      </c>
      <c r="D119" s="11">
        <f t="shared" si="11"/>
        <v>0.99994000000000127</v>
      </c>
      <c r="E119" s="11">
        <v>175</v>
      </c>
      <c r="F119" s="11">
        <v>0.16650699999999999</v>
      </c>
      <c r="G119" s="11"/>
      <c r="H119" s="11">
        <v>175</v>
      </c>
      <c r="I119" s="11">
        <v>0.36862600000000001</v>
      </c>
      <c r="J119" s="11">
        <f t="shared" si="12"/>
        <v>0.82278799999999697</v>
      </c>
    </row>
    <row r="120" spans="1:10" x14ac:dyDescent="0.35">
      <c r="A120" s="11">
        <f t="shared" si="13"/>
        <v>117</v>
      </c>
      <c r="B120" s="11">
        <v>175</v>
      </c>
      <c r="C120" s="11">
        <v>0.169075</v>
      </c>
      <c r="D120" s="11">
        <f t="shared" si="11"/>
        <v>0.99994000000000127</v>
      </c>
      <c r="E120" s="11">
        <v>175</v>
      </c>
      <c r="F120" s="11">
        <v>0.16650699999999999</v>
      </c>
      <c r="G120" s="11"/>
      <c r="H120" s="11">
        <v>175</v>
      </c>
      <c r="I120" s="11">
        <v>0.36862600000000001</v>
      </c>
      <c r="J120" s="11">
        <f t="shared" si="12"/>
        <v>0</v>
      </c>
    </row>
    <row r="121" spans="1:10" x14ac:dyDescent="0.35">
      <c r="A121" s="11">
        <f t="shared" si="13"/>
        <v>118</v>
      </c>
      <c r="B121" s="11">
        <v>175</v>
      </c>
      <c r="C121" s="11">
        <v>0.17052</v>
      </c>
      <c r="D121" s="11">
        <f t="shared" si="11"/>
        <v>0.99994000000000127</v>
      </c>
      <c r="E121" s="11">
        <v>175</v>
      </c>
      <c r="F121" s="11">
        <v>0.16650699999999999</v>
      </c>
      <c r="G121" s="11"/>
      <c r="H121" s="11">
        <v>175</v>
      </c>
      <c r="I121" s="11">
        <v>0.36862600000000001</v>
      </c>
      <c r="J121" s="11">
        <f t="shared" si="12"/>
        <v>0</v>
      </c>
    </row>
    <row r="122" spans="1:10" x14ac:dyDescent="0.35">
      <c r="A122" s="11">
        <f t="shared" si="13"/>
        <v>119</v>
      </c>
      <c r="B122" s="11">
        <v>175</v>
      </c>
      <c r="C122" s="11">
        <v>0.17196500000000001</v>
      </c>
      <c r="D122" s="11">
        <f t="shared" si="11"/>
        <v>0.99994000000000127</v>
      </c>
      <c r="E122" s="11">
        <v>175</v>
      </c>
      <c r="F122" s="11">
        <v>0.16650699999999999</v>
      </c>
      <c r="G122" s="11"/>
      <c r="H122" s="11">
        <v>175</v>
      </c>
      <c r="I122" s="11">
        <v>0.36862600000000001</v>
      </c>
      <c r="J122" s="11">
        <f t="shared" si="12"/>
        <v>0</v>
      </c>
    </row>
    <row r="123" spans="1:10" x14ac:dyDescent="0.35">
      <c r="A123" s="11">
        <f t="shared" si="13"/>
        <v>120</v>
      </c>
      <c r="B123" s="11">
        <v>175</v>
      </c>
      <c r="C123" s="11">
        <v>0.17341000000000001</v>
      </c>
      <c r="D123" s="11">
        <f t="shared" si="11"/>
        <v>0.99994000000000127</v>
      </c>
      <c r="E123" s="11">
        <v>175</v>
      </c>
      <c r="F123" s="11">
        <v>0.16650699999999999</v>
      </c>
      <c r="G123" s="11"/>
      <c r="H123" s="11">
        <v>175</v>
      </c>
      <c r="I123" s="11">
        <v>0.36862600000000001</v>
      </c>
      <c r="J123" s="11">
        <f t="shared" si="12"/>
        <v>0</v>
      </c>
    </row>
    <row r="124" spans="1:10" x14ac:dyDescent="0.35">
      <c r="A124" s="11">
        <f t="shared" si="13"/>
        <v>121</v>
      </c>
      <c r="B124" s="11">
        <v>175</v>
      </c>
      <c r="C124" s="11">
        <v>0.17485500000000001</v>
      </c>
      <c r="D124" s="11">
        <f t="shared" si="11"/>
        <v>0.99994000000000127</v>
      </c>
      <c r="E124" s="11">
        <v>175</v>
      </c>
      <c r="F124" s="11">
        <v>0.16650699999999999</v>
      </c>
      <c r="G124" s="11"/>
      <c r="H124" s="11">
        <v>175</v>
      </c>
      <c r="I124" s="11">
        <v>0.36862600000000001</v>
      </c>
      <c r="J124" s="11">
        <f t="shared" si="12"/>
        <v>0</v>
      </c>
    </row>
    <row r="125" spans="1:10" x14ac:dyDescent="0.35">
      <c r="A125" s="11">
        <f t="shared" si="13"/>
        <v>122</v>
      </c>
      <c r="B125" s="11">
        <v>175</v>
      </c>
      <c r="C125" s="11">
        <v>0.17630100000000001</v>
      </c>
      <c r="D125" s="11">
        <f t="shared" si="11"/>
        <v>1.000632000000002</v>
      </c>
      <c r="E125" s="11">
        <v>175</v>
      </c>
      <c r="F125" s="11">
        <v>0.16650699999999999</v>
      </c>
      <c r="G125" s="11"/>
      <c r="H125" s="11">
        <v>175</v>
      </c>
      <c r="I125" s="11">
        <v>0.36862600000000001</v>
      </c>
      <c r="J125" s="11">
        <f t="shared" si="12"/>
        <v>0</v>
      </c>
    </row>
    <row r="126" spans="1:10" x14ac:dyDescent="0.35">
      <c r="A126" s="11">
        <f t="shared" si="13"/>
        <v>123</v>
      </c>
      <c r="B126" s="11">
        <v>176.84700000000001</v>
      </c>
      <c r="C126" s="11">
        <v>0.17774599999999999</v>
      </c>
      <c r="D126" s="11">
        <f t="shared" si="11"/>
        <v>0.99993999999998207</v>
      </c>
      <c r="E126" s="11">
        <v>176.84700000000001</v>
      </c>
      <c r="F126" s="11">
        <v>0.17002200000000001</v>
      </c>
      <c r="G126" s="11"/>
      <c r="H126" s="11">
        <v>176.84700000000001</v>
      </c>
      <c r="I126" s="11">
        <v>0.37168200000000001</v>
      </c>
      <c r="J126" s="11">
        <f t="shared" si="12"/>
        <v>2.114752000000002</v>
      </c>
    </row>
    <row r="127" spans="1:10" x14ac:dyDescent="0.35">
      <c r="A127" s="11">
        <f t="shared" si="13"/>
        <v>124</v>
      </c>
      <c r="B127" s="11">
        <v>179.32499999999999</v>
      </c>
      <c r="C127" s="11">
        <v>0.17919099999999999</v>
      </c>
      <c r="D127" s="11">
        <f t="shared" si="11"/>
        <v>0.99994000000000127</v>
      </c>
      <c r="E127" s="11">
        <v>179.32499999999999</v>
      </c>
      <c r="F127" s="11">
        <v>0.17477100000000001</v>
      </c>
      <c r="G127" s="11"/>
      <c r="H127" s="11">
        <v>179.32499999999999</v>
      </c>
      <c r="I127" s="11">
        <v>0.37575999999999998</v>
      </c>
      <c r="J127" s="11">
        <f t="shared" si="12"/>
        <v>2.8219759999999798</v>
      </c>
    </row>
    <row r="128" spans="1:10" x14ac:dyDescent="0.35">
      <c r="A128" s="11">
        <f t="shared" si="13"/>
        <v>125</v>
      </c>
      <c r="B128" s="11">
        <v>180</v>
      </c>
      <c r="C128" s="11">
        <v>0.18063599999999999</v>
      </c>
      <c r="D128" s="11">
        <f t="shared" si="11"/>
        <v>0.99994000000000127</v>
      </c>
      <c r="E128" s="11">
        <v>180</v>
      </c>
      <c r="F128" s="11">
        <v>0.17607</v>
      </c>
      <c r="G128" s="11"/>
      <c r="H128" s="11">
        <v>180</v>
      </c>
      <c r="I128" s="11">
        <v>0.37686700000000001</v>
      </c>
      <c r="J128" s="11">
        <f t="shared" si="12"/>
        <v>0.76604400000001704</v>
      </c>
    </row>
    <row r="129" spans="1:10" x14ac:dyDescent="0.35">
      <c r="A129" s="11">
        <f t="shared" si="13"/>
        <v>126</v>
      </c>
      <c r="B129" s="11">
        <v>180</v>
      </c>
      <c r="C129" s="11">
        <v>0.18208099999999999</v>
      </c>
      <c r="D129" s="11">
        <f t="shared" si="11"/>
        <v>0.99994000000000127</v>
      </c>
      <c r="E129" s="11">
        <v>180</v>
      </c>
      <c r="F129" s="11">
        <v>0.17607</v>
      </c>
      <c r="G129" s="11"/>
      <c r="H129" s="11">
        <v>180</v>
      </c>
      <c r="I129" s="11">
        <v>0.37686700000000001</v>
      </c>
      <c r="J129" s="11">
        <f t="shared" si="12"/>
        <v>0</v>
      </c>
    </row>
    <row r="130" spans="1:10" x14ac:dyDescent="0.35">
      <c r="A130" s="11">
        <f t="shared" si="13"/>
        <v>127</v>
      </c>
      <c r="B130" s="11">
        <v>180</v>
      </c>
      <c r="C130" s="11">
        <v>0.18352599999999999</v>
      </c>
      <c r="D130" s="11">
        <f t="shared" si="11"/>
        <v>0.99994000000000127</v>
      </c>
      <c r="E130" s="11">
        <v>180</v>
      </c>
      <c r="F130" s="11">
        <v>0.17607</v>
      </c>
      <c r="G130" s="11"/>
      <c r="H130" s="11">
        <v>180</v>
      </c>
      <c r="I130" s="11">
        <v>0.37686700000000001</v>
      </c>
      <c r="J130" s="11">
        <f t="shared" si="12"/>
        <v>0</v>
      </c>
    </row>
    <row r="131" spans="1:10" x14ac:dyDescent="0.35">
      <c r="A131" s="11">
        <f t="shared" si="13"/>
        <v>128</v>
      </c>
      <c r="B131" s="11">
        <v>181.71600000000001</v>
      </c>
      <c r="C131" s="11">
        <v>0.184971</v>
      </c>
      <c r="D131" s="11">
        <f t="shared" si="11"/>
        <v>0.99994000000000127</v>
      </c>
      <c r="E131" s="11">
        <v>181.71600000000001</v>
      </c>
      <c r="F131" s="11">
        <v>0.17938599999999999</v>
      </c>
      <c r="G131" s="11"/>
      <c r="H131" s="11">
        <v>181.71600000000001</v>
      </c>
      <c r="I131" s="11">
        <v>0.37967000000000001</v>
      </c>
      <c r="J131" s="11">
        <f t="shared" si="12"/>
        <v>1.939676</v>
      </c>
    </row>
    <row r="132" spans="1:10" x14ac:dyDescent="0.35">
      <c r="A132" s="11">
        <f t="shared" si="13"/>
        <v>129</v>
      </c>
      <c r="B132" s="11">
        <v>181.97300000000001</v>
      </c>
      <c r="C132" s="11">
        <v>0.186416</v>
      </c>
      <c r="D132" s="11">
        <f t="shared" ref="D132:D195" si="14">692*(C132-C131)</f>
        <v>0.99994000000000127</v>
      </c>
      <c r="E132" s="11">
        <v>181.97300000000001</v>
      </c>
      <c r="F132" s="11">
        <v>0.17988399999999999</v>
      </c>
      <c r="G132" s="11"/>
      <c r="H132" s="11">
        <v>181.97300000000001</v>
      </c>
      <c r="I132" s="11">
        <v>0.38008900000000001</v>
      </c>
      <c r="J132" s="11">
        <f t="shared" ref="J132:J195" si="15">692*(I132-I131)</f>
        <v>0.28994800000000187</v>
      </c>
    </row>
    <row r="133" spans="1:10" x14ac:dyDescent="0.35">
      <c r="A133" s="11">
        <f t="shared" si="13"/>
        <v>130</v>
      </c>
      <c r="B133" s="11">
        <v>181.97300000000001</v>
      </c>
      <c r="C133" s="11">
        <v>0.187861</v>
      </c>
      <c r="D133" s="11">
        <f t="shared" si="14"/>
        <v>0.99994000000000127</v>
      </c>
      <c r="E133" s="11">
        <v>181.97300000000001</v>
      </c>
      <c r="F133" s="11">
        <v>0.17988399999999999</v>
      </c>
      <c r="G133" s="11"/>
      <c r="H133" s="11">
        <v>181.97300000000001</v>
      </c>
      <c r="I133" s="11">
        <v>0.38008900000000001</v>
      </c>
      <c r="J133" s="11">
        <f t="shared" si="15"/>
        <v>0</v>
      </c>
    </row>
    <row r="134" spans="1:10" x14ac:dyDescent="0.35">
      <c r="A134" s="11">
        <f t="shared" ref="A134:A197" si="16">A133+1</f>
        <v>131</v>
      </c>
      <c r="B134" s="11">
        <v>181.97300000000001</v>
      </c>
      <c r="C134" s="11">
        <v>0.189306</v>
      </c>
      <c r="D134" s="11">
        <f t="shared" si="14"/>
        <v>0.99994000000000127</v>
      </c>
      <c r="E134" s="11">
        <v>181.97300000000001</v>
      </c>
      <c r="F134" s="11">
        <v>0.17988399999999999</v>
      </c>
      <c r="G134" s="11"/>
      <c r="H134" s="11">
        <v>181.97300000000001</v>
      </c>
      <c r="I134" s="11">
        <v>0.38008900000000001</v>
      </c>
      <c r="J134" s="11">
        <f t="shared" si="15"/>
        <v>0</v>
      </c>
    </row>
    <row r="135" spans="1:10" x14ac:dyDescent="0.35">
      <c r="A135" s="11">
        <f t="shared" si="16"/>
        <v>132</v>
      </c>
      <c r="B135" s="11">
        <v>184.536</v>
      </c>
      <c r="C135" s="11">
        <v>0.190751</v>
      </c>
      <c r="D135" s="11">
        <f t="shared" si="14"/>
        <v>0.99994000000000127</v>
      </c>
      <c r="E135" s="11">
        <v>184.536</v>
      </c>
      <c r="F135" s="11">
        <v>0.18487000000000001</v>
      </c>
      <c r="G135" s="11"/>
      <c r="H135" s="11">
        <v>184.536</v>
      </c>
      <c r="I135" s="11">
        <v>0.38424999999999998</v>
      </c>
      <c r="J135" s="11">
        <f t="shared" si="15"/>
        <v>2.8794119999999794</v>
      </c>
    </row>
    <row r="136" spans="1:10" x14ac:dyDescent="0.35">
      <c r="A136" s="11">
        <f t="shared" si="16"/>
        <v>133</v>
      </c>
      <c r="B136" s="11">
        <v>184.536</v>
      </c>
      <c r="C136" s="11">
        <v>0.19219700000000001</v>
      </c>
      <c r="D136" s="11">
        <f t="shared" si="14"/>
        <v>1.000632000000002</v>
      </c>
      <c r="E136" s="11">
        <v>184.536</v>
      </c>
      <c r="F136" s="11">
        <v>0.18487000000000001</v>
      </c>
      <c r="G136" s="11"/>
      <c r="H136" s="11">
        <v>184.536</v>
      </c>
      <c r="I136" s="11">
        <v>0.38424999999999998</v>
      </c>
      <c r="J136" s="11">
        <f t="shared" si="15"/>
        <v>0</v>
      </c>
    </row>
    <row r="137" spans="1:10" x14ac:dyDescent="0.35">
      <c r="A137" s="11">
        <f t="shared" si="16"/>
        <v>134</v>
      </c>
      <c r="B137" s="11">
        <v>185</v>
      </c>
      <c r="C137" s="11">
        <v>0.19364200000000001</v>
      </c>
      <c r="D137" s="11">
        <f t="shared" si="14"/>
        <v>0.99994000000000127</v>
      </c>
      <c r="E137" s="11">
        <v>185</v>
      </c>
      <c r="F137" s="11">
        <v>0.185777</v>
      </c>
      <c r="G137" s="11"/>
      <c r="H137" s="11">
        <v>185</v>
      </c>
      <c r="I137" s="11">
        <v>0.38500000000000001</v>
      </c>
      <c r="J137" s="11">
        <f t="shared" si="15"/>
        <v>0.51900000000001967</v>
      </c>
    </row>
    <row r="138" spans="1:10" x14ac:dyDescent="0.35">
      <c r="A138" s="11">
        <f t="shared" si="16"/>
        <v>135</v>
      </c>
      <c r="B138" s="11">
        <v>185</v>
      </c>
      <c r="C138" s="11">
        <v>0.19508700000000001</v>
      </c>
      <c r="D138" s="11">
        <f t="shared" si="14"/>
        <v>0.99994000000000127</v>
      </c>
      <c r="E138" s="11">
        <v>185</v>
      </c>
      <c r="F138" s="11">
        <v>0.185777</v>
      </c>
      <c r="G138" s="11"/>
      <c r="H138" s="11">
        <v>185</v>
      </c>
      <c r="I138" s="11">
        <v>0.38500000000000001</v>
      </c>
      <c r="J138" s="11">
        <f t="shared" si="15"/>
        <v>0</v>
      </c>
    </row>
    <row r="139" spans="1:10" x14ac:dyDescent="0.35">
      <c r="A139" s="11">
        <f t="shared" si="16"/>
        <v>136</v>
      </c>
      <c r="B139" s="11">
        <v>186.49799999999999</v>
      </c>
      <c r="C139" s="11">
        <v>0.19653200000000001</v>
      </c>
      <c r="D139" s="11">
        <f t="shared" si="14"/>
        <v>0.99994000000000127</v>
      </c>
      <c r="E139" s="11">
        <v>186.49799999999999</v>
      </c>
      <c r="F139" s="11">
        <v>0.18871099999999999</v>
      </c>
      <c r="G139" s="11"/>
      <c r="H139" s="11">
        <v>186.49799999999999</v>
      </c>
      <c r="I139" s="11">
        <v>0.38741599999999998</v>
      </c>
      <c r="J139" s="11">
        <f t="shared" si="15"/>
        <v>1.6718719999999818</v>
      </c>
    </row>
    <row r="140" spans="1:10" x14ac:dyDescent="0.35">
      <c r="A140" s="11">
        <f t="shared" si="16"/>
        <v>137</v>
      </c>
      <c r="B140" s="11">
        <v>189.66200000000001</v>
      </c>
      <c r="C140" s="11">
        <v>0.19797699999999999</v>
      </c>
      <c r="D140" s="11">
        <f t="shared" si="14"/>
        <v>0.99993999999998207</v>
      </c>
      <c r="E140" s="11">
        <v>189.66200000000001</v>
      </c>
      <c r="F140" s="11">
        <v>0.19494600000000001</v>
      </c>
      <c r="G140" s="11"/>
      <c r="H140" s="11">
        <v>189.66200000000001</v>
      </c>
      <c r="I140" s="11">
        <v>0.39248899999999998</v>
      </c>
      <c r="J140" s="11">
        <f t="shared" si="15"/>
        <v>3.510515999999996</v>
      </c>
    </row>
    <row r="141" spans="1:10" x14ac:dyDescent="0.35">
      <c r="A141" s="11">
        <f t="shared" si="16"/>
        <v>138</v>
      </c>
      <c r="B141" s="11">
        <v>189.66200000000001</v>
      </c>
      <c r="C141" s="11">
        <v>0.19942199999999999</v>
      </c>
      <c r="D141" s="11">
        <f t="shared" si="14"/>
        <v>0.99994000000000127</v>
      </c>
      <c r="E141" s="11">
        <v>189.66200000000001</v>
      </c>
      <c r="F141" s="11">
        <v>0.19494600000000001</v>
      </c>
      <c r="G141" s="11"/>
      <c r="H141" s="11">
        <v>189.66200000000001</v>
      </c>
      <c r="I141" s="11">
        <v>0.39248899999999998</v>
      </c>
      <c r="J141" s="11">
        <f t="shared" si="15"/>
        <v>0</v>
      </c>
    </row>
    <row r="142" spans="1:10" x14ac:dyDescent="0.35">
      <c r="A142" s="11">
        <f t="shared" si="16"/>
        <v>139</v>
      </c>
      <c r="B142" s="11">
        <v>190</v>
      </c>
      <c r="C142" s="11">
        <v>0.20086699999999999</v>
      </c>
      <c r="D142" s="11">
        <f t="shared" si="14"/>
        <v>0.99994000000000127</v>
      </c>
      <c r="E142" s="11">
        <v>190</v>
      </c>
      <c r="F142" s="11">
        <v>0.19561500000000001</v>
      </c>
      <c r="G142" s="11"/>
      <c r="H142" s="11">
        <v>190</v>
      </c>
      <c r="I142" s="11">
        <v>0.39302799999999999</v>
      </c>
      <c r="J142" s="11">
        <f t="shared" si="15"/>
        <v>0.37298800000000809</v>
      </c>
    </row>
    <row r="143" spans="1:10" x14ac:dyDescent="0.35">
      <c r="A143" s="11">
        <f t="shared" si="16"/>
        <v>140</v>
      </c>
      <c r="B143" s="11">
        <v>190</v>
      </c>
      <c r="C143" s="11">
        <v>0.20231199999999999</v>
      </c>
      <c r="D143" s="11">
        <f t="shared" si="14"/>
        <v>0.99994000000000127</v>
      </c>
      <c r="E143" s="11">
        <v>190</v>
      </c>
      <c r="F143" s="11">
        <v>0.19561500000000001</v>
      </c>
      <c r="G143" s="11"/>
      <c r="H143" s="11">
        <v>190</v>
      </c>
      <c r="I143" s="11">
        <v>0.39302799999999999</v>
      </c>
      <c r="J143" s="11">
        <f t="shared" si="15"/>
        <v>0</v>
      </c>
    </row>
    <row r="144" spans="1:10" x14ac:dyDescent="0.35">
      <c r="A144" s="11">
        <f t="shared" si="16"/>
        <v>141</v>
      </c>
      <c r="B144" s="11">
        <v>190</v>
      </c>
      <c r="C144" s="11">
        <v>0.20375699999999999</v>
      </c>
      <c r="D144" s="11">
        <f t="shared" si="14"/>
        <v>0.99994000000000127</v>
      </c>
      <c r="E144" s="11">
        <v>190</v>
      </c>
      <c r="F144" s="11">
        <v>0.19561500000000001</v>
      </c>
      <c r="G144" s="11"/>
      <c r="H144" s="11">
        <v>190</v>
      </c>
      <c r="I144" s="11">
        <v>0.39302799999999999</v>
      </c>
      <c r="J144" s="11">
        <f t="shared" si="15"/>
        <v>0</v>
      </c>
    </row>
    <row r="145" spans="1:10" x14ac:dyDescent="0.35">
      <c r="A145" s="11">
        <f t="shared" si="16"/>
        <v>142</v>
      </c>
      <c r="B145" s="11">
        <v>190</v>
      </c>
      <c r="C145" s="11">
        <v>0.205202</v>
      </c>
      <c r="D145" s="11">
        <f t="shared" si="14"/>
        <v>0.99994000000000127</v>
      </c>
      <c r="E145" s="11">
        <v>190</v>
      </c>
      <c r="F145" s="11">
        <v>0.19561500000000001</v>
      </c>
      <c r="G145" s="11"/>
      <c r="H145" s="11">
        <v>190</v>
      </c>
      <c r="I145" s="11">
        <v>0.39302799999999999</v>
      </c>
      <c r="J145" s="11">
        <f t="shared" si="15"/>
        <v>0</v>
      </c>
    </row>
    <row r="146" spans="1:10" x14ac:dyDescent="0.35">
      <c r="A146" s="11">
        <f t="shared" si="16"/>
        <v>143</v>
      </c>
      <c r="B146" s="11">
        <v>190</v>
      </c>
      <c r="C146" s="11">
        <v>0.206647</v>
      </c>
      <c r="D146" s="11">
        <f t="shared" si="14"/>
        <v>0.99994000000000127</v>
      </c>
      <c r="E146" s="11">
        <v>190</v>
      </c>
      <c r="F146" s="11">
        <v>0.19561500000000001</v>
      </c>
      <c r="G146" s="11"/>
      <c r="H146" s="11">
        <v>190</v>
      </c>
      <c r="I146" s="11">
        <v>0.39302799999999999</v>
      </c>
      <c r="J146" s="11">
        <f t="shared" si="15"/>
        <v>0</v>
      </c>
    </row>
    <row r="147" spans="1:10" x14ac:dyDescent="0.35">
      <c r="A147" s="11">
        <f t="shared" si="16"/>
        <v>144</v>
      </c>
      <c r="B147" s="11">
        <v>190</v>
      </c>
      <c r="C147" s="11">
        <v>0.208092</v>
      </c>
      <c r="D147" s="11">
        <f t="shared" si="14"/>
        <v>0.99994000000000127</v>
      </c>
      <c r="E147" s="11">
        <v>190</v>
      </c>
      <c r="F147" s="11">
        <v>0.19561500000000001</v>
      </c>
      <c r="G147" s="11"/>
      <c r="H147" s="11">
        <v>190</v>
      </c>
      <c r="I147" s="11">
        <v>0.39302799999999999</v>
      </c>
      <c r="J147" s="11">
        <f t="shared" si="15"/>
        <v>0</v>
      </c>
    </row>
    <row r="148" spans="1:10" x14ac:dyDescent="0.35">
      <c r="A148" s="11">
        <f t="shared" si="16"/>
        <v>145</v>
      </c>
      <c r="B148" s="11">
        <v>192.22499999999999</v>
      </c>
      <c r="C148" s="11">
        <v>0.209538</v>
      </c>
      <c r="D148" s="11">
        <f t="shared" si="14"/>
        <v>1.000632000000002</v>
      </c>
      <c r="E148" s="11">
        <v>192.22499999999999</v>
      </c>
      <c r="F148" s="11">
        <v>0.20003199999999999</v>
      </c>
      <c r="G148" s="11"/>
      <c r="H148" s="11">
        <v>192.22499999999999</v>
      </c>
      <c r="I148" s="11">
        <v>0.39656599999999997</v>
      </c>
      <c r="J148" s="11">
        <f t="shared" si="15"/>
        <v>2.4482959999999903</v>
      </c>
    </row>
    <row r="149" spans="1:10" x14ac:dyDescent="0.35">
      <c r="A149" s="11">
        <f t="shared" si="16"/>
        <v>146</v>
      </c>
      <c r="B149" s="11">
        <v>194.78800000000001</v>
      </c>
      <c r="C149" s="11">
        <v>0.210983</v>
      </c>
      <c r="D149" s="11">
        <f t="shared" si="14"/>
        <v>0.99994000000000127</v>
      </c>
      <c r="E149" s="11">
        <v>194.78800000000001</v>
      </c>
      <c r="F149" s="11">
        <v>0.205148</v>
      </c>
      <c r="G149" s="11"/>
      <c r="H149" s="11">
        <v>194.78800000000001</v>
      </c>
      <c r="I149" s="11">
        <v>0.400617</v>
      </c>
      <c r="J149" s="11">
        <f t="shared" si="15"/>
        <v>2.8032920000000185</v>
      </c>
    </row>
    <row r="150" spans="1:10" x14ac:dyDescent="0.35">
      <c r="A150" s="11">
        <f t="shared" si="16"/>
        <v>147</v>
      </c>
      <c r="B150" s="11">
        <v>195</v>
      </c>
      <c r="C150" s="11">
        <v>0.21242800000000001</v>
      </c>
      <c r="D150" s="11">
        <f t="shared" si="14"/>
        <v>0.99994000000000127</v>
      </c>
      <c r="E150" s="11">
        <v>195</v>
      </c>
      <c r="F150" s="11">
        <v>0.20557300000000001</v>
      </c>
      <c r="G150" s="11"/>
      <c r="H150" s="11">
        <v>195</v>
      </c>
      <c r="I150" s="11">
        <v>0.400951</v>
      </c>
      <c r="J150" s="11">
        <f t="shared" si="15"/>
        <v>0.23112800000000067</v>
      </c>
    </row>
    <row r="151" spans="1:10" x14ac:dyDescent="0.35">
      <c r="A151" s="11">
        <f t="shared" si="16"/>
        <v>148</v>
      </c>
      <c r="B151" s="11">
        <v>195</v>
      </c>
      <c r="C151" s="11">
        <v>0.21387300000000001</v>
      </c>
      <c r="D151" s="11">
        <f t="shared" si="14"/>
        <v>0.99994000000000127</v>
      </c>
      <c r="E151" s="11">
        <v>195</v>
      </c>
      <c r="F151" s="11">
        <v>0.20557300000000001</v>
      </c>
      <c r="G151" s="11"/>
      <c r="H151" s="11">
        <v>195</v>
      </c>
      <c r="I151" s="11">
        <v>0.400951</v>
      </c>
      <c r="J151" s="11">
        <f t="shared" si="15"/>
        <v>0</v>
      </c>
    </row>
    <row r="152" spans="1:10" x14ac:dyDescent="0.35">
      <c r="A152" s="11">
        <f t="shared" si="16"/>
        <v>149</v>
      </c>
      <c r="B152" s="11">
        <v>195</v>
      </c>
      <c r="C152" s="11">
        <v>0.21531800000000001</v>
      </c>
      <c r="D152" s="11">
        <f t="shared" si="14"/>
        <v>0.99994000000000127</v>
      </c>
      <c r="E152" s="11">
        <v>195</v>
      </c>
      <c r="F152" s="11">
        <v>0.20557300000000001</v>
      </c>
      <c r="G152" s="11"/>
      <c r="H152" s="11">
        <v>195</v>
      </c>
      <c r="I152" s="11">
        <v>0.400951</v>
      </c>
      <c r="J152" s="11">
        <f t="shared" si="15"/>
        <v>0</v>
      </c>
    </row>
    <row r="153" spans="1:10" x14ac:dyDescent="0.35">
      <c r="A153" s="11">
        <f t="shared" si="16"/>
        <v>150</v>
      </c>
      <c r="B153" s="11">
        <v>195</v>
      </c>
      <c r="C153" s="11">
        <v>0.21676300000000001</v>
      </c>
      <c r="D153" s="11">
        <f t="shared" si="14"/>
        <v>0.99994000000000127</v>
      </c>
      <c r="E153" s="11">
        <v>195</v>
      </c>
      <c r="F153" s="11">
        <v>0.20557300000000001</v>
      </c>
      <c r="G153" s="11"/>
      <c r="H153" s="11">
        <v>195</v>
      </c>
      <c r="I153" s="11">
        <v>0.400951</v>
      </c>
      <c r="J153" s="11">
        <f t="shared" si="15"/>
        <v>0</v>
      </c>
    </row>
    <row r="154" spans="1:10" x14ac:dyDescent="0.35">
      <c r="A154" s="11">
        <f t="shared" si="16"/>
        <v>151</v>
      </c>
      <c r="B154" s="11">
        <v>195</v>
      </c>
      <c r="C154" s="11">
        <v>0.21820800000000001</v>
      </c>
      <c r="D154" s="11">
        <f t="shared" si="14"/>
        <v>0.99994000000000127</v>
      </c>
      <c r="E154" s="11">
        <v>195</v>
      </c>
      <c r="F154" s="11">
        <v>0.20557300000000001</v>
      </c>
      <c r="G154" s="11"/>
      <c r="H154" s="11">
        <v>195</v>
      </c>
      <c r="I154" s="11">
        <v>0.400951</v>
      </c>
      <c r="J154" s="11">
        <f t="shared" si="15"/>
        <v>0</v>
      </c>
    </row>
    <row r="155" spans="1:10" x14ac:dyDescent="0.35">
      <c r="A155" s="11">
        <f t="shared" si="16"/>
        <v>152</v>
      </c>
      <c r="B155" s="11">
        <v>195</v>
      </c>
      <c r="C155" s="11">
        <v>0.21965299999999999</v>
      </c>
      <c r="D155" s="11">
        <f t="shared" si="14"/>
        <v>0.99993999999998207</v>
      </c>
      <c r="E155" s="11">
        <v>195</v>
      </c>
      <c r="F155" s="11">
        <v>0.20557300000000001</v>
      </c>
      <c r="G155" s="11"/>
      <c r="H155" s="11">
        <v>195</v>
      </c>
      <c r="I155" s="11">
        <v>0.400951</v>
      </c>
      <c r="J155" s="11">
        <f t="shared" si="15"/>
        <v>0</v>
      </c>
    </row>
    <row r="156" spans="1:10" x14ac:dyDescent="0.35">
      <c r="A156" s="11">
        <f t="shared" si="16"/>
        <v>153</v>
      </c>
      <c r="B156" s="11">
        <v>197.351</v>
      </c>
      <c r="C156" s="11">
        <v>0.22109799999999999</v>
      </c>
      <c r="D156" s="11">
        <f t="shared" si="14"/>
        <v>0.99994000000000127</v>
      </c>
      <c r="E156" s="11">
        <v>197.351</v>
      </c>
      <c r="F156" s="11">
        <v>0.21029300000000001</v>
      </c>
      <c r="G156" s="11"/>
      <c r="H156" s="11">
        <v>197.351</v>
      </c>
      <c r="I156" s="11">
        <v>0.40464</v>
      </c>
      <c r="J156" s="11">
        <f t="shared" si="15"/>
        <v>2.5527879999999987</v>
      </c>
    </row>
    <row r="157" spans="1:10" x14ac:dyDescent="0.35">
      <c r="A157" s="11">
        <f t="shared" si="16"/>
        <v>154</v>
      </c>
      <c r="B157" s="11">
        <v>197.351</v>
      </c>
      <c r="C157" s="11">
        <v>0.22254299999999999</v>
      </c>
      <c r="D157" s="11">
        <f t="shared" si="14"/>
        <v>0.99994000000000127</v>
      </c>
      <c r="E157" s="11">
        <v>197.351</v>
      </c>
      <c r="F157" s="11">
        <v>0.21029300000000001</v>
      </c>
      <c r="G157" s="11"/>
      <c r="H157" s="11">
        <v>197.351</v>
      </c>
      <c r="I157" s="11">
        <v>0.40464</v>
      </c>
      <c r="J157" s="11">
        <f t="shared" si="15"/>
        <v>0</v>
      </c>
    </row>
    <row r="158" spans="1:10" x14ac:dyDescent="0.35">
      <c r="A158" s="11">
        <f t="shared" si="16"/>
        <v>155</v>
      </c>
      <c r="B158" s="11">
        <v>199.91399999999999</v>
      </c>
      <c r="C158" s="11">
        <v>0.22398799999999999</v>
      </c>
      <c r="D158" s="11">
        <f t="shared" si="14"/>
        <v>0.99994000000000127</v>
      </c>
      <c r="E158" s="11">
        <v>199.91399999999999</v>
      </c>
      <c r="F158" s="11">
        <v>0.21546499999999999</v>
      </c>
      <c r="G158" s="11"/>
      <c r="H158" s="11">
        <v>199.91399999999999</v>
      </c>
      <c r="I158" s="11">
        <v>0.408636</v>
      </c>
      <c r="J158" s="11">
        <f t="shared" si="15"/>
        <v>2.7652319999999997</v>
      </c>
    </row>
    <row r="159" spans="1:10" x14ac:dyDescent="0.35">
      <c r="A159" s="11">
        <f t="shared" si="16"/>
        <v>156</v>
      </c>
      <c r="B159" s="11">
        <v>199.91399999999999</v>
      </c>
      <c r="C159" s="11">
        <v>0.225434</v>
      </c>
      <c r="D159" s="11">
        <f t="shared" si="14"/>
        <v>1.000632000000002</v>
      </c>
      <c r="E159" s="11">
        <v>199.91399999999999</v>
      </c>
      <c r="F159" s="11">
        <v>0.21546499999999999</v>
      </c>
      <c r="G159" s="11"/>
      <c r="H159" s="11">
        <v>199.91399999999999</v>
      </c>
      <c r="I159" s="11">
        <v>0.408636</v>
      </c>
      <c r="J159" s="11">
        <f t="shared" si="15"/>
        <v>0</v>
      </c>
    </row>
    <row r="160" spans="1:10" x14ac:dyDescent="0.35">
      <c r="A160" s="11">
        <f t="shared" si="16"/>
        <v>157</v>
      </c>
      <c r="B160" s="11">
        <v>199.91399999999999</v>
      </c>
      <c r="C160" s="11">
        <v>0.226879</v>
      </c>
      <c r="D160" s="11">
        <f t="shared" si="14"/>
        <v>0.99994000000000127</v>
      </c>
      <c r="E160" s="11">
        <v>199.91399999999999</v>
      </c>
      <c r="F160" s="11">
        <v>0.21546499999999999</v>
      </c>
      <c r="G160" s="11"/>
      <c r="H160" s="11">
        <v>199.91399999999999</v>
      </c>
      <c r="I160" s="11">
        <v>0.408636</v>
      </c>
      <c r="J160" s="11">
        <f t="shared" si="15"/>
        <v>0</v>
      </c>
    </row>
    <row r="161" spans="1:10" x14ac:dyDescent="0.35">
      <c r="A161" s="11">
        <f t="shared" si="16"/>
        <v>158</v>
      </c>
      <c r="B161" s="11">
        <v>200</v>
      </c>
      <c r="C161" s="11">
        <v>0.228324</v>
      </c>
      <c r="D161" s="11">
        <f t="shared" si="14"/>
        <v>0.99994000000000127</v>
      </c>
      <c r="E161" s="11">
        <v>200</v>
      </c>
      <c r="F161" s="11">
        <v>0.215639</v>
      </c>
      <c r="G161" s="11"/>
      <c r="H161" s="11">
        <v>200</v>
      </c>
      <c r="I161" s="11">
        <v>0.40877000000000002</v>
      </c>
      <c r="J161" s="11">
        <f t="shared" si="15"/>
        <v>9.2728000000015909E-2</v>
      </c>
    </row>
    <row r="162" spans="1:10" x14ac:dyDescent="0.35">
      <c r="A162" s="11">
        <f t="shared" si="16"/>
        <v>159</v>
      </c>
      <c r="B162" s="11">
        <v>200</v>
      </c>
      <c r="C162" s="11">
        <v>0.229769</v>
      </c>
      <c r="D162" s="11">
        <f t="shared" si="14"/>
        <v>0.99994000000000127</v>
      </c>
      <c r="E162" s="11">
        <v>200</v>
      </c>
      <c r="F162" s="11">
        <v>0.215639</v>
      </c>
      <c r="G162" s="11"/>
      <c r="H162" s="11">
        <v>200</v>
      </c>
      <c r="I162" s="11">
        <v>0.40877000000000002</v>
      </c>
      <c r="J162" s="11">
        <f t="shared" si="15"/>
        <v>0</v>
      </c>
    </row>
    <row r="163" spans="1:10" x14ac:dyDescent="0.35">
      <c r="A163" s="11">
        <f t="shared" si="16"/>
        <v>160</v>
      </c>
      <c r="B163" s="11">
        <v>200.84399999999999</v>
      </c>
      <c r="C163" s="11">
        <v>0.231214</v>
      </c>
      <c r="D163" s="11">
        <f t="shared" si="14"/>
        <v>0.99994000000000127</v>
      </c>
      <c r="E163" s="11">
        <v>200.84399999999999</v>
      </c>
      <c r="F163" s="11">
        <v>0.21734800000000001</v>
      </c>
      <c r="G163" s="11"/>
      <c r="H163" s="11">
        <v>200.84399999999999</v>
      </c>
      <c r="I163" s="11">
        <v>0.41008</v>
      </c>
      <c r="J163" s="11">
        <f t="shared" si="15"/>
        <v>0.90651999999998467</v>
      </c>
    </row>
    <row r="164" spans="1:10" x14ac:dyDescent="0.35">
      <c r="A164" s="11">
        <f t="shared" si="16"/>
        <v>161</v>
      </c>
      <c r="B164" s="11">
        <v>205</v>
      </c>
      <c r="C164" s="11">
        <v>0.232659</v>
      </c>
      <c r="D164" s="11">
        <f t="shared" si="14"/>
        <v>0.99994000000000127</v>
      </c>
      <c r="E164" s="11">
        <v>205</v>
      </c>
      <c r="F164" s="11">
        <v>0.225802</v>
      </c>
      <c r="G164" s="11"/>
      <c r="H164" s="11">
        <v>205</v>
      </c>
      <c r="I164" s="11">
        <v>0.416487</v>
      </c>
      <c r="J164" s="11">
        <f t="shared" si="15"/>
        <v>4.4336439999999975</v>
      </c>
    </row>
    <row r="165" spans="1:10" x14ac:dyDescent="0.35">
      <c r="A165" s="11">
        <f t="shared" si="16"/>
        <v>162</v>
      </c>
      <c r="B165" s="11">
        <v>205</v>
      </c>
      <c r="C165" s="11">
        <v>0.23410400000000001</v>
      </c>
      <c r="D165" s="11">
        <f t="shared" si="14"/>
        <v>0.99994000000000127</v>
      </c>
      <c r="E165" s="11">
        <v>205</v>
      </c>
      <c r="F165" s="11">
        <v>0.225802</v>
      </c>
      <c r="G165" s="11"/>
      <c r="H165" s="11">
        <v>205</v>
      </c>
      <c r="I165" s="11">
        <v>0.416487</v>
      </c>
      <c r="J165" s="11">
        <f t="shared" si="15"/>
        <v>0</v>
      </c>
    </row>
    <row r="166" spans="1:10" x14ac:dyDescent="0.35">
      <c r="A166" s="11">
        <f t="shared" si="16"/>
        <v>163</v>
      </c>
      <c r="B166" s="11">
        <v>205</v>
      </c>
      <c r="C166" s="11">
        <v>0.23554900000000001</v>
      </c>
      <c r="D166" s="11">
        <f t="shared" si="14"/>
        <v>0.99994000000000127</v>
      </c>
      <c r="E166" s="11">
        <v>205</v>
      </c>
      <c r="F166" s="11">
        <v>0.225802</v>
      </c>
      <c r="G166" s="11"/>
      <c r="H166" s="11">
        <v>205</v>
      </c>
      <c r="I166" s="11">
        <v>0.416487</v>
      </c>
      <c r="J166" s="11">
        <f t="shared" si="15"/>
        <v>0</v>
      </c>
    </row>
    <row r="167" spans="1:10" x14ac:dyDescent="0.35">
      <c r="A167" s="11">
        <f t="shared" si="16"/>
        <v>164</v>
      </c>
      <c r="B167" s="11">
        <v>205</v>
      </c>
      <c r="C167" s="11">
        <v>0.23699400000000001</v>
      </c>
      <c r="D167" s="11">
        <f t="shared" si="14"/>
        <v>0.99994000000000127</v>
      </c>
      <c r="E167" s="11">
        <v>205</v>
      </c>
      <c r="F167" s="11">
        <v>0.225802</v>
      </c>
      <c r="G167" s="11"/>
      <c r="H167" s="11">
        <v>205</v>
      </c>
      <c r="I167" s="11">
        <v>0.416487</v>
      </c>
      <c r="J167" s="11">
        <f t="shared" si="15"/>
        <v>0</v>
      </c>
    </row>
    <row r="168" spans="1:10" x14ac:dyDescent="0.35">
      <c r="A168" s="11">
        <f t="shared" si="16"/>
        <v>165</v>
      </c>
      <c r="B168" s="11">
        <v>205.04</v>
      </c>
      <c r="C168" s="11">
        <v>0.23843900000000001</v>
      </c>
      <c r="D168" s="11">
        <f t="shared" si="14"/>
        <v>0.99994000000000127</v>
      </c>
      <c r="E168" s="11">
        <v>205.04</v>
      </c>
      <c r="F168" s="11">
        <v>0.225884</v>
      </c>
      <c r="G168" s="11"/>
      <c r="H168" s="11">
        <v>205.04</v>
      </c>
      <c r="I168" s="11">
        <v>0.41654799999999997</v>
      </c>
      <c r="J168" s="11">
        <f t="shared" si="15"/>
        <v>4.2211999999984595E-2</v>
      </c>
    </row>
    <row r="169" spans="1:10" x14ac:dyDescent="0.35">
      <c r="A169" s="11">
        <f t="shared" si="16"/>
        <v>166</v>
      </c>
      <c r="B169" s="11">
        <v>207.60300000000001</v>
      </c>
      <c r="C169" s="11">
        <v>0.23988399999999999</v>
      </c>
      <c r="D169" s="11">
        <f t="shared" si="14"/>
        <v>0.99993999999998207</v>
      </c>
      <c r="E169" s="11">
        <v>207.60300000000001</v>
      </c>
      <c r="F169" s="11">
        <v>0.231128</v>
      </c>
      <c r="G169" s="11"/>
      <c r="H169" s="11">
        <v>207.60300000000001</v>
      </c>
      <c r="I169" s="11">
        <v>0.42046499999999998</v>
      </c>
      <c r="J169" s="11">
        <f t="shared" si="15"/>
        <v>2.7105640000000024</v>
      </c>
    </row>
    <row r="170" spans="1:10" x14ac:dyDescent="0.35">
      <c r="A170" s="11">
        <f t="shared" si="16"/>
        <v>167</v>
      </c>
      <c r="B170" s="11">
        <v>210</v>
      </c>
      <c r="C170" s="11">
        <v>0.24132899999999999</v>
      </c>
      <c r="D170" s="11">
        <f t="shared" si="14"/>
        <v>0.99994000000000127</v>
      </c>
      <c r="E170" s="11">
        <v>210</v>
      </c>
      <c r="F170" s="11">
        <v>0.23605100000000001</v>
      </c>
      <c r="G170" s="11"/>
      <c r="H170" s="11">
        <v>210</v>
      </c>
      <c r="I170" s="11">
        <v>0.42410399999999998</v>
      </c>
      <c r="J170" s="11">
        <f t="shared" si="15"/>
        <v>2.5181880000000021</v>
      </c>
    </row>
    <row r="171" spans="1:10" x14ac:dyDescent="0.35">
      <c r="A171" s="11">
        <f t="shared" si="16"/>
        <v>168</v>
      </c>
      <c r="B171" s="11">
        <v>212.72900000000001</v>
      </c>
      <c r="C171" s="11">
        <v>0.24277499999999999</v>
      </c>
      <c r="D171" s="11">
        <f t="shared" si="14"/>
        <v>1.000632000000002</v>
      </c>
      <c r="E171" s="11">
        <v>212.72900000000001</v>
      </c>
      <c r="F171" s="11">
        <v>0.241677</v>
      </c>
      <c r="G171" s="11"/>
      <c r="H171" s="11">
        <v>212.72900000000001</v>
      </c>
      <c r="I171" s="11">
        <v>0.42821900000000002</v>
      </c>
      <c r="J171" s="11">
        <f t="shared" si="15"/>
        <v>2.8475800000000246</v>
      </c>
    </row>
    <row r="172" spans="1:10" x14ac:dyDescent="0.35">
      <c r="A172" s="11">
        <f t="shared" si="16"/>
        <v>169</v>
      </c>
      <c r="B172" s="11">
        <v>212.72900000000001</v>
      </c>
      <c r="C172" s="11">
        <v>0.24421999999999999</v>
      </c>
      <c r="D172" s="11">
        <f t="shared" si="14"/>
        <v>0.99994000000000127</v>
      </c>
      <c r="E172" s="11">
        <v>212.72900000000001</v>
      </c>
      <c r="F172" s="11">
        <v>0.241677</v>
      </c>
      <c r="G172" s="11"/>
      <c r="H172" s="11">
        <v>212.72900000000001</v>
      </c>
      <c r="I172" s="11">
        <v>0.42821900000000002</v>
      </c>
      <c r="J172" s="11">
        <f t="shared" si="15"/>
        <v>0</v>
      </c>
    </row>
    <row r="173" spans="1:10" x14ac:dyDescent="0.35">
      <c r="A173" s="11">
        <f t="shared" si="16"/>
        <v>170</v>
      </c>
      <c r="B173" s="11">
        <v>215</v>
      </c>
      <c r="C173" s="11">
        <v>0.24566499999999999</v>
      </c>
      <c r="D173" s="11">
        <f t="shared" si="14"/>
        <v>0.99994000000000127</v>
      </c>
      <c r="E173" s="11">
        <v>215</v>
      </c>
      <c r="F173" s="11">
        <v>0.24637500000000001</v>
      </c>
      <c r="G173" s="11"/>
      <c r="H173" s="11">
        <v>215</v>
      </c>
      <c r="I173" s="11">
        <v>0.43162099999999998</v>
      </c>
      <c r="J173" s="11">
        <f t="shared" si="15"/>
        <v>2.3541839999999725</v>
      </c>
    </row>
    <row r="174" spans="1:10" x14ac:dyDescent="0.35">
      <c r="A174" s="11">
        <f t="shared" si="16"/>
        <v>171</v>
      </c>
      <c r="B174" s="11">
        <v>215</v>
      </c>
      <c r="C174" s="11">
        <v>0.24711</v>
      </c>
      <c r="D174" s="11">
        <f t="shared" si="14"/>
        <v>0.99994000000000127</v>
      </c>
      <c r="E174" s="11">
        <v>215</v>
      </c>
      <c r="F174" s="11">
        <v>0.24637500000000001</v>
      </c>
      <c r="G174" s="11"/>
      <c r="H174" s="11">
        <v>215</v>
      </c>
      <c r="I174" s="11">
        <v>0.43162099999999998</v>
      </c>
      <c r="J174" s="11">
        <f t="shared" si="15"/>
        <v>0</v>
      </c>
    </row>
    <row r="175" spans="1:10" x14ac:dyDescent="0.35">
      <c r="A175" s="11">
        <f t="shared" si="16"/>
        <v>172</v>
      </c>
      <c r="B175" s="11">
        <v>215.292</v>
      </c>
      <c r="C175" s="11">
        <v>0.248555</v>
      </c>
      <c r="D175" s="11">
        <f t="shared" si="14"/>
        <v>0.99994000000000127</v>
      </c>
      <c r="E175" s="11">
        <v>215.292</v>
      </c>
      <c r="F175" s="11">
        <v>0.24698000000000001</v>
      </c>
      <c r="G175" s="11"/>
      <c r="H175" s="11">
        <v>215.292</v>
      </c>
      <c r="I175" s="11">
        <v>0.43205700000000002</v>
      </c>
      <c r="J175" s="11">
        <f t="shared" si="15"/>
        <v>0.30171200000003284</v>
      </c>
    </row>
    <row r="176" spans="1:10" x14ac:dyDescent="0.35">
      <c r="A176" s="11">
        <f t="shared" si="16"/>
        <v>173</v>
      </c>
      <c r="B176" s="11">
        <v>217.58099999999999</v>
      </c>
      <c r="C176" s="11">
        <v>0.25</v>
      </c>
      <c r="D176" s="11">
        <f t="shared" si="14"/>
        <v>0.99994000000000127</v>
      </c>
      <c r="E176" s="11">
        <v>217.58099999999999</v>
      </c>
      <c r="F176" s="11">
        <v>0.25173099999999998</v>
      </c>
      <c r="G176" s="11"/>
      <c r="H176" s="11">
        <v>217.58099999999999</v>
      </c>
      <c r="I176" s="11">
        <v>0.43546200000000002</v>
      </c>
      <c r="J176" s="11">
        <f t="shared" si="15"/>
        <v>2.356259999999994</v>
      </c>
    </row>
    <row r="177" spans="1:10" x14ac:dyDescent="0.35">
      <c r="A177" s="11">
        <f t="shared" si="16"/>
        <v>174</v>
      </c>
      <c r="B177" s="11">
        <v>220</v>
      </c>
      <c r="C177" s="11">
        <v>0.25144499999999997</v>
      </c>
      <c r="D177" s="11">
        <f t="shared" si="14"/>
        <v>0.99993999999998207</v>
      </c>
      <c r="E177" s="11">
        <v>220</v>
      </c>
      <c r="F177" s="11">
        <v>0.25676399999999999</v>
      </c>
      <c r="G177" s="11"/>
      <c r="H177" s="11">
        <v>220</v>
      </c>
      <c r="I177" s="11">
        <v>0.43903999999999999</v>
      </c>
      <c r="J177" s="11">
        <f t="shared" si="15"/>
        <v>2.4759759999999793</v>
      </c>
    </row>
    <row r="178" spans="1:10" x14ac:dyDescent="0.35">
      <c r="A178" s="11">
        <f t="shared" si="16"/>
        <v>175</v>
      </c>
      <c r="B178" s="11">
        <v>220</v>
      </c>
      <c r="C178" s="11">
        <v>0.25289</v>
      </c>
      <c r="D178" s="11">
        <f t="shared" si="14"/>
        <v>0.99994000000002048</v>
      </c>
      <c r="E178" s="11">
        <v>220</v>
      </c>
      <c r="F178" s="11">
        <v>0.25676399999999999</v>
      </c>
      <c r="G178" s="11"/>
      <c r="H178" s="11">
        <v>220</v>
      </c>
      <c r="I178" s="11">
        <v>0.43903999999999999</v>
      </c>
      <c r="J178" s="11">
        <f t="shared" si="15"/>
        <v>0</v>
      </c>
    </row>
    <row r="179" spans="1:10" x14ac:dyDescent="0.35">
      <c r="A179" s="11">
        <f t="shared" si="16"/>
        <v>176</v>
      </c>
      <c r="B179" s="11">
        <v>220</v>
      </c>
      <c r="C179" s="11">
        <v>0.25433499999999998</v>
      </c>
      <c r="D179" s="11">
        <f t="shared" si="14"/>
        <v>0.99993999999998207</v>
      </c>
      <c r="E179" s="11">
        <v>220</v>
      </c>
      <c r="F179" s="11">
        <v>0.25676399999999999</v>
      </c>
      <c r="G179" s="11"/>
      <c r="H179" s="11">
        <v>220</v>
      </c>
      <c r="I179" s="11">
        <v>0.43903999999999999</v>
      </c>
      <c r="J179" s="11">
        <f t="shared" si="15"/>
        <v>0</v>
      </c>
    </row>
    <row r="180" spans="1:10" x14ac:dyDescent="0.35">
      <c r="A180" s="11">
        <f t="shared" si="16"/>
        <v>177</v>
      </c>
      <c r="B180" s="11">
        <v>220</v>
      </c>
      <c r="C180" s="11">
        <v>0.25578000000000001</v>
      </c>
      <c r="D180" s="11">
        <f t="shared" si="14"/>
        <v>0.99994000000002048</v>
      </c>
      <c r="E180" s="11">
        <v>220</v>
      </c>
      <c r="F180" s="11">
        <v>0.25676399999999999</v>
      </c>
      <c r="G180" s="11"/>
      <c r="H180" s="11">
        <v>220</v>
      </c>
      <c r="I180" s="11">
        <v>0.43903999999999999</v>
      </c>
      <c r="J180" s="11">
        <f t="shared" si="15"/>
        <v>0</v>
      </c>
    </row>
    <row r="181" spans="1:10" x14ac:dyDescent="0.35">
      <c r="A181" s="11">
        <f t="shared" si="16"/>
        <v>178</v>
      </c>
      <c r="B181" s="11">
        <v>220.41800000000001</v>
      </c>
      <c r="C181" s="11">
        <v>0.25722499999999998</v>
      </c>
      <c r="D181" s="11">
        <f t="shared" si="14"/>
        <v>0.99993999999998207</v>
      </c>
      <c r="E181" s="11">
        <v>220.41800000000001</v>
      </c>
      <c r="F181" s="11">
        <v>0.257635</v>
      </c>
      <c r="G181" s="11"/>
      <c r="H181" s="11">
        <v>220.41800000000001</v>
      </c>
      <c r="I181" s="11">
        <v>0.43965500000000002</v>
      </c>
      <c r="J181" s="11">
        <f t="shared" si="15"/>
        <v>0.42558000000002227</v>
      </c>
    </row>
    <row r="182" spans="1:10" x14ac:dyDescent="0.35">
      <c r="A182" s="11">
        <f t="shared" si="16"/>
        <v>179</v>
      </c>
      <c r="B182" s="11">
        <v>220.41800000000001</v>
      </c>
      <c r="C182" s="11">
        <v>0.25867099999999998</v>
      </c>
      <c r="D182" s="11">
        <f t="shared" si="14"/>
        <v>1.000632000000002</v>
      </c>
      <c r="E182" s="11">
        <v>220.41800000000001</v>
      </c>
      <c r="F182" s="11">
        <v>0.257635</v>
      </c>
      <c r="G182" s="11"/>
      <c r="H182" s="11">
        <v>220.41800000000001</v>
      </c>
      <c r="I182" s="11">
        <v>0.43965500000000002</v>
      </c>
      <c r="J182" s="11">
        <f t="shared" si="15"/>
        <v>0</v>
      </c>
    </row>
    <row r="183" spans="1:10" x14ac:dyDescent="0.35">
      <c r="A183" s="11">
        <f t="shared" si="16"/>
        <v>180</v>
      </c>
      <c r="B183" s="11">
        <v>220.41800000000001</v>
      </c>
      <c r="C183" s="11">
        <v>0.26011600000000001</v>
      </c>
      <c r="D183" s="11">
        <f t="shared" si="14"/>
        <v>0.99994000000002048</v>
      </c>
      <c r="E183" s="11">
        <v>220.41800000000001</v>
      </c>
      <c r="F183" s="11">
        <v>0.257635</v>
      </c>
      <c r="G183" s="11"/>
      <c r="H183" s="11">
        <v>220.41800000000001</v>
      </c>
      <c r="I183" s="11">
        <v>0.43965500000000002</v>
      </c>
      <c r="J183" s="11">
        <f t="shared" si="15"/>
        <v>0</v>
      </c>
    </row>
    <row r="184" spans="1:10" x14ac:dyDescent="0.35">
      <c r="A184" s="11">
        <f t="shared" si="16"/>
        <v>181</v>
      </c>
      <c r="B184" s="11">
        <v>222.98099999999999</v>
      </c>
      <c r="C184" s="11">
        <v>0.26156099999999999</v>
      </c>
      <c r="D184" s="11">
        <f t="shared" si="14"/>
        <v>0.99993999999998207</v>
      </c>
      <c r="E184" s="11">
        <v>222.98099999999999</v>
      </c>
      <c r="F184" s="11">
        <v>0.262984</v>
      </c>
      <c r="G184" s="11"/>
      <c r="H184" s="11">
        <v>222.98099999999999</v>
      </c>
      <c r="I184" s="11">
        <v>0.44341700000000001</v>
      </c>
      <c r="J184" s="11">
        <f t="shared" si="15"/>
        <v>2.6033039999999916</v>
      </c>
    </row>
    <row r="185" spans="1:10" x14ac:dyDescent="0.35">
      <c r="A185" s="11">
        <f t="shared" si="16"/>
        <v>182</v>
      </c>
      <c r="B185" s="11">
        <v>225</v>
      </c>
      <c r="C185" s="11">
        <v>0.26300600000000002</v>
      </c>
      <c r="D185" s="11">
        <f t="shared" si="14"/>
        <v>0.99994000000002048</v>
      </c>
      <c r="E185" s="11">
        <v>225</v>
      </c>
      <c r="F185" s="11">
        <v>0.26720699999999997</v>
      </c>
      <c r="G185" s="11"/>
      <c r="H185" s="11">
        <v>225</v>
      </c>
      <c r="I185" s="11">
        <v>0.44636199999999998</v>
      </c>
      <c r="J185" s="11">
        <f t="shared" si="15"/>
        <v>2.037939999999983</v>
      </c>
    </row>
    <row r="186" spans="1:10" x14ac:dyDescent="0.35">
      <c r="A186" s="11">
        <f t="shared" si="16"/>
        <v>183</v>
      </c>
      <c r="B186" s="11">
        <v>225.54400000000001</v>
      </c>
      <c r="C186" s="11">
        <v>0.26445099999999999</v>
      </c>
      <c r="D186" s="11">
        <f t="shared" si="14"/>
        <v>0.99993999999998207</v>
      </c>
      <c r="E186" s="11">
        <v>225.54400000000001</v>
      </c>
      <c r="F186" s="11">
        <v>0.26834599999999997</v>
      </c>
      <c r="G186" s="11"/>
      <c r="H186" s="11">
        <v>225.54400000000001</v>
      </c>
      <c r="I186" s="11">
        <v>0.44715300000000002</v>
      </c>
      <c r="J186" s="11">
        <f t="shared" si="15"/>
        <v>0.54737200000002884</v>
      </c>
    </row>
    <row r="187" spans="1:10" x14ac:dyDescent="0.35">
      <c r="A187" s="11">
        <f t="shared" si="16"/>
        <v>184</v>
      </c>
      <c r="B187" s="11">
        <v>229.536</v>
      </c>
      <c r="C187" s="11">
        <v>0.26589600000000002</v>
      </c>
      <c r="D187" s="11">
        <f t="shared" si="14"/>
        <v>0.99994000000002048</v>
      </c>
      <c r="E187" s="11">
        <v>229.536</v>
      </c>
      <c r="F187" s="11">
        <v>0.27672000000000002</v>
      </c>
      <c r="G187" s="11"/>
      <c r="H187" s="11">
        <v>229.536</v>
      </c>
      <c r="I187" s="11">
        <v>0.45292199999999999</v>
      </c>
      <c r="J187" s="11">
        <f t="shared" si="15"/>
        <v>3.992147999999978</v>
      </c>
    </row>
    <row r="188" spans="1:10" x14ac:dyDescent="0.35">
      <c r="A188" s="11">
        <f t="shared" si="16"/>
        <v>185</v>
      </c>
      <c r="B188" s="11">
        <v>230</v>
      </c>
      <c r="C188" s="11">
        <v>0.267341</v>
      </c>
      <c r="D188" s="11">
        <f t="shared" si="14"/>
        <v>0.99993999999998207</v>
      </c>
      <c r="E188" s="11">
        <v>230</v>
      </c>
      <c r="F188" s="11">
        <v>0.27769500000000003</v>
      </c>
      <c r="G188" s="11"/>
      <c r="H188" s="11">
        <v>230</v>
      </c>
      <c r="I188" s="11">
        <v>0.45358799999999999</v>
      </c>
      <c r="J188" s="11">
        <f t="shared" si="15"/>
        <v>0.46087199999999995</v>
      </c>
    </row>
    <row r="189" spans="1:10" x14ac:dyDescent="0.35">
      <c r="A189" s="11">
        <f t="shared" si="16"/>
        <v>186</v>
      </c>
      <c r="B189" s="11">
        <v>233.233</v>
      </c>
      <c r="C189" s="11">
        <v>0.26878600000000002</v>
      </c>
      <c r="D189" s="11">
        <f t="shared" si="14"/>
        <v>0.99994000000002048</v>
      </c>
      <c r="E189" s="11">
        <v>233.233</v>
      </c>
      <c r="F189" s="11">
        <v>0.28449600000000003</v>
      </c>
      <c r="G189" s="11"/>
      <c r="H189" s="11">
        <v>233.233</v>
      </c>
      <c r="I189" s="11">
        <v>0.45821099999999998</v>
      </c>
      <c r="J189" s="11">
        <f t="shared" si="15"/>
        <v>3.1991159999999921</v>
      </c>
    </row>
    <row r="190" spans="1:10" x14ac:dyDescent="0.35">
      <c r="A190" s="11">
        <f t="shared" si="16"/>
        <v>187</v>
      </c>
      <c r="B190" s="11">
        <v>233.233</v>
      </c>
      <c r="C190" s="11">
        <v>0.270231</v>
      </c>
      <c r="D190" s="11">
        <f t="shared" si="14"/>
        <v>0.99993999999998207</v>
      </c>
      <c r="E190" s="11">
        <v>233.233</v>
      </c>
      <c r="F190" s="11">
        <v>0.28449600000000003</v>
      </c>
      <c r="G190" s="11"/>
      <c r="H190" s="11">
        <v>233.233</v>
      </c>
      <c r="I190" s="11">
        <v>0.45821099999999998</v>
      </c>
      <c r="J190" s="11">
        <f t="shared" si="15"/>
        <v>0</v>
      </c>
    </row>
    <row r="191" spans="1:10" x14ac:dyDescent="0.35">
      <c r="A191" s="11">
        <f t="shared" si="16"/>
        <v>188</v>
      </c>
      <c r="B191" s="11">
        <v>233.233</v>
      </c>
      <c r="C191" s="11">
        <v>0.27167599999999997</v>
      </c>
      <c r="D191" s="11">
        <f t="shared" si="14"/>
        <v>0.99993999999998207</v>
      </c>
      <c r="E191" s="11">
        <v>233.233</v>
      </c>
      <c r="F191" s="11">
        <v>0.28449600000000003</v>
      </c>
      <c r="G191" s="11"/>
      <c r="H191" s="11">
        <v>233.233</v>
      </c>
      <c r="I191" s="11">
        <v>0.45821099999999998</v>
      </c>
      <c r="J191" s="11">
        <f t="shared" si="15"/>
        <v>0</v>
      </c>
    </row>
    <row r="192" spans="1:10" x14ac:dyDescent="0.35">
      <c r="A192" s="11">
        <f t="shared" si="16"/>
        <v>189</v>
      </c>
      <c r="B192" s="11">
        <v>234.31800000000001</v>
      </c>
      <c r="C192" s="11">
        <v>0.273121</v>
      </c>
      <c r="D192" s="11">
        <f t="shared" si="14"/>
        <v>0.99994000000002048</v>
      </c>
      <c r="E192" s="11">
        <v>234.31800000000001</v>
      </c>
      <c r="F192" s="11">
        <v>0.28678100000000001</v>
      </c>
      <c r="G192" s="11"/>
      <c r="H192" s="11">
        <v>234.31800000000001</v>
      </c>
      <c r="I192" s="11">
        <v>0.45975300000000002</v>
      </c>
      <c r="J192" s="11">
        <f t="shared" si="15"/>
        <v>1.06706400000003</v>
      </c>
    </row>
    <row r="193" spans="1:10" x14ac:dyDescent="0.35">
      <c r="A193" s="11">
        <f t="shared" si="16"/>
        <v>190</v>
      </c>
      <c r="B193" s="11">
        <v>235</v>
      </c>
      <c r="C193" s="11">
        <v>0.27456599999999998</v>
      </c>
      <c r="D193" s="11">
        <f t="shared" si="14"/>
        <v>0.99993999999998207</v>
      </c>
      <c r="E193" s="11">
        <v>235</v>
      </c>
      <c r="F193" s="11">
        <v>0.28821799999999997</v>
      </c>
      <c r="G193" s="11"/>
      <c r="H193" s="11">
        <v>235</v>
      </c>
      <c r="I193" s="11">
        <v>0.46072000000000002</v>
      </c>
      <c r="J193" s="11">
        <f t="shared" si="15"/>
        <v>0.66916399999999698</v>
      </c>
    </row>
    <row r="194" spans="1:10" x14ac:dyDescent="0.35">
      <c r="A194" s="11">
        <f t="shared" si="16"/>
        <v>191</v>
      </c>
      <c r="B194" s="11">
        <v>235.79599999999999</v>
      </c>
      <c r="C194" s="11">
        <v>0.27601199999999998</v>
      </c>
      <c r="D194" s="11">
        <f t="shared" si="14"/>
        <v>1.000632000000002</v>
      </c>
      <c r="E194" s="11">
        <v>235.79599999999999</v>
      </c>
      <c r="F194" s="11">
        <v>0.28989599999999999</v>
      </c>
      <c r="G194" s="11"/>
      <c r="H194" s="11">
        <v>235.79599999999999</v>
      </c>
      <c r="I194" s="11">
        <v>0.46184700000000001</v>
      </c>
      <c r="J194" s="11">
        <f t="shared" si="15"/>
        <v>0.77988399999999247</v>
      </c>
    </row>
    <row r="195" spans="1:10" x14ac:dyDescent="0.35">
      <c r="A195" s="11">
        <f t="shared" si="16"/>
        <v>192</v>
      </c>
      <c r="B195" s="11">
        <v>238.35900000000001</v>
      </c>
      <c r="C195" s="11">
        <v>0.27745700000000001</v>
      </c>
      <c r="D195" s="11">
        <f t="shared" si="14"/>
        <v>0.99994000000002048</v>
      </c>
      <c r="E195" s="11">
        <v>238.35900000000001</v>
      </c>
      <c r="F195" s="11">
        <v>0.29530200000000001</v>
      </c>
      <c r="G195" s="11"/>
      <c r="H195" s="11">
        <v>238.35900000000001</v>
      </c>
      <c r="I195" s="11">
        <v>0.46545900000000001</v>
      </c>
      <c r="J195" s="11">
        <f t="shared" si="15"/>
        <v>2.4995040000000026</v>
      </c>
    </row>
    <row r="196" spans="1:10" x14ac:dyDescent="0.35">
      <c r="A196" s="11">
        <f t="shared" si="16"/>
        <v>193</v>
      </c>
      <c r="B196" s="11">
        <v>238.35900000000001</v>
      </c>
      <c r="C196" s="11">
        <v>0.27890199999999998</v>
      </c>
      <c r="D196" s="11">
        <f t="shared" ref="D196:D259" si="17">692*(C196-C195)</f>
        <v>0.99993999999998207</v>
      </c>
      <c r="E196" s="11">
        <v>238.35900000000001</v>
      </c>
      <c r="F196" s="11">
        <v>0.29530200000000001</v>
      </c>
      <c r="G196" s="11"/>
      <c r="H196" s="11">
        <v>238.35900000000001</v>
      </c>
      <c r="I196" s="11">
        <v>0.46545900000000001</v>
      </c>
      <c r="J196" s="11">
        <f t="shared" ref="J196:J259" si="18">692*(I196-I195)</f>
        <v>0</v>
      </c>
    </row>
    <row r="197" spans="1:10" x14ac:dyDescent="0.35">
      <c r="A197" s="11">
        <f t="shared" si="16"/>
        <v>194</v>
      </c>
      <c r="B197" s="11">
        <v>239.1</v>
      </c>
      <c r="C197" s="11">
        <v>0.28034700000000001</v>
      </c>
      <c r="D197" s="11">
        <f t="shared" si="17"/>
        <v>0.99994000000002048</v>
      </c>
      <c r="E197" s="11">
        <v>239.1</v>
      </c>
      <c r="F197" s="11">
        <v>0.29686600000000002</v>
      </c>
      <c r="G197" s="11"/>
      <c r="H197" s="11">
        <v>239.1</v>
      </c>
      <c r="I197" s="11">
        <v>0.466499</v>
      </c>
      <c r="J197" s="11">
        <f t="shared" si="18"/>
        <v>0.71967999999998988</v>
      </c>
    </row>
    <row r="198" spans="1:10" x14ac:dyDescent="0.35">
      <c r="A198" s="11">
        <f t="shared" ref="A198:A261" si="19">A197+1</f>
        <v>195</v>
      </c>
      <c r="B198" s="11">
        <v>240</v>
      </c>
      <c r="C198" s="11">
        <v>0.28179199999999999</v>
      </c>
      <c r="D198" s="11">
        <f t="shared" si="17"/>
        <v>0.99993999999998207</v>
      </c>
      <c r="E198" s="11">
        <v>240</v>
      </c>
      <c r="F198" s="11">
        <v>0.298767</v>
      </c>
      <c r="G198" s="11"/>
      <c r="H198" s="11">
        <v>240</v>
      </c>
      <c r="I198" s="11">
        <v>0.46776000000000001</v>
      </c>
      <c r="J198" s="11">
        <f t="shared" si="18"/>
        <v>0.87261200000000838</v>
      </c>
    </row>
    <row r="199" spans="1:10" x14ac:dyDescent="0.35">
      <c r="A199" s="11">
        <f t="shared" si="19"/>
        <v>196</v>
      </c>
      <c r="B199" s="11">
        <v>240</v>
      </c>
      <c r="C199" s="11">
        <v>0.28323700000000002</v>
      </c>
      <c r="D199" s="11">
        <f t="shared" si="17"/>
        <v>0.99994000000002048</v>
      </c>
      <c r="E199" s="11">
        <v>240</v>
      </c>
      <c r="F199" s="11">
        <v>0.298767</v>
      </c>
      <c r="G199" s="11"/>
      <c r="H199" s="11">
        <v>240</v>
      </c>
      <c r="I199" s="11">
        <v>0.46776000000000001</v>
      </c>
      <c r="J199" s="11">
        <f t="shared" si="18"/>
        <v>0</v>
      </c>
    </row>
    <row r="200" spans="1:10" x14ac:dyDescent="0.35">
      <c r="A200" s="11">
        <f t="shared" si="19"/>
        <v>197</v>
      </c>
      <c r="B200" s="11">
        <v>240</v>
      </c>
      <c r="C200" s="11">
        <v>0.28468199999999999</v>
      </c>
      <c r="D200" s="11">
        <f t="shared" si="17"/>
        <v>0.99993999999998207</v>
      </c>
      <c r="E200" s="11">
        <v>240</v>
      </c>
      <c r="F200" s="11">
        <v>0.298767</v>
      </c>
      <c r="G200" s="11"/>
      <c r="H200" s="11">
        <v>240</v>
      </c>
      <c r="I200" s="11">
        <v>0.46776000000000001</v>
      </c>
      <c r="J200" s="11">
        <f t="shared" si="18"/>
        <v>0</v>
      </c>
    </row>
    <row r="201" spans="1:10" x14ac:dyDescent="0.35">
      <c r="A201" s="11">
        <f t="shared" si="19"/>
        <v>198</v>
      </c>
      <c r="B201" s="11">
        <v>245</v>
      </c>
      <c r="C201" s="11">
        <v>0.28612700000000002</v>
      </c>
      <c r="D201" s="11">
        <f t="shared" si="17"/>
        <v>0.99994000000002048</v>
      </c>
      <c r="E201" s="11">
        <v>245</v>
      </c>
      <c r="F201" s="11">
        <v>0.309332</v>
      </c>
      <c r="G201" s="11"/>
      <c r="H201" s="11">
        <v>245</v>
      </c>
      <c r="I201" s="11">
        <v>0.47470699999999999</v>
      </c>
      <c r="J201" s="11">
        <f t="shared" si="18"/>
        <v>4.8073239999999871</v>
      </c>
    </row>
    <row r="202" spans="1:10" x14ac:dyDescent="0.35">
      <c r="A202" s="11">
        <f t="shared" si="19"/>
        <v>199</v>
      </c>
      <c r="B202" s="11">
        <v>245</v>
      </c>
      <c r="C202" s="11">
        <v>0.28757199999999999</v>
      </c>
      <c r="D202" s="11">
        <f t="shared" si="17"/>
        <v>0.99993999999998207</v>
      </c>
      <c r="E202" s="11">
        <v>245</v>
      </c>
      <c r="F202" s="11">
        <v>0.309332</v>
      </c>
      <c r="G202" s="11"/>
      <c r="H202" s="11">
        <v>245</v>
      </c>
      <c r="I202" s="11">
        <v>0.47470699999999999</v>
      </c>
      <c r="J202" s="11">
        <f t="shared" si="18"/>
        <v>0</v>
      </c>
    </row>
    <row r="203" spans="1:10" x14ac:dyDescent="0.35">
      <c r="A203" s="11">
        <f t="shared" si="19"/>
        <v>200</v>
      </c>
      <c r="B203" s="11">
        <v>245</v>
      </c>
      <c r="C203" s="11">
        <v>0.28901700000000002</v>
      </c>
      <c r="D203" s="11">
        <f t="shared" si="17"/>
        <v>0.99994000000002048</v>
      </c>
      <c r="E203" s="11">
        <v>245</v>
      </c>
      <c r="F203" s="11">
        <v>0.309332</v>
      </c>
      <c r="G203" s="11"/>
      <c r="H203" s="11">
        <v>245</v>
      </c>
      <c r="I203" s="11">
        <v>0.47470699999999999</v>
      </c>
      <c r="J203" s="11">
        <f t="shared" si="18"/>
        <v>0</v>
      </c>
    </row>
    <row r="204" spans="1:10" x14ac:dyDescent="0.35">
      <c r="A204" s="11">
        <f t="shared" si="19"/>
        <v>201</v>
      </c>
      <c r="B204" s="11">
        <v>245</v>
      </c>
      <c r="C204" s="11">
        <v>0.290462</v>
      </c>
      <c r="D204" s="11">
        <f t="shared" si="17"/>
        <v>0.99993999999998207</v>
      </c>
      <c r="E204" s="11">
        <v>245</v>
      </c>
      <c r="F204" s="11">
        <v>0.309332</v>
      </c>
      <c r="G204" s="11"/>
      <c r="H204" s="11">
        <v>245</v>
      </c>
      <c r="I204" s="11">
        <v>0.47470699999999999</v>
      </c>
      <c r="J204" s="11">
        <f t="shared" si="18"/>
        <v>0</v>
      </c>
    </row>
    <row r="205" spans="1:10" x14ac:dyDescent="0.35">
      <c r="A205" s="11">
        <f t="shared" si="19"/>
        <v>202</v>
      </c>
      <c r="B205" s="11">
        <v>245</v>
      </c>
      <c r="C205" s="11">
        <v>0.291908</v>
      </c>
      <c r="D205" s="11">
        <f t="shared" si="17"/>
        <v>1.000632000000002</v>
      </c>
      <c r="E205" s="11">
        <v>245</v>
      </c>
      <c r="F205" s="11">
        <v>0.309332</v>
      </c>
      <c r="G205" s="11"/>
      <c r="H205" s="11">
        <v>245</v>
      </c>
      <c r="I205" s="11">
        <v>0.47470699999999999</v>
      </c>
      <c r="J205" s="11">
        <f t="shared" si="18"/>
        <v>0</v>
      </c>
    </row>
    <row r="206" spans="1:10" x14ac:dyDescent="0.35">
      <c r="A206" s="11">
        <f t="shared" si="19"/>
        <v>203</v>
      </c>
      <c r="B206" s="11">
        <v>246.048</v>
      </c>
      <c r="C206" s="11">
        <v>0.29335299999999997</v>
      </c>
      <c r="D206" s="11">
        <f t="shared" si="17"/>
        <v>0.99993999999998207</v>
      </c>
      <c r="E206" s="11">
        <v>246.048</v>
      </c>
      <c r="F206" s="11">
        <v>0.31154799999999999</v>
      </c>
      <c r="G206" s="11"/>
      <c r="H206" s="11">
        <v>246.048</v>
      </c>
      <c r="I206" s="11">
        <v>0.47615099999999999</v>
      </c>
      <c r="J206" s="11">
        <f t="shared" si="18"/>
        <v>0.99924800000000058</v>
      </c>
    </row>
    <row r="207" spans="1:10" x14ac:dyDescent="0.35">
      <c r="A207" s="11">
        <f t="shared" si="19"/>
        <v>204</v>
      </c>
      <c r="B207" s="11">
        <v>250</v>
      </c>
      <c r="C207" s="11">
        <v>0.294798</v>
      </c>
      <c r="D207" s="11">
        <f t="shared" si="17"/>
        <v>0.99994000000002048</v>
      </c>
      <c r="E207" s="11">
        <v>250</v>
      </c>
      <c r="F207" s="11">
        <v>0.31990600000000002</v>
      </c>
      <c r="G207" s="11"/>
      <c r="H207" s="11">
        <v>250</v>
      </c>
      <c r="I207" s="11">
        <v>0.48156300000000002</v>
      </c>
      <c r="J207" s="11">
        <f t="shared" si="18"/>
        <v>3.7451040000000191</v>
      </c>
    </row>
    <row r="208" spans="1:10" x14ac:dyDescent="0.35">
      <c r="A208" s="11">
        <f t="shared" si="19"/>
        <v>205</v>
      </c>
      <c r="B208" s="11">
        <v>251.17400000000001</v>
      </c>
      <c r="C208" s="11">
        <v>0.29624299999999998</v>
      </c>
      <c r="D208" s="11">
        <f t="shared" si="17"/>
        <v>0.99993999999998207</v>
      </c>
      <c r="E208" s="11">
        <v>251.17400000000001</v>
      </c>
      <c r="F208" s="11">
        <v>0.32238899999999998</v>
      </c>
      <c r="G208" s="11"/>
      <c r="H208" s="11">
        <v>251.17400000000001</v>
      </c>
      <c r="I208" s="11">
        <v>0.48315999999999998</v>
      </c>
      <c r="J208" s="11">
        <f t="shared" si="18"/>
        <v>1.105123999999972</v>
      </c>
    </row>
    <row r="209" spans="1:10" x14ac:dyDescent="0.35">
      <c r="A209" s="11">
        <f t="shared" si="19"/>
        <v>206</v>
      </c>
      <c r="B209" s="11">
        <v>255</v>
      </c>
      <c r="C209" s="11">
        <v>0.29768800000000001</v>
      </c>
      <c r="D209" s="11">
        <f t="shared" si="17"/>
        <v>0.99994000000002048</v>
      </c>
      <c r="E209" s="11">
        <v>255</v>
      </c>
      <c r="F209" s="11">
        <v>0.33048</v>
      </c>
      <c r="G209" s="11"/>
      <c r="H209" s="11">
        <v>255</v>
      </c>
      <c r="I209" s="11">
        <v>0.48832999999999999</v>
      </c>
      <c r="J209" s="11">
        <f t="shared" si="18"/>
        <v>3.5776400000000055</v>
      </c>
    </row>
    <row r="210" spans="1:10" x14ac:dyDescent="0.35">
      <c r="A210" s="11">
        <f t="shared" si="19"/>
        <v>207</v>
      </c>
      <c r="B210" s="11">
        <v>255</v>
      </c>
      <c r="C210" s="11">
        <v>0.29913299999999998</v>
      </c>
      <c r="D210" s="11">
        <f t="shared" si="17"/>
        <v>0.99993999999998207</v>
      </c>
      <c r="E210" s="11">
        <v>255</v>
      </c>
      <c r="F210" s="11">
        <v>0.33048</v>
      </c>
      <c r="G210" s="11"/>
      <c r="H210" s="11">
        <v>255</v>
      </c>
      <c r="I210" s="11">
        <v>0.48832999999999999</v>
      </c>
      <c r="J210" s="11">
        <f t="shared" si="18"/>
        <v>0</v>
      </c>
    </row>
    <row r="211" spans="1:10" x14ac:dyDescent="0.35">
      <c r="A211" s="11">
        <f t="shared" si="19"/>
        <v>208</v>
      </c>
      <c r="B211" s="11">
        <v>255</v>
      </c>
      <c r="C211" s="11">
        <v>0.30057800000000001</v>
      </c>
      <c r="D211" s="11">
        <f t="shared" si="17"/>
        <v>0.99994000000002048</v>
      </c>
      <c r="E211" s="11">
        <v>255</v>
      </c>
      <c r="F211" s="11">
        <v>0.33048</v>
      </c>
      <c r="G211" s="11"/>
      <c r="H211" s="11">
        <v>255</v>
      </c>
      <c r="I211" s="11">
        <v>0.48832999999999999</v>
      </c>
      <c r="J211" s="11">
        <f t="shared" si="18"/>
        <v>0</v>
      </c>
    </row>
    <row r="212" spans="1:10" x14ac:dyDescent="0.35">
      <c r="A212" s="11">
        <f t="shared" si="19"/>
        <v>209</v>
      </c>
      <c r="B212" s="11">
        <v>255</v>
      </c>
      <c r="C212" s="11">
        <v>0.30202299999999999</v>
      </c>
      <c r="D212" s="11">
        <f t="shared" si="17"/>
        <v>0.99993999999998207</v>
      </c>
      <c r="E212" s="11">
        <v>255</v>
      </c>
      <c r="F212" s="11">
        <v>0.33048</v>
      </c>
      <c r="G212" s="11"/>
      <c r="H212" s="11">
        <v>255</v>
      </c>
      <c r="I212" s="11">
        <v>0.48832999999999999</v>
      </c>
      <c r="J212" s="11">
        <f t="shared" si="18"/>
        <v>0</v>
      </c>
    </row>
    <row r="213" spans="1:10" x14ac:dyDescent="0.35">
      <c r="A213" s="11">
        <f t="shared" si="19"/>
        <v>210</v>
      </c>
      <c r="B213" s="11">
        <v>255</v>
      </c>
      <c r="C213" s="11">
        <v>0.30346800000000002</v>
      </c>
      <c r="D213" s="11">
        <f t="shared" si="17"/>
        <v>0.99994000000002048</v>
      </c>
      <c r="E213" s="11">
        <v>255</v>
      </c>
      <c r="F213" s="11">
        <v>0.33048</v>
      </c>
      <c r="G213" s="11"/>
      <c r="H213" s="11">
        <v>255</v>
      </c>
      <c r="I213" s="11">
        <v>0.48832999999999999</v>
      </c>
      <c r="J213" s="11">
        <f t="shared" si="18"/>
        <v>0</v>
      </c>
    </row>
    <row r="214" spans="1:10" x14ac:dyDescent="0.35">
      <c r="A214" s="11">
        <f t="shared" si="19"/>
        <v>211</v>
      </c>
      <c r="B214" s="11">
        <v>256.3</v>
      </c>
      <c r="C214" s="11">
        <v>0.30491299999999999</v>
      </c>
      <c r="D214" s="11">
        <f t="shared" si="17"/>
        <v>0.99993999999998207</v>
      </c>
      <c r="E214" s="11">
        <v>256.3</v>
      </c>
      <c r="F214" s="11">
        <v>0.33322800000000002</v>
      </c>
      <c r="G214" s="11"/>
      <c r="H214" s="11">
        <v>256.3</v>
      </c>
      <c r="I214" s="11">
        <v>0.49007499999999998</v>
      </c>
      <c r="J214" s="11">
        <f t="shared" si="18"/>
        <v>1.2075399999999976</v>
      </c>
    </row>
    <row r="215" spans="1:10" x14ac:dyDescent="0.35">
      <c r="A215" s="11">
        <f t="shared" si="19"/>
        <v>212</v>
      </c>
      <c r="B215" s="11">
        <v>256.3</v>
      </c>
      <c r="C215" s="11">
        <v>0.30635800000000002</v>
      </c>
      <c r="D215" s="11">
        <f t="shared" si="17"/>
        <v>0.99994000000002048</v>
      </c>
      <c r="E215" s="11">
        <v>256.3</v>
      </c>
      <c r="F215" s="11">
        <v>0.33322800000000002</v>
      </c>
      <c r="G215" s="11"/>
      <c r="H215" s="11">
        <v>256.3</v>
      </c>
      <c r="I215" s="11">
        <v>0.49007499999999998</v>
      </c>
      <c r="J215" s="11">
        <f t="shared" si="18"/>
        <v>0</v>
      </c>
    </row>
    <row r="216" spans="1:10" x14ac:dyDescent="0.35">
      <c r="A216" s="11">
        <f t="shared" si="19"/>
        <v>213</v>
      </c>
      <c r="B216" s="11">
        <v>258.22800000000001</v>
      </c>
      <c r="C216" s="11">
        <v>0.30780299999999999</v>
      </c>
      <c r="D216" s="11">
        <f t="shared" si="17"/>
        <v>0.99993999999998207</v>
      </c>
      <c r="E216" s="11">
        <v>258.22800000000001</v>
      </c>
      <c r="F216" s="11">
        <v>0.33730300000000002</v>
      </c>
      <c r="G216" s="11"/>
      <c r="H216" s="11">
        <v>258.22800000000001</v>
      </c>
      <c r="I216" s="11">
        <v>0.49265199999999998</v>
      </c>
      <c r="J216" s="11">
        <f t="shared" si="18"/>
        <v>1.7832839999999972</v>
      </c>
    </row>
    <row r="217" spans="1:10" x14ac:dyDescent="0.35">
      <c r="A217" s="11">
        <f t="shared" si="19"/>
        <v>214</v>
      </c>
      <c r="B217" s="11">
        <v>260</v>
      </c>
      <c r="C217" s="11">
        <v>0.309249</v>
      </c>
      <c r="D217" s="11">
        <f t="shared" si="17"/>
        <v>1.000632000000002</v>
      </c>
      <c r="E217" s="11">
        <v>260</v>
      </c>
      <c r="F217" s="11">
        <v>0.34104600000000002</v>
      </c>
      <c r="G217" s="11"/>
      <c r="H217" s="11">
        <v>260</v>
      </c>
      <c r="I217" s="11">
        <v>0.49500899999999998</v>
      </c>
      <c r="J217" s="11">
        <f t="shared" si="18"/>
        <v>1.6310439999999986</v>
      </c>
    </row>
    <row r="218" spans="1:10" x14ac:dyDescent="0.35">
      <c r="A218" s="11">
        <f t="shared" si="19"/>
        <v>215</v>
      </c>
      <c r="B218" s="11">
        <v>260</v>
      </c>
      <c r="C218" s="11">
        <v>0.31069400000000003</v>
      </c>
      <c r="D218" s="11">
        <f t="shared" si="17"/>
        <v>0.99994000000002048</v>
      </c>
      <c r="E218" s="11">
        <v>260</v>
      </c>
      <c r="F218" s="11">
        <v>0.34104600000000002</v>
      </c>
      <c r="G218" s="11"/>
      <c r="H218" s="11">
        <v>260</v>
      </c>
      <c r="I218" s="11">
        <v>0.49500899999999998</v>
      </c>
      <c r="J218" s="11">
        <f t="shared" si="18"/>
        <v>0</v>
      </c>
    </row>
    <row r="219" spans="1:10" x14ac:dyDescent="0.35">
      <c r="A219" s="11">
        <f t="shared" si="19"/>
        <v>216</v>
      </c>
      <c r="B219" s="11">
        <v>260</v>
      </c>
      <c r="C219" s="11">
        <v>0.312139</v>
      </c>
      <c r="D219" s="11">
        <f t="shared" si="17"/>
        <v>0.99993999999998207</v>
      </c>
      <c r="E219" s="11">
        <v>260</v>
      </c>
      <c r="F219" s="11">
        <v>0.34104600000000002</v>
      </c>
      <c r="G219" s="11"/>
      <c r="H219" s="11">
        <v>260</v>
      </c>
      <c r="I219" s="11">
        <v>0.49500899999999998</v>
      </c>
      <c r="J219" s="11">
        <f t="shared" si="18"/>
        <v>0</v>
      </c>
    </row>
    <row r="220" spans="1:10" x14ac:dyDescent="0.35">
      <c r="A220" s="11">
        <f t="shared" si="19"/>
        <v>217</v>
      </c>
      <c r="B220" s="11">
        <v>260</v>
      </c>
      <c r="C220" s="11">
        <v>0.31358399999999997</v>
      </c>
      <c r="D220" s="11">
        <f t="shared" si="17"/>
        <v>0.99993999999998207</v>
      </c>
      <c r="E220" s="11">
        <v>260</v>
      </c>
      <c r="F220" s="11">
        <v>0.34104600000000002</v>
      </c>
      <c r="G220" s="11"/>
      <c r="H220" s="11">
        <v>260</v>
      </c>
      <c r="I220" s="11">
        <v>0.49500899999999998</v>
      </c>
      <c r="J220" s="11">
        <f t="shared" si="18"/>
        <v>0</v>
      </c>
    </row>
    <row r="221" spans="1:10" x14ac:dyDescent="0.35">
      <c r="A221" s="11">
        <f t="shared" si="19"/>
        <v>218</v>
      </c>
      <c r="B221" s="11">
        <v>260</v>
      </c>
      <c r="C221" s="11">
        <v>0.315029</v>
      </c>
      <c r="D221" s="11">
        <f t="shared" si="17"/>
        <v>0.99994000000002048</v>
      </c>
      <c r="E221" s="11">
        <v>260</v>
      </c>
      <c r="F221" s="11">
        <v>0.34104600000000002</v>
      </c>
      <c r="G221" s="11"/>
      <c r="H221" s="11">
        <v>260</v>
      </c>
      <c r="I221" s="11">
        <v>0.49500899999999998</v>
      </c>
      <c r="J221" s="11">
        <f t="shared" si="18"/>
        <v>0</v>
      </c>
    </row>
    <row r="222" spans="1:10" x14ac:dyDescent="0.35">
      <c r="A222" s="11">
        <f t="shared" si="19"/>
        <v>219</v>
      </c>
      <c r="B222" s="11">
        <v>261.42599999999999</v>
      </c>
      <c r="C222" s="11">
        <v>0.31647399999999998</v>
      </c>
      <c r="D222" s="11">
        <f t="shared" si="17"/>
        <v>0.99993999999998207</v>
      </c>
      <c r="E222" s="11">
        <v>261.42599999999999</v>
      </c>
      <c r="F222" s="11">
        <v>0.344057</v>
      </c>
      <c r="G222" s="11"/>
      <c r="H222" s="11">
        <v>261.42599999999999</v>
      </c>
      <c r="I222" s="11">
        <v>0.49689800000000001</v>
      </c>
      <c r="J222" s="11">
        <f t="shared" si="18"/>
        <v>1.3071880000000204</v>
      </c>
    </row>
    <row r="223" spans="1:10" x14ac:dyDescent="0.35">
      <c r="A223" s="11">
        <f t="shared" si="19"/>
        <v>220</v>
      </c>
      <c r="B223" s="11">
        <v>261.42599999999999</v>
      </c>
      <c r="C223" s="11">
        <v>0.31791900000000001</v>
      </c>
      <c r="D223" s="11">
        <f t="shared" si="17"/>
        <v>0.99994000000002048</v>
      </c>
      <c r="E223" s="11">
        <v>261.42599999999999</v>
      </c>
      <c r="F223" s="11">
        <v>0.344057</v>
      </c>
      <c r="G223" s="11"/>
      <c r="H223" s="11">
        <v>261.42599999999999</v>
      </c>
      <c r="I223" s="11">
        <v>0.49689800000000001</v>
      </c>
      <c r="J223" s="11">
        <f t="shared" si="18"/>
        <v>0</v>
      </c>
    </row>
    <row r="224" spans="1:10" x14ac:dyDescent="0.35">
      <c r="A224" s="11">
        <f t="shared" si="19"/>
        <v>221</v>
      </c>
      <c r="B224" s="11">
        <v>261.42599999999999</v>
      </c>
      <c r="C224" s="11">
        <v>0.31936399999999998</v>
      </c>
      <c r="D224" s="11">
        <f t="shared" si="17"/>
        <v>0.99993999999998207</v>
      </c>
      <c r="E224" s="11">
        <v>261.42599999999999</v>
      </c>
      <c r="F224" s="11">
        <v>0.344057</v>
      </c>
      <c r="G224" s="11"/>
      <c r="H224" s="11">
        <v>261.42599999999999</v>
      </c>
      <c r="I224" s="11">
        <v>0.49689800000000001</v>
      </c>
      <c r="J224" s="11">
        <f t="shared" si="18"/>
        <v>0</v>
      </c>
    </row>
    <row r="225" spans="1:10" x14ac:dyDescent="0.35">
      <c r="A225" s="11">
        <f t="shared" si="19"/>
        <v>222</v>
      </c>
      <c r="B225" s="11">
        <v>265</v>
      </c>
      <c r="C225" s="11">
        <v>0.32080900000000001</v>
      </c>
      <c r="D225" s="11">
        <f t="shared" si="17"/>
        <v>0.99994000000002048</v>
      </c>
      <c r="E225" s="11">
        <v>265</v>
      </c>
      <c r="F225" s="11">
        <v>0.35159699999999999</v>
      </c>
      <c r="G225" s="11"/>
      <c r="H225" s="11">
        <v>265</v>
      </c>
      <c r="I225" s="11">
        <v>0.50160099999999996</v>
      </c>
      <c r="J225" s="11">
        <f t="shared" si="18"/>
        <v>3.2544759999999702</v>
      </c>
    </row>
    <row r="226" spans="1:10" x14ac:dyDescent="0.35">
      <c r="A226" s="11">
        <f t="shared" si="19"/>
        <v>223</v>
      </c>
      <c r="B226" s="11">
        <v>265</v>
      </c>
      <c r="C226" s="11">
        <v>0.32225399999999998</v>
      </c>
      <c r="D226" s="11">
        <f t="shared" si="17"/>
        <v>0.99993999999998207</v>
      </c>
      <c r="E226" s="11">
        <v>265</v>
      </c>
      <c r="F226" s="11">
        <v>0.35159699999999999</v>
      </c>
      <c r="G226" s="11"/>
      <c r="H226" s="11">
        <v>265</v>
      </c>
      <c r="I226" s="11">
        <v>0.50160099999999996</v>
      </c>
      <c r="J226" s="11">
        <f t="shared" si="18"/>
        <v>0</v>
      </c>
    </row>
    <row r="227" spans="1:10" x14ac:dyDescent="0.35">
      <c r="A227" s="11">
        <f t="shared" si="19"/>
        <v>224</v>
      </c>
      <c r="B227" s="11">
        <v>265</v>
      </c>
      <c r="C227" s="11">
        <v>0.32369900000000001</v>
      </c>
      <c r="D227" s="11">
        <f t="shared" si="17"/>
        <v>0.99994000000002048</v>
      </c>
      <c r="E227" s="11">
        <v>265</v>
      </c>
      <c r="F227" s="11">
        <v>0.35159699999999999</v>
      </c>
      <c r="G227" s="11"/>
      <c r="H227" s="11">
        <v>265</v>
      </c>
      <c r="I227" s="11">
        <v>0.50160099999999996</v>
      </c>
      <c r="J227" s="11">
        <f t="shared" si="18"/>
        <v>0</v>
      </c>
    </row>
    <row r="228" spans="1:10" x14ac:dyDescent="0.35">
      <c r="A228" s="11">
        <f t="shared" si="19"/>
        <v>225</v>
      </c>
      <c r="B228" s="11">
        <v>265</v>
      </c>
      <c r="C228" s="11">
        <v>0.32514500000000002</v>
      </c>
      <c r="D228" s="11">
        <f t="shared" si="17"/>
        <v>1.000632000000002</v>
      </c>
      <c r="E228" s="11">
        <v>265</v>
      </c>
      <c r="F228" s="11">
        <v>0.35159699999999999</v>
      </c>
      <c r="G228" s="11"/>
      <c r="H228" s="11">
        <v>265</v>
      </c>
      <c r="I228" s="11">
        <v>0.50160099999999996</v>
      </c>
      <c r="J228" s="11">
        <f t="shared" si="18"/>
        <v>0</v>
      </c>
    </row>
    <row r="229" spans="1:10" x14ac:dyDescent="0.35">
      <c r="A229" s="11">
        <f t="shared" si="19"/>
        <v>226</v>
      </c>
      <c r="B229" s="11">
        <v>265</v>
      </c>
      <c r="C229" s="11">
        <v>0.32658999999999999</v>
      </c>
      <c r="D229" s="11">
        <f t="shared" si="17"/>
        <v>0.99993999999998207</v>
      </c>
      <c r="E229" s="11">
        <v>265</v>
      </c>
      <c r="F229" s="11">
        <v>0.35159699999999999</v>
      </c>
      <c r="G229" s="11"/>
      <c r="H229" s="11">
        <v>265</v>
      </c>
      <c r="I229" s="11">
        <v>0.50160099999999996</v>
      </c>
      <c r="J229" s="11">
        <f t="shared" si="18"/>
        <v>0</v>
      </c>
    </row>
    <row r="230" spans="1:10" x14ac:dyDescent="0.35">
      <c r="A230" s="11">
        <f t="shared" si="19"/>
        <v>227</v>
      </c>
      <c r="B230" s="11">
        <v>266.55200000000002</v>
      </c>
      <c r="C230" s="11">
        <v>0.32803500000000002</v>
      </c>
      <c r="D230" s="11">
        <f t="shared" si="17"/>
        <v>0.99994000000002048</v>
      </c>
      <c r="E230" s="11">
        <v>266.55200000000002</v>
      </c>
      <c r="F230" s="11">
        <v>0.35486699999999999</v>
      </c>
      <c r="G230" s="11"/>
      <c r="H230" s="11">
        <v>266.55200000000002</v>
      </c>
      <c r="I230" s="11">
        <v>0.50362899999999999</v>
      </c>
      <c r="J230" s="11">
        <f t="shared" si="18"/>
        <v>1.4033760000000206</v>
      </c>
    </row>
    <row r="231" spans="1:10" x14ac:dyDescent="0.35">
      <c r="A231" s="11">
        <f t="shared" si="19"/>
        <v>228</v>
      </c>
      <c r="B231" s="11">
        <v>266.55200000000002</v>
      </c>
      <c r="C231" s="11">
        <v>0.32948</v>
      </c>
      <c r="D231" s="11">
        <f t="shared" si="17"/>
        <v>0.99993999999998207</v>
      </c>
      <c r="E231" s="11">
        <v>266.55200000000002</v>
      </c>
      <c r="F231" s="11">
        <v>0.35486699999999999</v>
      </c>
      <c r="G231" s="11"/>
      <c r="H231" s="11">
        <v>266.55200000000002</v>
      </c>
      <c r="I231" s="11">
        <v>0.50362899999999999</v>
      </c>
      <c r="J231" s="11">
        <f t="shared" si="18"/>
        <v>0</v>
      </c>
    </row>
    <row r="232" spans="1:10" x14ac:dyDescent="0.35">
      <c r="A232" s="11">
        <f t="shared" si="19"/>
        <v>229</v>
      </c>
      <c r="B232" s="11">
        <v>269.11500000000001</v>
      </c>
      <c r="C232" s="11">
        <v>0.33092500000000002</v>
      </c>
      <c r="D232" s="11">
        <f t="shared" si="17"/>
        <v>0.99994000000002048</v>
      </c>
      <c r="E232" s="11">
        <v>269.11500000000001</v>
      </c>
      <c r="F232" s="11">
        <v>0.360263</v>
      </c>
      <c r="G232" s="11"/>
      <c r="H232" s="11">
        <v>269.11500000000001</v>
      </c>
      <c r="I232" s="11">
        <v>0.50696099999999999</v>
      </c>
      <c r="J232" s="11">
        <f t="shared" si="18"/>
        <v>2.3057440000000011</v>
      </c>
    </row>
    <row r="233" spans="1:10" x14ac:dyDescent="0.35">
      <c r="A233" s="11">
        <f t="shared" si="19"/>
        <v>230</v>
      </c>
      <c r="B233" s="11">
        <v>269.11500000000001</v>
      </c>
      <c r="C233" s="11">
        <v>0.33237</v>
      </c>
      <c r="D233" s="11">
        <f t="shared" si="17"/>
        <v>0.99993999999998207</v>
      </c>
      <c r="E233" s="11">
        <v>269.11500000000001</v>
      </c>
      <c r="F233" s="11">
        <v>0.360263</v>
      </c>
      <c r="G233" s="11"/>
      <c r="H233" s="11">
        <v>269.11500000000001</v>
      </c>
      <c r="I233" s="11">
        <v>0.50696099999999999</v>
      </c>
      <c r="J233" s="11">
        <f t="shared" si="18"/>
        <v>0</v>
      </c>
    </row>
    <row r="234" spans="1:10" x14ac:dyDescent="0.35">
      <c r="A234" s="11">
        <f t="shared" si="19"/>
        <v>231</v>
      </c>
      <c r="B234" s="11">
        <v>270</v>
      </c>
      <c r="C234" s="11">
        <v>0.33381499999999997</v>
      </c>
      <c r="D234" s="11">
        <f t="shared" si="17"/>
        <v>0.99993999999998207</v>
      </c>
      <c r="E234" s="11">
        <v>270</v>
      </c>
      <c r="F234" s="11">
        <v>0.36212499999999997</v>
      </c>
      <c r="G234" s="11"/>
      <c r="H234" s="11">
        <v>270</v>
      </c>
      <c r="I234" s="11">
        <v>0.50810599999999995</v>
      </c>
      <c r="J234" s="11">
        <f t="shared" si="18"/>
        <v>0.79233999999996652</v>
      </c>
    </row>
    <row r="235" spans="1:10" x14ac:dyDescent="0.35">
      <c r="A235" s="11">
        <f t="shared" si="19"/>
        <v>232</v>
      </c>
      <c r="B235" s="11">
        <v>270</v>
      </c>
      <c r="C235" s="11">
        <v>0.33526</v>
      </c>
      <c r="D235" s="11">
        <f t="shared" si="17"/>
        <v>0.99994000000002048</v>
      </c>
      <c r="E235" s="11">
        <v>270</v>
      </c>
      <c r="F235" s="11">
        <v>0.36212499999999997</v>
      </c>
      <c r="G235" s="11"/>
      <c r="H235" s="11">
        <v>270</v>
      </c>
      <c r="I235" s="11">
        <v>0.50810599999999995</v>
      </c>
      <c r="J235" s="11">
        <f t="shared" si="18"/>
        <v>0</v>
      </c>
    </row>
    <row r="236" spans="1:10" x14ac:dyDescent="0.35">
      <c r="A236" s="11">
        <f t="shared" si="19"/>
        <v>233</v>
      </c>
      <c r="B236" s="11">
        <v>270</v>
      </c>
      <c r="C236" s="11">
        <v>0.33670499999999998</v>
      </c>
      <c r="D236" s="11">
        <f t="shared" si="17"/>
        <v>0.99993999999998207</v>
      </c>
      <c r="E236" s="11">
        <v>270</v>
      </c>
      <c r="F236" s="11">
        <v>0.36212499999999997</v>
      </c>
      <c r="G236" s="11"/>
      <c r="H236" s="11">
        <v>270</v>
      </c>
      <c r="I236" s="11">
        <v>0.50810599999999995</v>
      </c>
      <c r="J236" s="11">
        <f t="shared" si="18"/>
        <v>0</v>
      </c>
    </row>
    <row r="237" spans="1:10" x14ac:dyDescent="0.35">
      <c r="A237" s="11">
        <f t="shared" si="19"/>
        <v>234</v>
      </c>
      <c r="B237" s="11">
        <v>270</v>
      </c>
      <c r="C237" s="11">
        <v>0.33815000000000001</v>
      </c>
      <c r="D237" s="11">
        <f t="shared" si="17"/>
        <v>0.99994000000002048</v>
      </c>
      <c r="E237" s="11">
        <v>270</v>
      </c>
      <c r="F237" s="11">
        <v>0.36212499999999997</v>
      </c>
      <c r="G237" s="11"/>
      <c r="H237" s="11">
        <v>270</v>
      </c>
      <c r="I237" s="11">
        <v>0.50810599999999995</v>
      </c>
      <c r="J237" s="11">
        <f t="shared" si="18"/>
        <v>0</v>
      </c>
    </row>
    <row r="238" spans="1:10" x14ac:dyDescent="0.35">
      <c r="A238" s="11">
        <f t="shared" si="19"/>
        <v>235</v>
      </c>
      <c r="B238" s="11">
        <v>270</v>
      </c>
      <c r="C238" s="11">
        <v>0.33959499999999998</v>
      </c>
      <c r="D238" s="11">
        <f t="shared" si="17"/>
        <v>0.99993999999998207</v>
      </c>
      <c r="E238" s="11">
        <v>270</v>
      </c>
      <c r="F238" s="11">
        <v>0.36212499999999997</v>
      </c>
      <c r="G238" s="11"/>
      <c r="H238" s="11">
        <v>270</v>
      </c>
      <c r="I238" s="11">
        <v>0.50810599999999995</v>
      </c>
      <c r="J238" s="11">
        <f t="shared" si="18"/>
        <v>0</v>
      </c>
    </row>
    <row r="239" spans="1:10" x14ac:dyDescent="0.35">
      <c r="A239" s="11">
        <f t="shared" si="19"/>
        <v>236</v>
      </c>
      <c r="B239" s="11">
        <v>270</v>
      </c>
      <c r="C239" s="11">
        <v>0.34104000000000001</v>
      </c>
      <c r="D239" s="11">
        <f t="shared" si="17"/>
        <v>0.99994000000002048</v>
      </c>
      <c r="E239" s="11">
        <v>270</v>
      </c>
      <c r="F239" s="11">
        <v>0.36212499999999997</v>
      </c>
      <c r="G239" s="11"/>
      <c r="H239" s="11">
        <v>270</v>
      </c>
      <c r="I239" s="11">
        <v>0.50810599999999995</v>
      </c>
      <c r="J239" s="11">
        <f t="shared" si="18"/>
        <v>0</v>
      </c>
    </row>
    <row r="240" spans="1:10" x14ac:dyDescent="0.35">
      <c r="A240" s="11">
        <f t="shared" si="19"/>
        <v>237</v>
      </c>
      <c r="B240" s="11">
        <v>270</v>
      </c>
      <c r="C240" s="11">
        <v>0.34248600000000001</v>
      </c>
      <c r="D240" s="11">
        <f t="shared" si="17"/>
        <v>1.000632000000002</v>
      </c>
      <c r="E240" s="11">
        <v>270</v>
      </c>
      <c r="F240" s="11">
        <v>0.36212499999999997</v>
      </c>
      <c r="G240" s="11"/>
      <c r="H240" s="11">
        <v>270</v>
      </c>
      <c r="I240" s="11">
        <v>0.50810599999999995</v>
      </c>
      <c r="J240" s="11">
        <f t="shared" si="18"/>
        <v>0</v>
      </c>
    </row>
    <row r="241" spans="1:10" x14ac:dyDescent="0.35">
      <c r="A241" s="11">
        <f t="shared" si="19"/>
        <v>238</v>
      </c>
      <c r="B241" s="11">
        <v>271.678</v>
      </c>
      <c r="C241" s="11">
        <v>0.34393099999999999</v>
      </c>
      <c r="D241" s="11">
        <f t="shared" si="17"/>
        <v>0.99993999999998207</v>
      </c>
      <c r="E241" s="11">
        <v>271.678</v>
      </c>
      <c r="F241" s="11">
        <v>0.365651</v>
      </c>
      <c r="G241" s="11"/>
      <c r="H241" s="11">
        <v>271.678</v>
      </c>
      <c r="I241" s="11">
        <v>0.51027</v>
      </c>
      <c r="J241" s="11">
        <f t="shared" si="18"/>
        <v>1.4974880000000379</v>
      </c>
    </row>
    <row r="242" spans="1:10" x14ac:dyDescent="0.35">
      <c r="A242" s="11">
        <f t="shared" si="19"/>
        <v>239</v>
      </c>
      <c r="B242" s="11">
        <v>274.24099999999999</v>
      </c>
      <c r="C242" s="11">
        <v>0.34537600000000002</v>
      </c>
      <c r="D242" s="11">
        <f t="shared" si="17"/>
        <v>0.99994000000002048</v>
      </c>
      <c r="E242" s="11">
        <v>274.24099999999999</v>
      </c>
      <c r="F242" s="11">
        <v>0.371031</v>
      </c>
      <c r="G242" s="11"/>
      <c r="H242" s="11">
        <v>274.24099999999999</v>
      </c>
      <c r="I242" s="11">
        <v>0.51355799999999996</v>
      </c>
      <c r="J242" s="11">
        <f t="shared" si="18"/>
        <v>2.2752959999999707</v>
      </c>
    </row>
    <row r="243" spans="1:10" x14ac:dyDescent="0.35">
      <c r="A243" s="11">
        <f t="shared" si="19"/>
        <v>240</v>
      </c>
      <c r="B243" s="11">
        <v>275</v>
      </c>
      <c r="C243" s="11">
        <v>0.34682099999999999</v>
      </c>
      <c r="D243" s="11">
        <f t="shared" si="17"/>
        <v>0.99993999999998207</v>
      </c>
      <c r="E243" s="11">
        <v>275</v>
      </c>
      <c r="F243" s="11">
        <v>0.37262299999999998</v>
      </c>
      <c r="G243" s="11"/>
      <c r="H243" s="11">
        <v>275</v>
      </c>
      <c r="I243" s="11">
        <v>0.51452699999999996</v>
      </c>
      <c r="J243" s="11">
        <f t="shared" si="18"/>
        <v>0.67054799999999837</v>
      </c>
    </row>
    <row r="244" spans="1:10" x14ac:dyDescent="0.35">
      <c r="A244" s="11">
        <f t="shared" si="19"/>
        <v>241</v>
      </c>
      <c r="B244" s="11">
        <v>275</v>
      </c>
      <c r="C244" s="11">
        <v>0.34826600000000002</v>
      </c>
      <c r="D244" s="11">
        <f t="shared" si="17"/>
        <v>0.99994000000002048</v>
      </c>
      <c r="E244" s="11">
        <v>275</v>
      </c>
      <c r="F244" s="11">
        <v>0.37262299999999998</v>
      </c>
      <c r="G244" s="11"/>
      <c r="H244" s="11">
        <v>275</v>
      </c>
      <c r="I244" s="11">
        <v>0.51452699999999996</v>
      </c>
      <c r="J244" s="11">
        <f t="shared" si="18"/>
        <v>0</v>
      </c>
    </row>
    <row r="245" spans="1:10" x14ac:dyDescent="0.35">
      <c r="A245" s="11">
        <f t="shared" si="19"/>
        <v>242</v>
      </c>
      <c r="B245" s="11">
        <v>275</v>
      </c>
      <c r="C245" s="11">
        <v>0.34971099999999999</v>
      </c>
      <c r="D245" s="11">
        <f t="shared" si="17"/>
        <v>0.99993999999998207</v>
      </c>
      <c r="E245" s="11">
        <v>275</v>
      </c>
      <c r="F245" s="11">
        <v>0.37262299999999998</v>
      </c>
      <c r="G245" s="11"/>
      <c r="H245" s="11">
        <v>275</v>
      </c>
      <c r="I245" s="11">
        <v>0.51452699999999996</v>
      </c>
      <c r="J245" s="11">
        <f t="shared" si="18"/>
        <v>0</v>
      </c>
    </row>
    <row r="246" spans="1:10" x14ac:dyDescent="0.35">
      <c r="A246" s="11">
        <f t="shared" si="19"/>
        <v>243</v>
      </c>
      <c r="B246" s="11">
        <v>275</v>
      </c>
      <c r="C246" s="11">
        <v>0.35115600000000002</v>
      </c>
      <c r="D246" s="11">
        <f t="shared" si="17"/>
        <v>0.99994000000002048</v>
      </c>
      <c r="E246" s="11">
        <v>275</v>
      </c>
      <c r="F246" s="11">
        <v>0.37262299999999998</v>
      </c>
      <c r="G246" s="11"/>
      <c r="H246" s="11">
        <v>275</v>
      </c>
      <c r="I246" s="11">
        <v>0.51452699999999996</v>
      </c>
      <c r="J246" s="11">
        <f t="shared" si="18"/>
        <v>0</v>
      </c>
    </row>
    <row r="247" spans="1:10" x14ac:dyDescent="0.35">
      <c r="A247" s="11">
        <f t="shared" si="19"/>
        <v>244</v>
      </c>
      <c r="B247" s="11">
        <v>275</v>
      </c>
      <c r="C247" s="11">
        <v>0.352601</v>
      </c>
      <c r="D247" s="11">
        <f t="shared" si="17"/>
        <v>0.99993999999998207</v>
      </c>
      <c r="E247" s="11">
        <v>275</v>
      </c>
      <c r="F247" s="11">
        <v>0.37262299999999998</v>
      </c>
      <c r="G247" s="11"/>
      <c r="H247" s="11">
        <v>275</v>
      </c>
      <c r="I247" s="11">
        <v>0.51452699999999996</v>
      </c>
      <c r="J247" s="11">
        <f t="shared" si="18"/>
        <v>0</v>
      </c>
    </row>
    <row r="248" spans="1:10" x14ac:dyDescent="0.35">
      <c r="A248" s="11">
        <f t="shared" si="19"/>
        <v>245</v>
      </c>
      <c r="B248" s="11">
        <v>276.80399999999997</v>
      </c>
      <c r="C248" s="11">
        <v>0.35404600000000003</v>
      </c>
      <c r="D248" s="11">
        <f t="shared" si="17"/>
        <v>0.99994000000002048</v>
      </c>
      <c r="E248" s="11">
        <v>276.80399999999997</v>
      </c>
      <c r="F248" s="11">
        <v>0.37640200000000001</v>
      </c>
      <c r="G248" s="11"/>
      <c r="H248" s="11">
        <v>276.80399999999997</v>
      </c>
      <c r="I248" s="11">
        <v>0.51682300000000003</v>
      </c>
      <c r="J248" s="11">
        <f t="shared" si="18"/>
        <v>1.5888320000000524</v>
      </c>
    </row>
    <row r="249" spans="1:10" x14ac:dyDescent="0.35">
      <c r="A249" s="11">
        <f t="shared" si="19"/>
        <v>246</v>
      </c>
      <c r="B249" s="11">
        <v>279.36700000000002</v>
      </c>
      <c r="C249" s="11">
        <v>0.355491</v>
      </c>
      <c r="D249" s="11">
        <f t="shared" si="17"/>
        <v>0.99993999999998207</v>
      </c>
      <c r="E249" s="11">
        <v>279.36700000000002</v>
      </c>
      <c r="F249" s="11">
        <v>0.38176199999999999</v>
      </c>
      <c r="G249" s="11"/>
      <c r="H249" s="11">
        <v>279.36700000000002</v>
      </c>
      <c r="I249" s="11">
        <v>0.52006600000000003</v>
      </c>
      <c r="J249" s="11">
        <f t="shared" si="18"/>
        <v>2.2441559999999972</v>
      </c>
    </row>
    <row r="250" spans="1:10" x14ac:dyDescent="0.35">
      <c r="A250" s="11">
        <f t="shared" si="19"/>
        <v>247</v>
      </c>
      <c r="B250" s="11">
        <v>280</v>
      </c>
      <c r="C250" s="11">
        <v>0.35693599999999998</v>
      </c>
      <c r="D250" s="11">
        <f t="shared" si="17"/>
        <v>0.99993999999998207</v>
      </c>
      <c r="E250" s="11">
        <v>280</v>
      </c>
      <c r="F250" s="11">
        <v>0.38308399999999998</v>
      </c>
      <c r="G250" s="11"/>
      <c r="H250" s="11">
        <v>280</v>
      </c>
      <c r="I250" s="11">
        <v>0.52086399999999999</v>
      </c>
      <c r="J250" s="11">
        <f t="shared" si="18"/>
        <v>0.55221599999997606</v>
      </c>
    </row>
    <row r="251" spans="1:10" x14ac:dyDescent="0.35">
      <c r="A251" s="11">
        <f t="shared" si="19"/>
        <v>248</v>
      </c>
      <c r="B251" s="11">
        <v>280</v>
      </c>
      <c r="C251" s="11">
        <v>0.35838199999999998</v>
      </c>
      <c r="D251" s="11">
        <f t="shared" si="17"/>
        <v>1.000632000000002</v>
      </c>
      <c r="E251" s="11">
        <v>280</v>
      </c>
      <c r="F251" s="11">
        <v>0.38308399999999998</v>
      </c>
      <c r="G251" s="11"/>
      <c r="H251" s="11">
        <v>280</v>
      </c>
      <c r="I251" s="11">
        <v>0.52086399999999999</v>
      </c>
      <c r="J251" s="11">
        <f t="shared" si="18"/>
        <v>0</v>
      </c>
    </row>
    <row r="252" spans="1:10" x14ac:dyDescent="0.35">
      <c r="A252" s="11">
        <f t="shared" si="19"/>
        <v>249</v>
      </c>
      <c r="B252" s="11">
        <v>280</v>
      </c>
      <c r="C252" s="11">
        <v>0.35982700000000001</v>
      </c>
      <c r="D252" s="11">
        <f t="shared" si="17"/>
        <v>0.99994000000002048</v>
      </c>
      <c r="E252" s="11">
        <v>280</v>
      </c>
      <c r="F252" s="11">
        <v>0.38308399999999998</v>
      </c>
      <c r="G252" s="11"/>
      <c r="H252" s="11">
        <v>280</v>
      </c>
      <c r="I252" s="11">
        <v>0.52086399999999999</v>
      </c>
      <c r="J252" s="11">
        <f t="shared" si="18"/>
        <v>0</v>
      </c>
    </row>
    <row r="253" spans="1:10" x14ac:dyDescent="0.35">
      <c r="A253" s="11">
        <f t="shared" si="19"/>
        <v>250</v>
      </c>
      <c r="B253" s="11">
        <v>280</v>
      </c>
      <c r="C253" s="11">
        <v>0.36127199999999998</v>
      </c>
      <c r="D253" s="11">
        <f t="shared" si="17"/>
        <v>0.99993999999998207</v>
      </c>
      <c r="E253" s="11">
        <v>280</v>
      </c>
      <c r="F253" s="11">
        <v>0.38308399999999998</v>
      </c>
      <c r="G253" s="11"/>
      <c r="H253" s="11">
        <v>280</v>
      </c>
      <c r="I253" s="11">
        <v>0.52086399999999999</v>
      </c>
      <c r="J253" s="11">
        <f t="shared" si="18"/>
        <v>0</v>
      </c>
    </row>
    <row r="254" spans="1:10" x14ac:dyDescent="0.35">
      <c r="A254" s="11">
        <f t="shared" si="19"/>
        <v>251</v>
      </c>
      <c r="B254" s="11">
        <v>280</v>
      </c>
      <c r="C254" s="11">
        <v>0.36271700000000001</v>
      </c>
      <c r="D254" s="11">
        <f t="shared" si="17"/>
        <v>0.99994000000002048</v>
      </c>
      <c r="E254" s="11">
        <v>280</v>
      </c>
      <c r="F254" s="11">
        <v>0.38308399999999998</v>
      </c>
      <c r="G254" s="11"/>
      <c r="H254" s="11">
        <v>280</v>
      </c>
      <c r="I254" s="11">
        <v>0.52086399999999999</v>
      </c>
      <c r="J254" s="11">
        <f t="shared" si="18"/>
        <v>0</v>
      </c>
    </row>
    <row r="255" spans="1:10" x14ac:dyDescent="0.35">
      <c r="A255" s="11">
        <f t="shared" si="19"/>
        <v>252</v>
      </c>
      <c r="B255" s="11">
        <v>280</v>
      </c>
      <c r="C255" s="11">
        <v>0.36416199999999999</v>
      </c>
      <c r="D255" s="11">
        <f t="shared" si="17"/>
        <v>0.99993999999998207</v>
      </c>
      <c r="E255" s="11">
        <v>280</v>
      </c>
      <c r="F255" s="11">
        <v>0.38308399999999998</v>
      </c>
      <c r="G255" s="11"/>
      <c r="H255" s="11">
        <v>280</v>
      </c>
      <c r="I255" s="11">
        <v>0.52086399999999999</v>
      </c>
      <c r="J255" s="11">
        <f t="shared" si="18"/>
        <v>0</v>
      </c>
    </row>
    <row r="256" spans="1:10" x14ac:dyDescent="0.35">
      <c r="A256" s="11">
        <f t="shared" si="19"/>
        <v>253</v>
      </c>
      <c r="B256" s="11">
        <v>280</v>
      </c>
      <c r="C256" s="11">
        <v>0.36560700000000002</v>
      </c>
      <c r="D256" s="11">
        <f t="shared" si="17"/>
        <v>0.99994000000002048</v>
      </c>
      <c r="E256" s="11">
        <v>280</v>
      </c>
      <c r="F256" s="11">
        <v>0.38308399999999998</v>
      </c>
      <c r="G256" s="11"/>
      <c r="H256" s="11">
        <v>280</v>
      </c>
      <c r="I256" s="11">
        <v>0.52086399999999999</v>
      </c>
      <c r="J256" s="11">
        <f t="shared" si="18"/>
        <v>0</v>
      </c>
    </row>
    <row r="257" spans="1:10" x14ac:dyDescent="0.35">
      <c r="A257" s="11">
        <f t="shared" si="19"/>
        <v>254</v>
      </c>
      <c r="B257" s="11">
        <v>280</v>
      </c>
      <c r="C257" s="11">
        <v>0.36705199999999999</v>
      </c>
      <c r="D257" s="11">
        <f t="shared" si="17"/>
        <v>0.99993999999998207</v>
      </c>
      <c r="E257" s="11">
        <v>280</v>
      </c>
      <c r="F257" s="11">
        <v>0.38308399999999998</v>
      </c>
      <c r="G257" s="11"/>
      <c r="H257" s="11">
        <v>280</v>
      </c>
      <c r="I257" s="11">
        <v>0.52086399999999999</v>
      </c>
      <c r="J257" s="11">
        <f t="shared" si="18"/>
        <v>0</v>
      </c>
    </row>
    <row r="258" spans="1:10" x14ac:dyDescent="0.35">
      <c r="A258" s="11">
        <f t="shared" si="19"/>
        <v>255</v>
      </c>
      <c r="B258" s="11">
        <v>285</v>
      </c>
      <c r="C258" s="11">
        <v>0.36849700000000002</v>
      </c>
      <c r="D258" s="11">
        <f t="shared" si="17"/>
        <v>0.99994000000002048</v>
      </c>
      <c r="E258" s="11">
        <v>285</v>
      </c>
      <c r="F258" s="11">
        <v>0.39350299999999999</v>
      </c>
      <c r="G258" s="11"/>
      <c r="H258" s="11">
        <v>285</v>
      </c>
      <c r="I258" s="11">
        <v>0.52711799999999998</v>
      </c>
      <c r="J258" s="11">
        <f t="shared" si="18"/>
        <v>4.3277679999999874</v>
      </c>
    </row>
    <row r="259" spans="1:10" x14ac:dyDescent="0.35">
      <c r="A259" s="11">
        <f t="shared" si="19"/>
        <v>256</v>
      </c>
      <c r="B259" s="11">
        <v>285</v>
      </c>
      <c r="C259" s="11">
        <v>0.36994199999999999</v>
      </c>
      <c r="D259" s="11">
        <f t="shared" si="17"/>
        <v>0.99993999999998207</v>
      </c>
      <c r="E259" s="11">
        <v>285</v>
      </c>
      <c r="F259" s="11">
        <v>0.39350299999999999</v>
      </c>
      <c r="G259" s="11"/>
      <c r="H259" s="11">
        <v>285</v>
      </c>
      <c r="I259" s="11">
        <v>0.52711799999999998</v>
      </c>
      <c r="J259" s="11">
        <f t="shared" si="18"/>
        <v>0</v>
      </c>
    </row>
    <row r="260" spans="1:10" x14ac:dyDescent="0.35">
      <c r="A260" s="11">
        <f t="shared" si="19"/>
        <v>257</v>
      </c>
      <c r="B260" s="11">
        <v>285</v>
      </c>
      <c r="C260" s="11">
        <v>0.37138700000000002</v>
      </c>
      <c r="D260" s="11">
        <f t="shared" ref="D260:D323" si="20">692*(C260-C259)</f>
        <v>0.99994000000002048</v>
      </c>
      <c r="E260" s="11">
        <v>285</v>
      </c>
      <c r="F260" s="11">
        <v>0.39350299999999999</v>
      </c>
      <c r="G260" s="11"/>
      <c r="H260" s="11">
        <v>285</v>
      </c>
      <c r="I260" s="11">
        <v>0.52711799999999998</v>
      </c>
      <c r="J260" s="11">
        <f t="shared" ref="J260:J323" si="21">692*(I260-I259)</f>
        <v>0</v>
      </c>
    </row>
    <row r="261" spans="1:10" x14ac:dyDescent="0.35">
      <c r="A261" s="11">
        <f t="shared" si="19"/>
        <v>258</v>
      </c>
      <c r="B261" s="11">
        <v>285</v>
      </c>
      <c r="C261" s="11">
        <v>0.372832</v>
      </c>
      <c r="D261" s="11">
        <f t="shared" si="20"/>
        <v>0.99993999999998207</v>
      </c>
      <c r="E261" s="11">
        <v>285</v>
      </c>
      <c r="F261" s="11">
        <v>0.39350299999999999</v>
      </c>
      <c r="G261" s="11"/>
      <c r="H261" s="11">
        <v>285</v>
      </c>
      <c r="I261" s="11">
        <v>0.52711799999999998</v>
      </c>
      <c r="J261" s="11">
        <f t="shared" si="21"/>
        <v>0</v>
      </c>
    </row>
    <row r="262" spans="1:10" x14ac:dyDescent="0.35">
      <c r="A262" s="11">
        <f t="shared" ref="A262:A325" si="22">A261+1</f>
        <v>259</v>
      </c>
      <c r="B262" s="11">
        <v>287.05599999999998</v>
      </c>
      <c r="C262" s="11">
        <v>0.37427700000000003</v>
      </c>
      <c r="D262" s="11">
        <f t="shared" si="20"/>
        <v>0.99994000000002048</v>
      </c>
      <c r="E262" s="11">
        <v>287.05599999999998</v>
      </c>
      <c r="F262" s="11">
        <v>0.39777299999999999</v>
      </c>
      <c r="G262" s="11"/>
      <c r="H262" s="11">
        <v>287.05599999999998</v>
      </c>
      <c r="I262" s="11">
        <v>0.52966599999999997</v>
      </c>
      <c r="J262" s="11">
        <f t="shared" si="21"/>
        <v>1.7632159999999963</v>
      </c>
    </row>
    <row r="263" spans="1:10" x14ac:dyDescent="0.35">
      <c r="A263" s="11">
        <f t="shared" si="22"/>
        <v>260</v>
      </c>
      <c r="B263" s="11">
        <v>289.61900000000003</v>
      </c>
      <c r="C263" s="11">
        <v>0.37572299999999997</v>
      </c>
      <c r="D263" s="11">
        <f t="shared" si="20"/>
        <v>1.0006319999999636</v>
      </c>
      <c r="E263" s="11">
        <v>289.61900000000003</v>
      </c>
      <c r="F263" s="11">
        <v>0.403084</v>
      </c>
      <c r="G263" s="11"/>
      <c r="H263" s="11">
        <v>289.61900000000003</v>
      </c>
      <c r="I263" s="11">
        <v>0.53282300000000005</v>
      </c>
      <c r="J263" s="11">
        <f t="shared" si="21"/>
        <v>2.1846440000000529</v>
      </c>
    </row>
    <row r="264" spans="1:10" x14ac:dyDescent="0.35">
      <c r="A264" s="11">
        <f t="shared" si="22"/>
        <v>261</v>
      </c>
      <c r="B264" s="11">
        <v>290</v>
      </c>
      <c r="C264" s="11">
        <v>0.377168</v>
      </c>
      <c r="D264" s="11">
        <f t="shared" si="20"/>
        <v>0.99994000000002048</v>
      </c>
      <c r="E264" s="11">
        <v>290</v>
      </c>
      <c r="F264" s="11">
        <v>0.40387299999999998</v>
      </c>
      <c r="G264" s="11"/>
      <c r="H264" s="11">
        <v>290</v>
      </c>
      <c r="I264" s="11">
        <v>0.53329000000000004</v>
      </c>
      <c r="J264" s="11">
        <f t="shared" si="21"/>
        <v>0.32316399999999668</v>
      </c>
    </row>
    <row r="265" spans="1:10" x14ac:dyDescent="0.35">
      <c r="A265" s="11">
        <f t="shared" si="22"/>
        <v>262</v>
      </c>
      <c r="B265" s="11">
        <v>292.18200000000002</v>
      </c>
      <c r="C265" s="11">
        <v>0.37861299999999998</v>
      </c>
      <c r="D265" s="11">
        <f t="shared" si="20"/>
        <v>0.99993999999998207</v>
      </c>
      <c r="E265" s="11">
        <v>292.18200000000002</v>
      </c>
      <c r="F265" s="11">
        <v>0.40838099999999999</v>
      </c>
      <c r="G265" s="11"/>
      <c r="H265" s="11">
        <v>292.18200000000002</v>
      </c>
      <c r="I265" s="11">
        <v>0.53595800000000005</v>
      </c>
      <c r="J265" s="11">
        <f t="shared" si="21"/>
        <v>1.8462560000000026</v>
      </c>
    </row>
    <row r="266" spans="1:10" x14ac:dyDescent="0.35">
      <c r="A266" s="11">
        <f t="shared" si="22"/>
        <v>263</v>
      </c>
      <c r="B266" s="11">
        <v>292.18200000000002</v>
      </c>
      <c r="C266" s="11">
        <v>0.38005800000000001</v>
      </c>
      <c r="D266" s="11">
        <f t="shared" si="20"/>
        <v>0.99994000000002048</v>
      </c>
      <c r="E266" s="11">
        <v>292.18200000000002</v>
      </c>
      <c r="F266" s="11">
        <v>0.40838099999999999</v>
      </c>
      <c r="G266" s="11"/>
      <c r="H266" s="11">
        <v>292.18200000000002</v>
      </c>
      <c r="I266" s="11">
        <v>0.53595800000000005</v>
      </c>
      <c r="J266" s="11">
        <f t="shared" si="21"/>
        <v>0</v>
      </c>
    </row>
    <row r="267" spans="1:10" x14ac:dyDescent="0.35">
      <c r="A267" s="11">
        <f t="shared" si="22"/>
        <v>264</v>
      </c>
      <c r="B267" s="11">
        <v>292.18200000000002</v>
      </c>
      <c r="C267" s="11">
        <v>0.38150299999999998</v>
      </c>
      <c r="D267" s="11">
        <f t="shared" si="20"/>
        <v>0.99993999999998207</v>
      </c>
      <c r="E267" s="11">
        <v>292.18200000000002</v>
      </c>
      <c r="F267" s="11">
        <v>0.40838099999999999</v>
      </c>
      <c r="G267" s="11"/>
      <c r="H267" s="11">
        <v>292.18200000000002</v>
      </c>
      <c r="I267" s="11">
        <v>0.53595800000000005</v>
      </c>
      <c r="J267" s="11">
        <f t="shared" si="21"/>
        <v>0</v>
      </c>
    </row>
    <row r="268" spans="1:10" x14ac:dyDescent="0.35">
      <c r="A268" s="11">
        <f t="shared" si="22"/>
        <v>265</v>
      </c>
      <c r="B268" s="11">
        <v>292.18200000000002</v>
      </c>
      <c r="C268" s="11">
        <v>0.38294800000000001</v>
      </c>
      <c r="D268" s="11">
        <f t="shared" si="20"/>
        <v>0.99994000000002048</v>
      </c>
      <c r="E268" s="11">
        <v>292.18200000000002</v>
      </c>
      <c r="F268" s="11">
        <v>0.40838099999999999</v>
      </c>
      <c r="G268" s="11"/>
      <c r="H268" s="11">
        <v>292.18200000000002</v>
      </c>
      <c r="I268" s="11">
        <v>0.53595800000000005</v>
      </c>
      <c r="J268" s="11">
        <f t="shared" si="21"/>
        <v>0</v>
      </c>
    </row>
    <row r="269" spans="1:10" x14ac:dyDescent="0.35">
      <c r="A269" s="11">
        <f t="shared" si="22"/>
        <v>266</v>
      </c>
      <c r="B269" s="11">
        <v>294.745</v>
      </c>
      <c r="C269" s="11">
        <v>0.38439299999999998</v>
      </c>
      <c r="D269" s="11">
        <f t="shared" si="20"/>
        <v>0.99993999999998207</v>
      </c>
      <c r="E269" s="11">
        <v>294.745</v>
      </c>
      <c r="F269" s="11">
        <v>0.413663</v>
      </c>
      <c r="G269" s="11"/>
      <c r="H269" s="11">
        <v>294.745</v>
      </c>
      <c r="I269" s="11">
        <v>0.53907300000000002</v>
      </c>
      <c r="J269" s="11">
        <f t="shared" si="21"/>
        <v>2.1555799999999854</v>
      </c>
    </row>
    <row r="270" spans="1:10" x14ac:dyDescent="0.35">
      <c r="A270" s="11">
        <f t="shared" si="22"/>
        <v>267</v>
      </c>
      <c r="B270" s="11">
        <v>295</v>
      </c>
      <c r="C270" s="11">
        <v>0.38583800000000001</v>
      </c>
      <c r="D270" s="11">
        <f t="shared" si="20"/>
        <v>0.99994000000002048</v>
      </c>
      <c r="E270" s="11">
        <v>295</v>
      </c>
      <c r="F270" s="11">
        <v>0.414188</v>
      </c>
      <c r="G270" s="11"/>
      <c r="H270" s="11">
        <v>295</v>
      </c>
      <c r="I270" s="11">
        <v>0.53938200000000003</v>
      </c>
      <c r="J270" s="11">
        <f t="shared" si="21"/>
        <v>0.21382800000000257</v>
      </c>
    </row>
    <row r="271" spans="1:10" x14ac:dyDescent="0.35">
      <c r="A271" s="11">
        <f t="shared" si="22"/>
        <v>268</v>
      </c>
      <c r="B271" s="11">
        <v>299.87099999999998</v>
      </c>
      <c r="C271" s="11">
        <v>0.38728299999999999</v>
      </c>
      <c r="D271" s="11">
        <f t="shared" si="20"/>
        <v>0.99993999999998207</v>
      </c>
      <c r="E271" s="11">
        <v>299.87099999999998</v>
      </c>
      <c r="F271" s="11">
        <v>0.42418</v>
      </c>
      <c r="G271" s="11"/>
      <c r="H271" s="11">
        <v>299.87099999999998</v>
      </c>
      <c r="I271" s="11">
        <v>0.54523999999999995</v>
      </c>
      <c r="J271" s="11">
        <f t="shared" si="21"/>
        <v>4.0537359999999438</v>
      </c>
    </row>
    <row r="272" spans="1:10" x14ac:dyDescent="0.35">
      <c r="A272" s="11">
        <f t="shared" si="22"/>
        <v>269</v>
      </c>
      <c r="B272" s="11">
        <v>300</v>
      </c>
      <c r="C272" s="11">
        <v>0.38872800000000002</v>
      </c>
      <c r="D272" s="11">
        <f t="shared" si="20"/>
        <v>0.99994000000002048</v>
      </c>
      <c r="E272" s="11">
        <v>300</v>
      </c>
      <c r="F272" s="11">
        <v>0.42444300000000001</v>
      </c>
      <c r="G272" s="11"/>
      <c r="H272" s="11">
        <v>300</v>
      </c>
      <c r="I272" s="11">
        <v>0.54539400000000005</v>
      </c>
      <c r="J272" s="11">
        <f t="shared" si="21"/>
        <v>0.10656800000006816</v>
      </c>
    </row>
    <row r="273" spans="1:10" x14ac:dyDescent="0.35">
      <c r="A273" s="11">
        <f t="shared" si="22"/>
        <v>270</v>
      </c>
      <c r="B273" s="11">
        <v>300</v>
      </c>
      <c r="C273" s="11">
        <v>0.39017299999999999</v>
      </c>
      <c r="D273" s="11">
        <f t="shared" si="20"/>
        <v>0.99993999999998207</v>
      </c>
      <c r="E273" s="11">
        <v>300</v>
      </c>
      <c r="F273" s="11">
        <v>0.42444300000000001</v>
      </c>
      <c r="G273" s="11"/>
      <c r="H273" s="11">
        <v>300</v>
      </c>
      <c r="I273" s="11">
        <v>0.54539400000000005</v>
      </c>
      <c r="J273" s="11">
        <f t="shared" si="21"/>
        <v>0</v>
      </c>
    </row>
    <row r="274" spans="1:10" x14ac:dyDescent="0.35">
      <c r="A274" s="11">
        <f t="shared" si="22"/>
        <v>271</v>
      </c>
      <c r="B274" s="11">
        <v>300</v>
      </c>
      <c r="C274" s="11">
        <v>0.39161800000000002</v>
      </c>
      <c r="D274" s="11">
        <f t="shared" si="20"/>
        <v>0.99994000000002048</v>
      </c>
      <c r="E274" s="11">
        <v>300</v>
      </c>
      <c r="F274" s="11">
        <v>0.42444300000000001</v>
      </c>
      <c r="G274" s="11"/>
      <c r="H274" s="11">
        <v>300</v>
      </c>
      <c r="I274" s="11">
        <v>0.54539400000000005</v>
      </c>
      <c r="J274" s="11">
        <f t="shared" si="21"/>
        <v>0</v>
      </c>
    </row>
    <row r="275" spans="1:10" x14ac:dyDescent="0.35">
      <c r="A275" s="11">
        <f t="shared" si="22"/>
        <v>272</v>
      </c>
      <c r="B275" s="11">
        <v>300</v>
      </c>
      <c r="C275" s="11">
        <v>0.39306400000000002</v>
      </c>
      <c r="D275" s="11">
        <f t="shared" si="20"/>
        <v>1.000632000000002</v>
      </c>
      <c r="E275" s="11">
        <v>300</v>
      </c>
      <c r="F275" s="11">
        <v>0.42444300000000001</v>
      </c>
      <c r="G275" s="11"/>
      <c r="H275" s="11">
        <v>300</v>
      </c>
      <c r="I275" s="11">
        <v>0.54539400000000005</v>
      </c>
      <c r="J275" s="11">
        <f t="shared" si="21"/>
        <v>0</v>
      </c>
    </row>
    <row r="276" spans="1:10" x14ac:dyDescent="0.35">
      <c r="A276" s="11">
        <f t="shared" si="22"/>
        <v>273</v>
      </c>
      <c r="B276" s="11">
        <v>300</v>
      </c>
      <c r="C276" s="11">
        <v>0.394509</v>
      </c>
      <c r="D276" s="11">
        <f t="shared" si="20"/>
        <v>0.99993999999998207</v>
      </c>
      <c r="E276" s="11">
        <v>300</v>
      </c>
      <c r="F276" s="11">
        <v>0.42444300000000001</v>
      </c>
      <c r="G276" s="11"/>
      <c r="H276" s="11">
        <v>300</v>
      </c>
      <c r="I276" s="11">
        <v>0.54539400000000005</v>
      </c>
      <c r="J276" s="11">
        <f t="shared" si="21"/>
        <v>0</v>
      </c>
    </row>
    <row r="277" spans="1:10" x14ac:dyDescent="0.35">
      <c r="A277" s="11">
        <f t="shared" si="22"/>
        <v>274</v>
      </c>
      <c r="B277" s="11">
        <v>300</v>
      </c>
      <c r="C277" s="11">
        <v>0.39595399999999997</v>
      </c>
      <c r="D277" s="11">
        <f t="shared" si="20"/>
        <v>0.99993999999998207</v>
      </c>
      <c r="E277" s="11">
        <v>300</v>
      </c>
      <c r="F277" s="11">
        <v>0.42444300000000001</v>
      </c>
      <c r="G277" s="11"/>
      <c r="H277" s="11">
        <v>300</v>
      </c>
      <c r="I277" s="11">
        <v>0.54539400000000005</v>
      </c>
      <c r="J277" s="11">
        <f t="shared" si="21"/>
        <v>0</v>
      </c>
    </row>
    <row r="278" spans="1:10" x14ac:dyDescent="0.35">
      <c r="A278" s="11">
        <f t="shared" si="22"/>
        <v>275</v>
      </c>
      <c r="B278" s="11">
        <v>300</v>
      </c>
      <c r="C278" s="11">
        <v>0.397399</v>
      </c>
      <c r="D278" s="11">
        <f t="shared" si="20"/>
        <v>0.99994000000002048</v>
      </c>
      <c r="E278" s="11">
        <v>300</v>
      </c>
      <c r="F278" s="11">
        <v>0.42444300000000001</v>
      </c>
      <c r="G278" s="11"/>
      <c r="H278" s="11">
        <v>300</v>
      </c>
      <c r="I278" s="11">
        <v>0.54539400000000005</v>
      </c>
      <c r="J278" s="11">
        <f t="shared" si="21"/>
        <v>0</v>
      </c>
    </row>
    <row r="279" spans="1:10" x14ac:dyDescent="0.35">
      <c r="A279" s="11">
        <f t="shared" si="22"/>
        <v>276</v>
      </c>
      <c r="B279" s="11">
        <v>302.43400000000003</v>
      </c>
      <c r="C279" s="11">
        <v>0.39884399999999998</v>
      </c>
      <c r="D279" s="11">
        <f t="shared" si="20"/>
        <v>0.99993999999998207</v>
      </c>
      <c r="E279" s="11">
        <v>302.43400000000003</v>
      </c>
      <c r="F279" s="11">
        <v>0.42941200000000002</v>
      </c>
      <c r="G279" s="11"/>
      <c r="H279" s="11">
        <v>302.43400000000003</v>
      </c>
      <c r="I279" s="11">
        <v>0.54829300000000003</v>
      </c>
      <c r="J279" s="11">
        <f t="shared" si="21"/>
        <v>2.0061079999999896</v>
      </c>
    </row>
    <row r="280" spans="1:10" x14ac:dyDescent="0.35">
      <c r="A280" s="11">
        <f t="shared" si="22"/>
        <v>277</v>
      </c>
      <c r="B280" s="11">
        <v>305</v>
      </c>
      <c r="C280" s="11">
        <v>0.40028900000000001</v>
      </c>
      <c r="D280" s="11">
        <f t="shared" si="20"/>
        <v>0.99994000000002048</v>
      </c>
      <c r="E280" s="11">
        <v>305</v>
      </c>
      <c r="F280" s="11">
        <v>0.43463299999999999</v>
      </c>
      <c r="G280" s="11"/>
      <c r="H280" s="11">
        <v>305</v>
      </c>
      <c r="I280" s="11">
        <v>0.55132800000000004</v>
      </c>
      <c r="J280" s="11">
        <f t="shared" si="21"/>
        <v>2.1002200000000069</v>
      </c>
    </row>
    <row r="281" spans="1:10" x14ac:dyDescent="0.35">
      <c r="A281" s="11">
        <f t="shared" si="22"/>
        <v>278</v>
      </c>
      <c r="B281" s="11">
        <v>305</v>
      </c>
      <c r="C281" s="11">
        <v>0.40173399999999998</v>
      </c>
      <c r="D281" s="11">
        <f t="shared" si="20"/>
        <v>0.99993999999998207</v>
      </c>
      <c r="E281" s="11">
        <v>305</v>
      </c>
      <c r="F281" s="11">
        <v>0.43463299999999999</v>
      </c>
      <c r="G281" s="11"/>
      <c r="H281" s="11">
        <v>305</v>
      </c>
      <c r="I281" s="11">
        <v>0.55132800000000004</v>
      </c>
      <c r="J281" s="11">
        <f t="shared" si="21"/>
        <v>0</v>
      </c>
    </row>
    <row r="282" spans="1:10" x14ac:dyDescent="0.35">
      <c r="A282" s="11">
        <f t="shared" si="22"/>
        <v>279</v>
      </c>
      <c r="B282" s="11">
        <v>305</v>
      </c>
      <c r="C282" s="11">
        <v>0.40317900000000001</v>
      </c>
      <c r="D282" s="11">
        <f t="shared" si="20"/>
        <v>0.99994000000002048</v>
      </c>
      <c r="E282" s="11">
        <v>305</v>
      </c>
      <c r="F282" s="11">
        <v>0.43463299999999999</v>
      </c>
      <c r="G282" s="11"/>
      <c r="H282" s="11">
        <v>305</v>
      </c>
      <c r="I282" s="11">
        <v>0.55132800000000004</v>
      </c>
      <c r="J282" s="11">
        <f t="shared" si="21"/>
        <v>0</v>
      </c>
    </row>
    <row r="283" spans="1:10" x14ac:dyDescent="0.35">
      <c r="A283" s="11">
        <f t="shared" si="22"/>
        <v>280</v>
      </c>
      <c r="B283" s="11">
        <v>305</v>
      </c>
      <c r="C283" s="11">
        <v>0.40462399999999998</v>
      </c>
      <c r="D283" s="11">
        <f t="shared" si="20"/>
        <v>0.99993999999998207</v>
      </c>
      <c r="E283" s="11">
        <v>305</v>
      </c>
      <c r="F283" s="11">
        <v>0.43463299999999999</v>
      </c>
      <c r="G283" s="11"/>
      <c r="H283" s="11">
        <v>305</v>
      </c>
      <c r="I283" s="11">
        <v>0.55132800000000004</v>
      </c>
      <c r="J283" s="11">
        <f t="shared" si="21"/>
        <v>0</v>
      </c>
    </row>
    <row r="284" spans="1:10" x14ac:dyDescent="0.35">
      <c r="A284" s="11">
        <f t="shared" si="22"/>
        <v>281</v>
      </c>
      <c r="B284" s="11">
        <v>307.56</v>
      </c>
      <c r="C284" s="11">
        <v>0.40606900000000001</v>
      </c>
      <c r="D284" s="11">
        <f t="shared" si="20"/>
        <v>0.99994000000002048</v>
      </c>
      <c r="E284" s="11">
        <v>307.56</v>
      </c>
      <c r="F284" s="11">
        <v>0.43982399999999999</v>
      </c>
      <c r="G284" s="11"/>
      <c r="H284" s="11">
        <v>307.56</v>
      </c>
      <c r="I284" s="11">
        <v>0.55433600000000005</v>
      </c>
      <c r="J284" s="11">
        <f t="shared" si="21"/>
        <v>2.0815360000000074</v>
      </c>
    </row>
    <row r="285" spans="1:10" x14ac:dyDescent="0.35">
      <c r="A285" s="11">
        <f t="shared" si="22"/>
        <v>282</v>
      </c>
      <c r="B285" s="11">
        <v>310</v>
      </c>
      <c r="C285" s="11">
        <v>0.40751399999999999</v>
      </c>
      <c r="D285" s="11">
        <f t="shared" si="20"/>
        <v>0.99993999999998207</v>
      </c>
      <c r="E285" s="11">
        <v>310</v>
      </c>
      <c r="F285" s="11">
        <v>0.44475300000000001</v>
      </c>
      <c r="G285" s="11"/>
      <c r="H285" s="11">
        <v>310</v>
      </c>
      <c r="I285" s="11">
        <v>0.55718500000000004</v>
      </c>
      <c r="J285" s="11">
        <f t="shared" si="21"/>
        <v>1.9715079999999934</v>
      </c>
    </row>
    <row r="286" spans="1:10" x14ac:dyDescent="0.35">
      <c r="A286" s="11">
        <f t="shared" si="22"/>
        <v>283</v>
      </c>
      <c r="B286" s="11">
        <v>310</v>
      </c>
      <c r="C286" s="11">
        <v>0.40895999999999999</v>
      </c>
      <c r="D286" s="11">
        <f t="shared" si="20"/>
        <v>1.000632000000002</v>
      </c>
      <c r="E286" s="11">
        <v>310</v>
      </c>
      <c r="F286" s="11">
        <v>0.44475300000000001</v>
      </c>
      <c r="G286" s="11"/>
      <c r="H286" s="11">
        <v>310</v>
      </c>
      <c r="I286" s="11">
        <v>0.55718500000000004</v>
      </c>
      <c r="J286" s="11">
        <f t="shared" si="21"/>
        <v>0</v>
      </c>
    </row>
    <row r="287" spans="1:10" x14ac:dyDescent="0.35">
      <c r="A287" s="11">
        <f t="shared" si="22"/>
        <v>284</v>
      </c>
      <c r="B287" s="11">
        <v>310</v>
      </c>
      <c r="C287" s="11">
        <v>0.41040500000000002</v>
      </c>
      <c r="D287" s="11">
        <f t="shared" si="20"/>
        <v>0.99994000000002048</v>
      </c>
      <c r="E287" s="11">
        <v>310</v>
      </c>
      <c r="F287" s="11">
        <v>0.44475300000000001</v>
      </c>
      <c r="G287" s="11"/>
      <c r="H287" s="11">
        <v>310</v>
      </c>
      <c r="I287" s="11">
        <v>0.55718500000000004</v>
      </c>
      <c r="J287" s="11">
        <f t="shared" si="21"/>
        <v>0</v>
      </c>
    </row>
    <row r="288" spans="1:10" x14ac:dyDescent="0.35">
      <c r="A288" s="11">
        <f t="shared" si="22"/>
        <v>285</v>
      </c>
      <c r="B288" s="11">
        <v>310</v>
      </c>
      <c r="C288" s="11">
        <v>0.41184999999999999</v>
      </c>
      <c r="D288" s="11">
        <f t="shared" si="20"/>
        <v>0.99993999999998207</v>
      </c>
      <c r="E288" s="11">
        <v>310</v>
      </c>
      <c r="F288" s="11">
        <v>0.44475300000000001</v>
      </c>
      <c r="G288" s="11"/>
      <c r="H288" s="11">
        <v>310</v>
      </c>
      <c r="I288" s="11">
        <v>0.55718500000000004</v>
      </c>
      <c r="J288" s="11">
        <f t="shared" si="21"/>
        <v>0</v>
      </c>
    </row>
    <row r="289" spans="1:10" x14ac:dyDescent="0.35">
      <c r="A289" s="11">
        <f t="shared" si="22"/>
        <v>286</v>
      </c>
      <c r="B289" s="11">
        <v>310</v>
      </c>
      <c r="C289" s="11">
        <v>0.41329500000000002</v>
      </c>
      <c r="D289" s="11">
        <f t="shared" si="20"/>
        <v>0.99994000000002048</v>
      </c>
      <c r="E289" s="11">
        <v>310</v>
      </c>
      <c r="F289" s="11">
        <v>0.44475300000000001</v>
      </c>
      <c r="G289" s="11"/>
      <c r="H289" s="11">
        <v>310</v>
      </c>
      <c r="I289" s="11">
        <v>0.55718500000000004</v>
      </c>
      <c r="J289" s="11">
        <f t="shared" si="21"/>
        <v>0</v>
      </c>
    </row>
    <row r="290" spans="1:10" x14ac:dyDescent="0.35">
      <c r="A290" s="11">
        <f t="shared" si="22"/>
        <v>287</v>
      </c>
      <c r="B290" s="11">
        <v>310</v>
      </c>
      <c r="C290" s="11">
        <v>0.41474</v>
      </c>
      <c r="D290" s="11">
        <f t="shared" si="20"/>
        <v>0.99993999999998207</v>
      </c>
      <c r="E290" s="11">
        <v>310</v>
      </c>
      <c r="F290" s="11">
        <v>0.44475300000000001</v>
      </c>
      <c r="G290" s="11"/>
      <c r="H290" s="11">
        <v>310</v>
      </c>
      <c r="I290" s="11">
        <v>0.55718500000000004</v>
      </c>
      <c r="J290" s="11">
        <f t="shared" si="21"/>
        <v>0</v>
      </c>
    </row>
    <row r="291" spans="1:10" x14ac:dyDescent="0.35">
      <c r="A291" s="11">
        <f t="shared" si="22"/>
        <v>288</v>
      </c>
      <c r="B291" s="11">
        <v>312.68599999999998</v>
      </c>
      <c r="C291" s="11">
        <v>0.41618500000000003</v>
      </c>
      <c r="D291" s="11">
        <f t="shared" si="20"/>
        <v>0.99994000000002048</v>
      </c>
      <c r="E291" s="11">
        <v>312.68599999999998</v>
      </c>
      <c r="F291" s="11">
        <v>0.45015899999999998</v>
      </c>
      <c r="G291" s="11"/>
      <c r="H291" s="11">
        <v>312.68599999999998</v>
      </c>
      <c r="I291" s="11">
        <v>0.56029899999999999</v>
      </c>
      <c r="J291" s="11">
        <f t="shared" si="21"/>
        <v>2.1548879999999655</v>
      </c>
    </row>
    <row r="292" spans="1:10" x14ac:dyDescent="0.35">
      <c r="A292" s="11">
        <f t="shared" si="22"/>
        <v>289</v>
      </c>
      <c r="B292" s="11">
        <v>315</v>
      </c>
      <c r="C292" s="11">
        <v>0.41763</v>
      </c>
      <c r="D292" s="11">
        <f t="shared" si="20"/>
        <v>0.99993999999998207</v>
      </c>
      <c r="E292" s="11">
        <v>315</v>
      </c>
      <c r="F292" s="11">
        <v>0.45479799999999998</v>
      </c>
      <c r="G292" s="11"/>
      <c r="H292" s="11">
        <v>315</v>
      </c>
      <c r="I292" s="11">
        <v>0.56296500000000005</v>
      </c>
      <c r="J292" s="11">
        <f t="shared" si="21"/>
        <v>1.8448720000000396</v>
      </c>
    </row>
    <row r="293" spans="1:10" x14ac:dyDescent="0.35">
      <c r="A293" s="11">
        <f t="shared" si="22"/>
        <v>290</v>
      </c>
      <c r="B293" s="11">
        <v>315</v>
      </c>
      <c r="C293" s="11">
        <v>0.41907499999999998</v>
      </c>
      <c r="D293" s="11">
        <f t="shared" si="20"/>
        <v>0.99993999999998207</v>
      </c>
      <c r="E293" s="11">
        <v>315</v>
      </c>
      <c r="F293" s="11">
        <v>0.45479799999999998</v>
      </c>
      <c r="G293" s="11"/>
      <c r="H293" s="11">
        <v>315</v>
      </c>
      <c r="I293" s="11">
        <v>0.56296500000000005</v>
      </c>
      <c r="J293" s="11">
        <f t="shared" si="21"/>
        <v>0</v>
      </c>
    </row>
    <row r="294" spans="1:10" x14ac:dyDescent="0.35">
      <c r="A294" s="11">
        <f t="shared" si="22"/>
        <v>291</v>
      </c>
      <c r="B294" s="11">
        <v>315.24900000000002</v>
      </c>
      <c r="C294" s="11">
        <v>0.42052</v>
      </c>
      <c r="D294" s="11">
        <f t="shared" si="20"/>
        <v>0.99994000000002048</v>
      </c>
      <c r="E294" s="11">
        <v>315.24900000000002</v>
      </c>
      <c r="F294" s="11">
        <v>0.45529700000000001</v>
      </c>
      <c r="G294" s="11"/>
      <c r="H294" s="11">
        <v>315.24900000000002</v>
      </c>
      <c r="I294" s="11">
        <v>0.56325000000000003</v>
      </c>
      <c r="J294" s="11">
        <f t="shared" si="21"/>
        <v>0.19721999999998596</v>
      </c>
    </row>
    <row r="295" spans="1:10" x14ac:dyDescent="0.35">
      <c r="A295" s="11">
        <f t="shared" si="22"/>
        <v>292</v>
      </c>
      <c r="B295" s="11">
        <v>315.24900000000002</v>
      </c>
      <c r="C295" s="11">
        <v>0.42196499999999998</v>
      </c>
      <c r="D295" s="11">
        <f t="shared" si="20"/>
        <v>0.99993999999998207</v>
      </c>
      <c r="E295" s="11">
        <v>315.24900000000002</v>
      </c>
      <c r="F295" s="11">
        <v>0.45529700000000001</v>
      </c>
      <c r="G295" s="11"/>
      <c r="H295" s="11">
        <v>315.24900000000002</v>
      </c>
      <c r="I295" s="11">
        <v>0.56325000000000003</v>
      </c>
      <c r="J295" s="11">
        <f t="shared" si="21"/>
        <v>0</v>
      </c>
    </row>
    <row r="296" spans="1:10" x14ac:dyDescent="0.35">
      <c r="A296" s="11">
        <f t="shared" si="22"/>
        <v>293</v>
      </c>
      <c r="B296" s="11">
        <v>315.24900000000002</v>
      </c>
      <c r="C296" s="11">
        <v>0.42341000000000001</v>
      </c>
      <c r="D296" s="11">
        <f t="shared" si="20"/>
        <v>0.99994000000002048</v>
      </c>
      <c r="E296" s="11">
        <v>315.24900000000002</v>
      </c>
      <c r="F296" s="11">
        <v>0.45529700000000001</v>
      </c>
      <c r="G296" s="11"/>
      <c r="H296" s="11">
        <v>315.24900000000002</v>
      </c>
      <c r="I296" s="11">
        <v>0.56325000000000003</v>
      </c>
      <c r="J296" s="11">
        <f t="shared" si="21"/>
        <v>0</v>
      </c>
    </row>
    <row r="297" spans="1:10" x14ac:dyDescent="0.35">
      <c r="A297" s="11">
        <f t="shared" si="22"/>
        <v>294</v>
      </c>
      <c r="B297" s="11">
        <v>315.24900000000002</v>
      </c>
      <c r="C297" s="11">
        <v>0.42485499999999998</v>
      </c>
      <c r="D297" s="11">
        <f t="shared" si="20"/>
        <v>0.99993999999998207</v>
      </c>
      <c r="E297" s="11">
        <v>315.24900000000002</v>
      </c>
      <c r="F297" s="11">
        <v>0.45529700000000001</v>
      </c>
      <c r="G297" s="11"/>
      <c r="H297" s="11">
        <v>315.24900000000002</v>
      </c>
      <c r="I297" s="11">
        <v>0.56325000000000003</v>
      </c>
      <c r="J297" s="11">
        <f t="shared" si="21"/>
        <v>0</v>
      </c>
    </row>
    <row r="298" spans="1:10" x14ac:dyDescent="0.35">
      <c r="A298" s="11">
        <f t="shared" si="22"/>
        <v>295</v>
      </c>
      <c r="B298" s="11">
        <v>317.81200000000001</v>
      </c>
      <c r="C298" s="11">
        <v>0.42630099999999999</v>
      </c>
      <c r="D298" s="11">
        <f t="shared" si="20"/>
        <v>1.000632000000002</v>
      </c>
      <c r="E298" s="11">
        <v>317.81200000000001</v>
      </c>
      <c r="F298" s="11">
        <v>0.46041300000000002</v>
      </c>
      <c r="G298" s="11"/>
      <c r="H298" s="11">
        <v>317.81200000000001</v>
      </c>
      <c r="I298" s="11">
        <v>0.56618199999999996</v>
      </c>
      <c r="J298" s="11">
        <f t="shared" si="21"/>
        <v>2.0289439999999548</v>
      </c>
    </row>
    <row r="299" spans="1:10" x14ac:dyDescent="0.35">
      <c r="A299" s="11">
        <f t="shared" si="22"/>
        <v>296</v>
      </c>
      <c r="B299" s="11">
        <v>318.00299999999999</v>
      </c>
      <c r="C299" s="11">
        <v>0.42774600000000002</v>
      </c>
      <c r="D299" s="11">
        <f t="shared" si="20"/>
        <v>0.99994000000002048</v>
      </c>
      <c r="E299" s="11">
        <v>318.00299999999999</v>
      </c>
      <c r="F299" s="11">
        <v>0.46079399999999998</v>
      </c>
      <c r="G299" s="11"/>
      <c r="H299" s="11">
        <v>318.00299999999999</v>
      </c>
      <c r="I299" s="11">
        <v>0.56640000000000001</v>
      </c>
      <c r="J299" s="11">
        <f t="shared" si="21"/>
        <v>0.15085600000003563</v>
      </c>
    </row>
    <row r="300" spans="1:10" x14ac:dyDescent="0.35">
      <c r="A300" s="11">
        <f t="shared" si="22"/>
        <v>297</v>
      </c>
      <c r="B300" s="11">
        <v>320</v>
      </c>
      <c r="C300" s="11">
        <v>0.42919099999999999</v>
      </c>
      <c r="D300" s="11">
        <f t="shared" si="20"/>
        <v>0.99993999999998207</v>
      </c>
      <c r="E300" s="11">
        <v>320</v>
      </c>
      <c r="F300" s="11">
        <v>0.46476499999999998</v>
      </c>
      <c r="G300" s="11"/>
      <c r="H300" s="11">
        <v>320</v>
      </c>
      <c r="I300" s="11">
        <v>0.56866899999999998</v>
      </c>
      <c r="J300" s="11">
        <f t="shared" si="21"/>
        <v>1.5701479999999761</v>
      </c>
    </row>
    <row r="301" spans="1:10" x14ac:dyDescent="0.35">
      <c r="A301" s="11">
        <f t="shared" si="22"/>
        <v>298</v>
      </c>
      <c r="B301" s="11">
        <v>320</v>
      </c>
      <c r="C301" s="11">
        <v>0.43063600000000002</v>
      </c>
      <c r="D301" s="11">
        <f t="shared" si="20"/>
        <v>0.99994000000002048</v>
      </c>
      <c r="E301" s="11">
        <v>320</v>
      </c>
      <c r="F301" s="11">
        <v>0.46476499999999998</v>
      </c>
      <c r="G301" s="11"/>
      <c r="H301" s="11">
        <v>320</v>
      </c>
      <c r="I301" s="11">
        <v>0.56866899999999998</v>
      </c>
      <c r="J301" s="11">
        <f t="shared" si="21"/>
        <v>0</v>
      </c>
    </row>
    <row r="302" spans="1:10" x14ac:dyDescent="0.35">
      <c r="A302" s="11">
        <f t="shared" si="22"/>
        <v>299</v>
      </c>
      <c r="B302" s="11">
        <v>320</v>
      </c>
      <c r="C302" s="11">
        <v>0.43208099999999999</v>
      </c>
      <c r="D302" s="11">
        <f t="shared" si="20"/>
        <v>0.99993999999998207</v>
      </c>
      <c r="E302" s="11">
        <v>320</v>
      </c>
      <c r="F302" s="11">
        <v>0.46476499999999998</v>
      </c>
      <c r="G302" s="11"/>
      <c r="H302" s="11">
        <v>320</v>
      </c>
      <c r="I302" s="11">
        <v>0.56866899999999998</v>
      </c>
      <c r="J302" s="11">
        <f t="shared" si="21"/>
        <v>0</v>
      </c>
    </row>
    <row r="303" spans="1:10" x14ac:dyDescent="0.35">
      <c r="A303" s="11">
        <f t="shared" si="22"/>
        <v>300</v>
      </c>
      <c r="B303" s="11">
        <v>320</v>
      </c>
      <c r="C303" s="11">
        <v>0.43352600000000002</v>
      </c>
      <c r="D303" s="11">
        <f t="shared" si="20"/>
        <v>0.99994000000002048</v>
      </c>
      <c r="E303" s="11">
        <v>320</v>
      </c>
      <c r="F303" s="11">
        <v>0.46476499999999998</v>
      </c>
      <c r="G303" s="11"/>
      <c r="H303" s="11">
        <v>320</v>
      </c>
      <c r="I303" s="11">
        <v>0.56866899999999998</v>
      </c>
      <c r="J303" s="11">
        <f t="shared" si="21"/>
        <v>0</v>
      </c>
    </row>
    <row r="304" spans="1:10" x14ac:dyDescent="0.35">
      <c r="A304" s="11">
        <f t="shared" si="22"/>
        <v>301</v>
      </c>
      <c r="B304" s="11">
        <v>320</v>
      </c>
      <c r="C304" s="11">
        <v>0.434971</v>
      </c>
      <c r="D304" s="11">
        <f t="shared" si="20"/>
        <v>0.99993999999998207</v>
      </c>
      <c r="E304" s="11">
        <v>320</v>
      </c>
      <c r="F304" s="11">
        <v>0.46476499999999998</v>
      </c>
      <c r="G304" s="11"/>
      <c r="H304" s="11">
        <v>320</v>
      </c>
      <c r="I304" s="11">
        <v>0.56866899999999998</v>
      </c>
      <c r="J304" s="11">
        <f t="shared" si="21"/>
        <v>0</v>
      </c>
    </row>
    <row r="305" spans="1:10" x14ac:dyDescent="0.35">
      <c r="A305" s="11">
        <f t="shared" si="22"/>
        <v>302</v>
      </c>
      <c r="B305" s="11">
        <v>320</v>
      </c>
      <c r="C305" s="11">
        <v>0.43641600000000003</v>
      </c>
      <c r="D305" s="11">
        <f t="shared" si="20"/>
        <v>0.99994000000002048</v>
      </c>
      <c r="E305" s="11">
        <v>320</v>
      </c>
      <c r="F305" s="11">
        <v>0.46476499999999998</v>
      </c>
      <c r="G305" s="11"/>
      <c r="H305" s="11">
        <v>320</v>
      </c>
      <c r="I305" s="11">
        <v>0.56866899999999998</v>
      </c>
      <c r="J305" s="11">
        <f t="shared" si="21"/>
        <v>0</v>
      </c>
    </row>
    <row r="306" spans="1:10" x14ac:dyDescent="0.35">
      <c r="A306" s="11">
        <f t="shared" si="22"/>
        <v>303</v>
      </c>
      <c r="B306" s="11">
        <v>320</v>
      </c>
      <c r="C306" s="11">
        <v>0.437861</v>
      </c>
      <c r="D306" s="11">
        <f t="shared" si="20"/>
        <v>0.99993999999998207</v>
      </c>
      <c r="E306" s="11">
        <v>320</v>
      </c>
      <c r="F306" s="11">
        <v>0.46476499999999998</v>
      </c>
      <c r="G306" s="11"/>
      <c r="H306" s="11">
        <v>320</v>
      </c>
      <c r="I306" s="11">
        <v>0.56866899999999998</v>
      </c>
      <c r="J306" s="11">
        <f t="shared" si="21"/>
        <v>0</v>
      </c>
    </row>
    <row r="307" spans="1:10" x14ac:dyDescent="0.35">
      <c r="A307" s="11">
        <f t="shared" si="22"/>
        <v>304</v>
      </c>
      <c r="B307" s="11">
        <v>320</v>
      </c>
      <c r="C307" s="11">
        <v>0.43930599999999997</v>
      </c>
      <c r="D307" s="11">
        <f t="shared" si="20"/>
        <v>0.99993999999998207</v>
      </c>
      <c r="E307" s="11">
        <v>320</v>
      </c>
      <c r="F307" s="11">
        <v>0.46476499999999998</v>
      </c>
      <c r="G307" s="11"/>
      <c r="H307" s="11">
        <v>320</v>
      </c>
      <c r="I307" s="11">
        <v>0.56866899999999998</v>
      </c>
      <c r="J307" s="11">
        <f t="shared" si="21"/>
        <v>0</v>
      </c>
    </row>
    <row r="308" spans="1:10" x14ac:dyDescent="0.35">
      <c r="A308" s="11">
        <f t="shared" si="22"/>
        <v>305</v>
      </c>
      <c r="B308" s="11">
        <v>320</v>
      </c>
      <c r="C308" s="11">
        <v>0.440751</v>
      </c>
      <c r="D308" s="11">
        <f t="shared" si="20"/>
        <v>0.99994000000002048</v>
      </c>
      <c r="E308" s="11">
        <v>320</v>
      </c>
      <c r="F308" s="11">
        <v>0.46476499999999998</v>
      </c>
      <c r="G308" s="11"/>
      <c r="H308" s="11">
        <v>320</v>
      </c>
      <c r="I308" s="11">
        <v>0.56866899999999998</v>
      </c>
      <c r="J308" s="11">
        <f t="shared" si="21"/>
        <v>0</v>
      </c>
    </row>
    <row r="309" spans="1:10" x14ac:dyDescent="0.35">
      <c r="A309" s="11">
        <f t="shared" si="22"/>
        <v>306</v>
      </c>
      <c r="B309" s="11">
        <v>320</v>
      </c>
      <c r="C309" s="11">
        <v>0.44219700000000001</v>
      </c>
      <c r="D309" s="11">
        <f t="shared" si="20"/>
        <v>1.000632000000002</v>
      </c>
      <c r="E309" s="11">
        <v>320</v>
      </c>
      <c r="F309" s="11">
        <v>0.46476499999999998</v>
      </c>
      <c r="G309" s="11"/>
      <c r="H309" s="11">
        <v>320</v>
      </c>
      <c r="I309" s="11">
        <v>0.56866899999999998</v>
      </c>
      <c r="J309" s="11">
        <f t="shared" si="21"/>
        <v>0</v>
      </c>
    </row>
    <row r="310" spans="1:10" x14ac:dyDescent="0.35">
      <c r="A310" s="11">
        <f t="shared" si="22"/>
        <v>307</v>
      </c>
      <c r="B310" s="11">
        <v>320.375</v>
      </c>
      <c r="C310" s="11">
        <v>0.44364199999999998</v>
      </c>
      <c r="D310" s="11">
        <f t="shared" si="20"/>
        <v>0.99993999999998207</v>
      </c>
      <c r="E310" s="11">
        <v>320.375</v>
      </c>
      <c r="F310" s="11">
        <v>0.46550900000000001</v>
      </c>
      <c r="G310" s="11"/>
      <c r="H310" s="11">
        <v>320.375</v>
      </c>
      <c r="I310" s="11">
        <v>0.56909399999999999</v>
      </c>
      <c r="J310" s="11">
        <f t="shared" si="21"/>
        <v>0.29410000000000602</v>
      </c>
    </row>
    <row r="311" spans="1:10" x14ac:dyDescent="0.35">
      <c r="A311" s="11">
        <f t="shared" si="22"/>
        <v>308</v>
      </c>
      <c r="B311" s="11">
        <v>320.39400000000001</v>
      </c>
      <c r="C311" s="11">
        <v>0.44508700000000001</v>
      </c>
      <c r="D311" s="11">
        <f t="shared" si="20"/>
        <v>0.99994000000002048</v>
      </c>
      <c r="E311" s="11">
        <v>320.39400000000001</v>
      </c>
      <c r="F311" s="11">
        <v>0.46554600000000002</v>
      </c>
      <c r="G311" s="11"/>
      <c r="H311" s="11">
        <v>320.39400000000001</v>
      </c>
      <c r="I311" s="11">
        <v>0.56911500000000004</v>
      </c>
      <c r="J311" s="11">
        <f t="shared" si="21"/>
        <v>1.453200000003374E-2</v>
      </c>
    </row>
    <row r="312" spans="1:10" x14ac:dyDescent="0.35">
      <c r="A312" s="11">
        <f t="shared" si="22"/>
        <v>309</v>
      </c>
      <c r="B312" s="11">
        <v>322.93799999999999</v>
      </c>
      <c r="C312" s="11">
        <v>0.44653199999999998</v>
      </c>
      <c r="D312" s="11">
        <f t="shared" si="20"/>
        <v>0.99993999999998207</v>
      </c>
      <c r="E312" s="11">
        <v>322.93799999999999</v>
      </c>
      <c r="F312" s="11">
        <v>0.470582</v>
      </c>
      <c r="G312" s="11"/>
      <c r="H312" s="11">
        <v>322.93799999999999</v>
      </c>
      <c r="I312" s="11">
        <v>0.57198599999999999</v>
      </c>
      <c r="J312" s="11">
        <f t="shared" si="21"/>
        <v>1.9867319999999702</v>
      </c>
    </row>
    <row r="313" spans="1:10" x14ac:dyDescent="0.35">
      <c r="A313" s="11">
        <f t="shared" si="22"/>
        <v>310</v>
      </c>
      <c r="B313" s="11">
        <v>329.95800000000003</v>
      </c>
      <c r="C313" s="11">
        <v>0.44797700000000001</v>
      </c>
      <c r="D313" s="11">
        <f t="shared" si="20"/>
        <v>0.99994000000002048</v>
      </c>
      <c r="E313" s="11">
        <v>329.95800000000003</v>
      </c>
      <c r="F313" s="11">
        <v>0.48436200000000001</v>
      </c>
      <c r="G313" s="11"/>
      <c r="H313" s="11">
        <v>329.95800000000003</v>
      </c>
      <c r="I313" s="11">
        <v>0.57980900000000002</v>
      </c>
      <c r="J313" s="11">
        <f t="shared" si="21"/>
        <v>5.4135160000000173</v>
      </c>
    </row>
    <row r="314" spans="1:10" x14ac:dyDescent="0.35">
      <c r="A314" s="11">
        <f t="shared" si="22"/>
        <v>311</v>
      </c>
      <c r="B314" s="11">
        <v>330</v>
      </c>
      <c r="C314" s="11">
        <v>0.44942199999999999</v>
      </c>
      <c r="D314" s="11">
        <f t="shared" si="20"/>
        <v>0.99993999999998207</v>
      </c>
      <c r="E314" s="11">
        <v>330</v>
      </c>
      <c r="F314" s="11">
        <v>0.48444399999999999</v>
      </c>
      <c r="G314" s="11"/>
      <c r="H314" s="11">
        <v>330</v>
      </c>
      <c r="I314" s="11">
        <v>0.57985600000000004</v>
      </c>
      <c r="J314" s="11">
        <f t="shared" si="21"/>
        <v>3.252400000001332E-2</v>
      </c>
    </row>
    <row r="315" spans="1:10" x14ac:dyDescent="0.35">
      <c r="A315" s="11">
        <f t="shared" si="22"/>
        <v>312</v>
      </c>
      <c r="B315" s="11">
        <v>330</v>
      </c>
      <c r="C315" s="11">
        <v>0.45086700000000002</v>
      </c>
      <c r="D315" s="11">
        <f t="shared" si="20"/>
        <v>0.99994000000002048</v>
      </c>
      <c r="E315" s="11">
        <v>330</v>
      </c>
      <c r="F315" s="11">
        <v>0.48444399999999999</v>
      </c>
      <c r="G315" s="11"/>
      <c r="H315" s="11">
        <v>330</v>
      </c>
      <c r="I315" s="11">
        <v>0.57985600000000004</v>
      </c>
      <c r="J315" s="11">
        <f t="shared" si="21"/>
        <v>0</v>
      </c>
    </row>
    <row r="316" spans="1:10" x14ac:dyDescent="0.35">
      <c r="A316" s="11">
        <f t="shared" si="22"/>
        <v>313</v>
      </c>
      <c r="B316" s="11">
        <v>330</v>
      </c>
      <c r="C316" s="11">
        <v>0.45231199999999999</v>
      </c>
      <c r="D316" s="11">
        <f t="shared" si="20"/>
        <v>0.99993999999998207</v>
      </c>
      <c r="E316" s="11">
        <v>330</v>
      </c>
      <c r="F316" s="11">
        <v>0.48444399999999999</v>
      </c>
      <c r="G316" s="11"/>
      <c r="H316" s="11">
        <v>330</v>
      </c>
      <c r="I316" s="11">
        <v>0.57985600000000004</v>
      </c>
      <c r="J316" s="11">
        <f t="shared" si="21"/>
        <v>0</v>
      </c>
    </row>
    <row r="317" spans="1:10" x14ac:dyDescent="0.35">
      <c r="A317" s="11">
        <f t="shared" si="22"/>
        <v>314</v>
      </c>
      <c r="B317" s="11">
        <v>330</v>
      </c>
      <c r="C317" s="11">
        <v>0.45375700000000002</v>
      </c>
      <c r="D317" s="11">
        <f t="shared" si="20"/>
        <v>0.99994000000002048</v>
      </c>
      <c r="E317" s="11">
        <v>330</v>
      </c>
      <c r="F317" s="11">
        <v>0.48444399999999999</v>
      </c>
      <c r="G317" s="11"/>
      <c r="H317" s="11">
        <v>330</v>
      </c>
      <c r="I317" s="11">
        <v>0.57985600000000004</v>
      </c>
      <c r="J317" s="11">
        <f t="shared" si="21"/>
        <v>0</v>
      </c>
    </row>
    <row r="318" spans="1:10" x14ac:dyDescent="0.35">
      <c r="A318" s="11">
        <f t="shared" si="22"/>
        <v>315</v>
      </c>
      <c r="B318" s="11">
        <v>330</v>
      </c>
      <c r="C318" s="11">
        <v>0.455202</v>
      </c>
      <c r="D318" s="11">
        <f t="shared" si="20"/>
        <v>0.99993999999998207</v>
      </c>
      <c r="E318" s="11">
        <v>330</v>
      </c>
      <c r="F318" s="11">
        <v>0.48444399999999999</v>
      </c>
      <c r="G318" s="11"/>
      <c r="H318" s="11">
        <v>330</v>
      </c>
      <c r="I318" s="11">
        <v>0.57985600000000004</v>
      </c>
      <c r="J318" s="11">
        <f t="shared" si="21"/>
        <v>0</v>
      </c>
    </row>
    <row r="319" spans="1:10" x14ac:dyDescent="0.35">
      <c r="A319" s="11">
        <f t="shared" si="22"/>
        <v>316</v>
      </c>
      <c r="B319" s="11">
        <v>330</v>
      </c>
      <c r="C319" s="11">
        <v>0.45664700000000003</v>
      </c>
      <c r="D319" s="11">
        <f t="shared" si="20"/>
        <v>0.99994000000002048</v>
      </c>
      <c r="E319" s="11">
        <v>330</v>
      </c>
      <c r="F319" s="11">
        <v>0.48444399999999999</v>
      </c>
      <c r="G319" s="11"/>
      <c r="H319" s="11">
        <v>330</v>
      </c>
      <c r="I319" s="11">
        <v>0.57985600000000004</v>
      </c>
      <c r="J319" s="11">
        <f t="shared" si="21"/>
        <v>0</v>
      </c>
    </row>
    <row r="320" spans="1:10" x14ac:dyDescent="0.35">
      <c r="A320" s="11">
        <f t="shared" si="22"/>
        <v>317</v>
      </c>
      <c r="B320" s="11">
        <v>330</v>
      </c>
      <c r="C320" s="11">
        <v>0.458092</v>
      </c>
      <c r="D320" s="11">
        <f t="shared" si="20"/>
        <v>0.99993999999998207</v>
      </c>
      <c r="E320" s="11">
        <v>330</v>
      </c>
      <c r="F320" s="11">
        <v>0.48444399999999999</v>
      </c>
      <c r="G320" s="11"/>
      <c r="H320" s="11">
        <v>330</v>
      </c>
      <c r="I320" s="11">
        <v>0.57985600000000004</v>
      </c>
      <c r="J320" s="11">
        <f t="shared" si="21"/>
        <v>0</v>
      </c>
    </row>
    <row r="321" spans="1:10" x14ac:dyDescent="0.35">
      <c r="A321" s="11">
        <f t="shared" si="22"/>
        <v>318</v>
      </c>
      <c r="B321" s="11">
        <v>332.34899999999999</v>
      </c>
      <c r="C321" s="11">
        <v>0.459538</v>
      </c>
      <c r="D321" s="11">
        <f t="shared" si="20"/>
        <v>1.000632000000002</v>
      </c>
      <c r="E321" s="11">
        <v>332.34899999999999</v>
      </c>
      <c r="F321" s="11">
        <v>0.48901499999999998</v>
      </c>
      <c r="G321" s="11"/>
      <c r="H321" s="11">
        <v>332.34899999999999</v>
      </c>
      <c r="I321" s="11">
        <v>0.58244099999999999</v>
      </c>
      <c r="J321" s="11">
        <f t="shared" si="21"/>
        <v>1.7888199999999643</v>
      </c>
    </row>
    <row r="322" spans="1:10" x14ac:dyDescent="0.35">
      <c r="A322" s="11">
        <f t="shared" si="22"/>
        <v>319</v>
      </c>
      <c r="B322" s="11">
        <v>333.19</v>
      </c>
      <c r="C322" s="11">
        <v>0.46098299999999998</v>
      </c>
      <c r="D322" s="11">
        <f t="shared" si="20"/>
        <v>0.99993999999998207</v>
      </c>
      <c r="E322" s="11">
        <v>333.19</v>
      </c>
      <c r="F322" s="11">
        <v>0.490647</v>
      </c>
      <c r="G322" s="11"/>
      <c r="H322" s="11">
        <v>333.19</v>
      </c>
      <c r="I322" s="11">
        <v>0.58336299999999996</v>
      </c>
      <c r="J322" s="11">
        <f t="shared" si="21"/>
        <v>0.63802399999998505</v>
      </c>
    </row>
    <row r="323" spans="1:10" x14ac:dyDescent="0.35">
      <c r="A323" s="11">
        <f t="shared" si="22"/>
        <v>320</v>
      </c>
      <c r="B323" s="11">
        <v>333.19</v>
      </c>
      <c r="C323" s="11">
        <v>0.46242800000000001</v>
      </c>
      <c r="D323" s="11">
        <f t="shared" si="20"/>
        <v>0.99994000000002048</v>
      </c>
      <c r="E323" s="11">
        <v>333.19</v>
      </c>
      <c r="F323" s="11">
        <v>0.490647</v>
      </c>
      <c r="G323" s="11"/>
      <c r="H323" s="11">
        <v>333.19</v>
      </c>
      <c r="I323" s="11">
        <v>0.58336299999999996</v>
      </c>
      <c r="J323" s="11">
        <f t="shared" si="21"/>
        <v>0</v>
      </c>
    </row>
    <row r="324" spans="1:10" x14ac:dyDescent="0.35">
      <c r="A324" s="11">
        <f t="shared" si="22"/>
        <v>321</v>
      </c>
      <c r="B324" s="11">
        <v>335</v>
      </c>
      <c r="C324" s="11">
        <v>0.46387299999999998</v>
      </c>
      <c r="D324" s="11">
        <f t="shared" ref="D324:D387" si="23">692*(C324-C323)</f>
        <v>0.99993999999998207</v>
      </c>
      <c r="E324" s="11">
        <v>335</v>
      </c>
      <c r="F324" s="11">
        <v>0.494149</v>
      </c>
      <c r="G324" s="11"/>
      <c r="H324" s="11">
        <v>335</v>
      </c>
      <c r="I324" s="11">
        <v>0.58533999999999997</v>
      </c>
      <c r="J324" s="11">
        <f t="shared" ref="J324:J387" si="24">692*(I324-I323)</f>
        <v>1.3680840000000045</v>
      </c>
    </row>
    <row r="325" spans="1:10" x14ac:dyDescent="0.35">
      <c r="A325" s="11">
        <f t="shared" si="22"/>
        <v>322</v>
      </c>
      <c r="B325" s="11">
        <v>335</v>
      </c>
      <c r="C325" s="11">
        <v>0.46531800000000001</v>
      </c>
      <c r="D325" s="11">
        <f t="shared" si="23"/>
        <v>0.99994000000002048</v>
      </c>
      <c r="E325" s="11">
        <v>335</v>
      </c>
      <c r="F325" s="11">
        <v>0.494149</v>
      </c>
      <c r="G325" s="11"/>
      <c r="H325" s="11">
        <v>335</v>
      </c>
      <c r="I325" s="11">
        <v>0.58533999999999997</v>
      </c>
      <c r="J325" s="11">
        <f t="shared" si="24"/>
        <v>0</v>
      </c>
    </row>
    <row r="326" spans="1:10" x14ac:dyDescent="0.35">
      <c r="A326" s="11">
        <f t="shared" ref="A326:A389" si="25">A325+1</f>
        <v>323</v>
      </c>
      <c r="B326" s="11">
        <v>335</v>
      </c>
      <c r="C326" s="11">
        <v>0.46676299999999998</v>
      </c>
      <c r="D326" s="11">
        <f t="shared" si="23"/>
        <v>0.99993999999998207</v>
      </c>
      <c r="E326" s="11">
        <v>335</v>
      </c>
      <c r="F326" s="11">
        <v>0.494149</v>
      </c>
      <c r="G326" s="11"/>
      <c r="H326" s="11">
        <v>335</v>
      </c>
      <c r="I326" s="11">
        <v>0.58533999999999997</v>
      </c>
      <c r="J326" s="11">
        <f t="shared" si="24"/>
        <v>0</v>
      </c>
    </row>
    <row r="327" spans="1:10" x14ac:dyDescent="0.35">
      <c r="A327" s="11">
        <f t="shared" si="25"/>
        <v>324</v>
      </c>
      <c r="B327" s="11">
        <v>335</v>
      </c>
      <c r="C327" s="11">
        <v>0.46820800000000001</v>
      </c>
      <c r="D327" s="11">
        <f t="shared" si="23"/>
        <v>0.99994000000002048</v>
      </c>
      <c r="E327" s="11">
        <v>335</v>
      </c>
      <c r="F327" s="11">
        <v>0.494149</v>
      </c>
      <c r="G327" s="11"/>
      <c r="H327" s="11">
        <v>335</v>
      </c>
      <c r="I327" s="11">
        <v>0.58533999999999997</v>
      </c>
      <c r="J327" s="11">
        <f t="shared" si="24"/>
        <v>0</v>
      </c>
    </row>
    <row r="328" spans="1:10" x14ac:dyDescent="0.35">
      <c r="A328" s="11">
        <f t="shared" si="25"/>
        <v>325</v>
      </c>
      <c r="B328" s="11">
        <v>335.75299999999999</v>
      </c>
      <c r="C328" s="11">
        <v>0.46965299999999999</v>
      </c>
      <c r="D328" s="11">
        <f t="shared" si="23"/>
        <v>0.99993999999998207</v>
      </c>
      <c r="E328" s="11">
        <v>335.75299999999999</v>
      </c>
      <c r="F328" s="11">
        <v>0.49560300000000002</v>
      </c>
      <c r="G328" s="11"/>
      <c r="H328" s="11">
        <v>335.75299999999999</v>
      </c>
      <c r="I328" s="11">
        <v>0.58616000000000001</v>
      </c>
      <c r="J328" s="11">
        <f t="shared" si="24"/>
        <v>0.5674400000000297</v>
      </c>
    </row>
    <row r="329" spans="1:10" x14ac:dyDescent="0.35">
      <c r="A329" s="11">
        <f t="shared" si="25"/>
        <v>326</v>
      </c>
      <c r="B329" s="11">
        <v>338.31599999999997</v>
      </c>
      <c r="C329" s="11">
        <v>0.47109800000000002</v>
      </c>
      <c r="D329" s="11">
        <f t="shared" si="23"/>
        <v>0.99994000000002048</v>
      </c>
      <c r="E329" s="11">
        <v>338.31599999999997</v>
      </c>
      <c r="F329" s="11">
        <v>0.50053499999999995</v>
      </c>
      <c r="G329" s="11"/>
      <c r="H329" s="11">
        <v>338.31599999999997</v>
      </c>
      <c r="I329" s="11">
        <v>0.58893700000000004</v>
      </c>
      <c r="J329" s="11">
        <f t="shared" si="24"/>
        <v>1.9216840000000204</v>
      </c>
    </row>
    <row r="330" spans="1:10" x14ac:dyDescent="0.35">
      <c r="A330" s="11">
        <f t="shared" si="25"/>
        <v>327</v>
      </c>
      <c r="B330" s="11">
        <v>338.31599999999997</v>
      </c>
      <c r="C330" s="11">
        <v>0.47254299999999999</v>
      </c>
      <c r="D330" s="11">
        <f t="shared" si="23"/>
        <v>0.99993999999998207</v>
      </c>
      <c r="E330" s="11">
        <v>338.31599999999997</v>
      </c>
      <c r="F330" s="11">
        <v>0.50053499999999995</v>
      </c>
      <c r="G330" s="11"/>
      <c r="H330" s="11">
        <v>338.31599999999997</v>
      </c>
      <c r="I330" s="11">
        <v>0.58893700000000004</v>
      </c>
      <c r="J330" s="11">
        <f t="shared" si="24"/>
        <v>0</v>
      </c>
    </row>
    <row r="331" spans="1:10" x14ac:dyDescent="0.35">
      <c r="A331" s="11">
        <f t="shared" si="25"/>
        <v>328</v>
      </c>
      <c r="B331" s="11">
        <v>340</v>
      </c>
      <c r="C331" s="11">
        <v>0.47398800000000002</v>
      </c>
      <c r="D331" s="11">
        <f t="shared" si="23"/>
        <v>0.99994000000002048</v>
      </c>
      <c r="E331" s="11">
        <v>340</v>
      </c>
      <c r="F331" s="11">
        <v>0.50376100000000001</v>
      </c>
      <c r="G331" s="11"/>
      <c r="H331" s="11">
        <v>340</v>
      </c>
      <c r="I331" s="11">
        <v>0.59075200000000005</v>
      </c>
      <c r="J331" s="11">
        <f t="shared" si="24"/>
        <v>1.2559800000000076</v>
      </c>
    </row>
    <row r="332" spans="1:10" x14ac:dyDescent="0.35">
      <c r="A332" s="11">
        <f t="shared" si="25"/>
        <v>329</v>
      </c>
      <c r="B332" s="11">
        <v>340</v>
      </c>
      <c r="C332" s="11">
        <v>0.47543400000000002</v>
      </c>
      <c r="D332" s="11">
        <f t="shared" si="23"/>
        <v>1.000632000000002</v>
      </c>
      <c r="E332" s="11">
        <v>340</v>
      </c>
      <c r="F332" s="11">
        <v>0.50376100000000001</v>
      </c>
      <c r="G332" s="11"/>
      <c r="H332" s="11">
        <v>340</v>
      </c>
      <c r="I332" s="11">
        <v>0.59075200000000005</v>
      </c>
      <c r="J332" s="11">
        <f t="shared" si="24"/>
        <v>0</v>
      </c>
    </row>
    <row r="333" spans="1:10" x14ac:dyDescent="0.35">
      <c r="A333" s="11">
        <f t="shared" si="25"/>
        <v>330</v>
      </c>
      <c r="B333" s="11">
        <v>340</v>
      </c>
      <c r="C333" s="11">
        <v>0.476879</v>
      </c>
      <c r="D333" s="11">
        <f t="shared" si="23"/>
        <v>0.99993999999998207</v>
      </c>
      <c r="E333" s="11">
        <v>340</v>
      </c>
      <c r="F333" s="11">
        <v>0.50376100000000001</v>
      </c>
      <c r="G333" s="11"/>
      <c r="H333" s="11">
        <v>340</v>
      </c>
      <c r="I333" s="11">
        <v>0.59075200000000005</v>
      </c>
      <c r="J333" s="11">
        <f t="shared" si="24"/>
        <v>0</v>
      </c>
    </row>
    <row r="334" spans="1:10" x14ac:dyDescent="0.35">
      <c r="A334" s="11">
        <f t="shared" si="25"/>
        <v>331</v>
      </c>
      <c r="B334" s="11">
        <v>340</v>
      </c>
      <c r="C334" s="11">
        <v>0.47832400000000003</v>
      </c>
      <c r="D334" s="11">
        <f t="shared" si="23"/>
        <v>0.99994000000002048</v>
      </c>
      <c r="E334" s="11">
        <v>340</v>
      </c>
      <c r="F334" s="11">
        <v>0.50376100000000001</v>
      </c>
      <c r="G334" s="11"/>
      <c r="H334" s="11">
        <v>340</v>
      </c>
      <c r="I334" s="11">
        <v>0.59075200000000005</v>
      </c>
      <c r="J334" s="11">
        <f t="shared" si="24"/>
        <v>0</v>
      </c>
    </row>
    <row r="335" spans="1:10" x14ac:dyDescent="0.35">
      <c r="A335" s="11">
        <f t="shared" si="25"/>
        <v>332</v>
      </c>
      <c r="B335" s="11">
        <v>340</v>
      </c>
      <c r="C335" s="11">
        <v>0.479769</v>
      </c>
      <c r="D335" s="11">
        <f t="shared" si="23"/>
        <v>0.99993999999998207</v>
      </c>
      <c r="E335" s="11">
        <v>340</v>
      </c>
      <c r="F335" s="11">
        <v>0.50376100000000001</v>
      </c>
      <c r="G335" s="11"/>
      <c r="H335" s="11">
        <v>340</v>
      </c>
      <c r="I335" s="11">
        <v>0.59075200000000005</v>
      </c>
      <c r="J335" s="11">
        <f t="shared" si="24"/>
        <v>0</v>
      </c>
    </row>
    <row r="336" spans="1:10" x14ac:dyDescent="0.35">
      <c r="A336" s="11">
        <f t="shared" si="25"/>
        <v>333</v>
      </c>
      <c r="B336" s="11">
        <v>340.87900000000002</v>
      </c>
      <c r="C336" s="11">
        <v>0.48121399999999998</v>
      </c>
      <c r="D336" s="11">
        <f t="shared" si="23"/>
        <v>0.99993999999998207</v>
      </c>
      <c r="E336" s="11">
        <v>340.87900000000002</v>
      </c>
      <c r="F336" s="11">
        <v>0.50544100000000003</v>
      </c>
      <c r="G336" s="11"/>
      <c r="H336" s="11">
        <v>340.87900000000002</v>
      </c>
      <c r="I336" s="11">
        <v>0.59169700000000003</v>
      </c>
      <c r="J336" s="11">
        <f t="shared" si="24"/>
        <v>0.65393999999998176</v>
      </c>
    </row>
    <row r="337" spans="1:10" x14ac:dyDescent="0.35">
      <c r="A337" s="11">
        <f t="shared" si="25"/>
        <v>334</v>
      </c>
      <c r="B337" s="11">
        <v>340.87900000000002</v>
      </c>
      <c r="C337" s="11">
        <v>0.482659</v>
      </c>
      <c r="D337" s="11">
        <f t="shared" si="23"/>
        <v>0.99994000000002048</v>
      </c>
      <c r="E337" s="11">
        <v>340.87900000000002</v>
      </c>
      <c r="F337" s="11">
        <v>0.50544100000000003</v>
      </c>
      <c r="G337" s="11"/>
      <c r="H337" s="11">
        <v>340.87900000000002</v>
      </c>
      <c r="I337" s="11">
        <v>0.59169700000000003</v>
      </c>
      <c r="J337" s="11">
        <f t="shared" si="24"/>
        <v>0</v>
      </c>
    </row>
    <row r="338" spans="1:10" x14ac:dyDescent="0.35">
      <c r="A338" s="11">
        <f t="shared" si="25"/>
        <v>335</v>
      </c>
      <c r="B338" s="11">
        <v>345</v>
      </c>
      <c r="C338" s="11">
        <v>0.48410399999999998</v>
      </c>
      <c r="D338" s="11">
        <f t="shared" si="23"/>
        <v>0.99993999999998207</v>
      </c>
      <c r="E338" s="11">
        <v>345</v>
      </c>
      <c r="F338" s="11">
        <v>0.51327599999999995</v>
      </c>
      <c r="G338" s="11"/>
      <c r="H338" s="11">
        <v>345</v>
      </c>
      <c r="I338" s="11">
        <v>0.59609400000000001</v>
      </c>
      <c r="J338" s="11">
        <f t="shared" si="24"/>
        <v>3.0427239999999891</v>
      </c>
    </row>
    <row r="339" spans="1:10" x14ac:dyDescent="0.35">
      <c r="A339" s="11">
        <f t="shared" si="25"/>
        <v>336</v>
      </c>
      <c r="B339" s="11">
        <v>345</v>
      </c>
      <c r="C339" s="11">
        <v>0.48554900000000001</v>
      </c>
      <c r="D339" s="11">
        <f t="shared" si="23"/>
        <v>0.99994000000002048</v>
      </c>
      <c r="E339" s="11">
        <v>345</v>
      </c>
      <c r="F339" s="11">
        <v>0.51327599999999995</v>
      </c>
      <c r="G339" s="11"/>
      <c r="H339" s="11">
        <v>345</v>
      </c>
      <c r="I339" s="11">
        <v>0.59609400000000001</v>
      </c>
      <c r="J339" s="11">
        <f t="shared" si="24"/>
        <v>0</v>
      </c>
    </row>
    <row r="340" spans="1:10" x14ac:dyDescent="0.35">
      <c r="A340" s="11">
        <f t="shared" si="25"/>
        <v>337</v>
      </c>
      <c r="B340" s="11">
        <v>345</v>
      </c>
      <c r="C340" s="11">
        <v>0.48699399999999998</v>
      </c>
      <c r="D340" s="11">
        <f t="shared" si="23"/>
        <v>0.99993999999998207</v>
      </c>
      <c r="E340" s="11">
        <v>345</v>
      </c>
      <c r="F340" s="11">
        <v>0.51327599999999995</v>
      </c>
      <c r="G340" s="11"/>
      <c r="H340" s="11">
        <v>345</v>
      </c>
      <c r="I340" s="11">
        <v>0.59609400000000001</v>
      </c>
      <c r="J340" s="11">
        <f t="shared" si="24"/>
        <v>0</v>
      </c>
    </row>
    <row r="341" spans="1:10" x14ac:dyDescent="0.35">
      <c r="A341" s="11">
        <f t="shared" si="25"/>
        <v>338</v>
      </c>
      <c r="B341" s="11">
        <v>345</v>
      </c>
      <c r="C341" s="11">
        <v>0.48843900000000001</v>
      </c>
      <c r="D341" s="11">
        <f t="shared" si="23"/>
        <v>0.99994000000002048</v>
      </c>
      <c r="E341" s="11">
        <v>345</v>
      </c>
      <c r="F341" s="11">
        <v>0.51327599999999995</v>
      </c>
      <c r="G341" s="11"/>
      <c r="H341" s="11">
        <v>345</v>
      </c>
      <c r="I341" s="11">
        <v>0.59609400000000001</v>
      </c>
      <c r="J341" s="11">
        <f t="shared" si="24"/>
        <v>0</v>
      </c>
    </row>
    <row r="342" spans="1:10" x14ac:dyDescent="0.35">
      <c r="A342" s="11">
        <f t="shared" si="25"/>
        <v>339</v>
      </c>
      <c r="B342" s="11">
        <v>345</v>
      </c>
      <c r="C342" s="11">
        <v>0.48988399999999999</v>
      </c>
      <c r="D342" s="11">
        <f t="shared" si="23"/>
        <v>0.99993999999998207</v>
      </c>
      <c r="E342" s="11">
        <v>345</v>
      </c>
      <c r="F342" s="11">
        <v>0.51327599999999995</v>
      </c>
      <c r="G342" s="11"/>
      <c r="H342" s="11">
        <v>345</v>
      </c>
      <c r="I342" s="11">
        <v>0.59609400000000001</v>
      </c>
      <c r="J342" s="11">
        <f t="shared" si="24"/>
        <v>0</v>
      </c>
    </row>
    <row r="343" spans="1:10" x14ac:dyDescent="0.35">
      <c r="A343" s="11">
        <f t="shared" si="25"/>
        <v>340</v>
      </c>
      <c r="B343" s="11">
        <v>345</v>
      </c>
      <c r="C343" s="11">
        <v>0.49132900000000002</v>
      </c>
      <c r="D343" s="11">
        <f t="shared" si="23"/>
        <v>0.99994000000002048</v>
      </c>
      <c r="E343" s="11">
        <v>345</v>
      </c>
      <c r="F343" s="11">
        <v>0.51327599999999995</v>
      </c>
      <c r="G343" s="11"/>
      <c r="H343" s="11">
        <v>345</v>
      </c>
      <c r="I343" s="11">
        <v>0.59609400000000001</v>
      </c>
      <c r="J343" s="11">
        <f t="shared" si="24"/>
        <v>0</v>
      </c>
    </row>
    <row r="344" spans="1:10" x14ac:dyDescent="0.35">
      <c r="A344" s="11">
        <f t="shared" si="25"/>
        <v>341</v>
      </c>
      <c r="B344" s="11">
        <v>345</v>
      </c>
      <c r="C344" s="11">
        <v>0.49277500000000002</v>
      </c>
      <c r="D344" s="11">
        <f t="shared" si="23"/>
        <v>1.000632000000002</v>
      </c>
      <c r="E344" s="11">
        <v>345</v>
      </c>
      <c r="F344" s="11">
        <v>0.51327599999999995</v>
      </c>
      <c r="G344" s="11"/>
      <c r="H344" s="11">
        <v>345</v>
      </c>
      <c r="I344" s="11">
        <v>0.59609400000000001</v>
      </c>
      <c r="J344" s="11">
        <f t="shared" si="24"/>
        <v>0</v>
      </c>
    </row>
    <row r="345" spans="1:10" x14ac:dyDescent="0.35">
      <c r="A345" s="11">
        <f t="shared" si="25"/>
        <v>342</v>
      </c>
      <c r="B345" s="11">
        <v>345</v>
      </c>
      <c r="C345" s="11">
        <v>0.49421999999999999</v>
      </c>
      <c r="D345" s="11">
        <f t="shared" si="23"/>
        <v>0.99993999999998207</v>
      </c>
      <c r="E345" s="11">
        <v>345</v>
      </c>
      <c r="F345" s="11">
        <v>0.51327599999999995</v>
      </c>
      <c r="G345" s="11"/>
      <c r="H345" s="11">
        <v>345</v>
      </c>
      <c r="I345" s="11">
        <v>0.59609400000000001</v>
      </c>
      <c r="J345" s="11">
        <f t="shared" si="24"/>
        <v>0</v>
      </c>
    </row>
    <row r="346" spans="1:10" x14ac:dyDescent="0.35">
      <c r="A346" s="11">
        <f t="shared" si="25"/>
        <v>343</v>
      </c>
      <c r="B346" s="11">
        <v>346.005</v>
      </c>
      <c r="C346" s="11">
        <v>0.49566500000000002</v>
      </c>
      <c r="D346" s="11">
        <f t="shared" si="23"/>
        <v>0.99994000000002048</v>
      </c>
      <c r="E346" s="11">
        <v>346.005</v>
      </c>
      <c r="F346" s="11">
        <v>0.51517599999999997</v>
      </c>
      <c r="G346" s="11"/>
      <c r="H346" s="11">
        <v>346.005</v>
      </c>
      <c r="I346" s="11">
        <v>0.597159</v>
      </c>
      <c r="J346" s="11">
        <f t="shared" si="24"/>
        <v>0.73697999999998798</v>
      </c>
    </row>
    <row r="347" spans="1:10" x14ac:dyDescent="0.35">
      <c r="A347" s="11">
        <f t="shared" si="25"/>
        <v>344</v>
      </c>
      <c r="B347" s="11">
        <v>348.56799999999998</v>
      </c>
      <c r="C347" s="11">
        <v>0.49711</v>
      </c>
      <c r="D347" s="11">
        <f t="shared" si="23"/>
        <v>0.99993999999998207</v>
      </c>
      <c r="E347" s="11">
        <v>348.56799999999998</v>
      </c>
      <c r="F347" s="11">
        <v>0.52000500000000005</v>
      </c>
      <c r="G347" s="11"/>
      <c r="H347" s="11">
        <v>348.56799999999998</v>
      </c>
      <c r="I347" s="11">
        <v>0.59986300000000004</v>
      </c>
      <c r="J347" s="11">
        <f t="shared" si="24"/>
        <v>1.8711680000000275</v>
      </c>
    </row>
    <row r="348" spans="1:10" x14ac:dyDescent="0.35">
      <c r="A348" s="11">
        <f t="shared" si="25"/>
        <v>345</v>
      </c>
      <c r="B348" s="11">
        <v>348.56799999999998</v>
      </c>
      <c r="C348" s="11">
        <v>0.49855500000000003</v>
      </c>
      <c r="D348" s="11">
        <f t="shared" si="23"/>
        <v>0.99994000000002048</v>
      </c>
      <c r="E348" s="11">
        <v>348.56799999999998</v>
      </c>
      <c r="F348" s="11">
        <v>0.52000500000000005</v>
      </c>
      <c r="G348" s="11"/>
      <c r="H348" s="11">
        <v>348.56799999999998</v>
      </c>
      <c r="I348" s="11">
        <v>0.59986300000000004</v>
      </c>
      <c r="J348" s="11">
        <f t="shared" si="24"/>
        <v>0</v>
      </c>
    </row>
    <row r="349" spans="1:10" x14ac:dyDescent="0.35">
      <c r="A349" s="11">
        <f t="shared" si="25"/>
        <v>346</v>
      </c>
      <c r="B349" s="11">
        <v>348.56799999999998</v>
      </c>
      <c r="C349" s="11">
        <v>0.5</v>
      </c>
      <c r="D349" s="11">
        <f t="shared" si="23"/>
        <v>0.99993999999998207</v>
      </c>
      <c r="E349" s="11">
        <v>348.56799999999998</v>
      </c>
      <c r="F349" s="11">
        <v>0.52000500000000005</v>
      </c>
      <c r="G349" s="11"/>
      <c r="H349" s="11">
        <v>348.56799999999998</v>
      </c>
      <c r="I349" s="11">
        <v>0.59986300000000004</v>
      </c>
      <c r="J349" s="11">
        <f t="shared" si="24"/>
        <v>0</v>
      </c>
    </row>
    <row r="350" spans="1:10" x14ac:dyDescent="0.35">
      <c r="A350" s="11">
        <f t="shared" si="25"/>
        <v>347</v>
      </c>
      <c r="B350" s="11">
        <v>348.56799999999998</v>
      </c>
      <c r="C350" s="11">
        <v>0.50144500000000003</v>
      </c>
      <c r="D350" s="11">
        <f t="shared" si="23"/>
        <v>0.99994000000002048</v>
      </c>
      <c r="E350" s="11">
        <v>348.56799999999998</v>
      </c>
      <c r="F350" s="11">
        <v>0.52000500000000005</v>
      </c>
      <c r="G350" s="11"/>
      <c r="H350" s="11">
        <v>348.56799999999998</v>
      </c>
      <c r="I350" s="11">
        <v>0.59986300000000004</v>
      </c>
      <c r="J350" s="11">
        <f t="shared" si="24"/>
        <v>0</v>
      </c>
    </row>
    <row r="351" spans="1:10" x14ac:dyDescent="0.35">
      <c r="A351" s="11">
        <f t="shared" si="25"/>
        <v>348</v>
      </c>
      <c r="B351" s="11">
        <v>349.08600000000001</v>
      </c>
      <c r="C351" s="11">
        <v>0.50288999999999995</v>
      </c>
      <c r="D351" s="11">
        <f t="shared" si="23"/>
        <v>0.99993999999994365</v>
      </c>
      <c r="E351" s="11">
        <v>349.08600000000001</v>
      </c>
      <c r="F351" s="11">
        <v>0.52097700000000002</v>
      </c>
      <c r="G351" s="11"/>
      <c r="H351" s="11">
        <v>349.08600000000001</v>
      </c>
      <c r="I351" s="11">
        <v>0.60040800000000005</v>
      </c>
      <c r="J351" s="11">
        <f t="shared" si="24"/>
        <v>0.37714000000001224</v>
      </c>
    </row>
    <row r="352" spans="1:10" x14ac:dyDescent="0.35">
      <c r="A352" s="11">
        <f t="shared" si="25"/>
        <v>349</v>
      </c>
      <c r="B352" s="11">
        <v>350</v>
      </c>
      <c r="C352" s="11">
        <v>0.50433499999999998</v>
      </c>
      <c r="D352" s="11">
        <f t="shared" si="23"/>
        <v>0.99994000000002048</v>
      </c>
      <c r="E352" s="11">
        <v>350</v>
      </c>
      <c r="F352" s="11">
        <v>0.52269100000000002</v>
      </c>
      <c r="G352" s="11"/>
      <c r="H352" s="11">
        <v>350</v>
      </c>
      <c r="I352" s="11">
        <v>0.60136599999999996</v>
      </c>
      <c r="J352" s="11">
        <f t="shared" si="24"/>
        <v>0.66293599999993313</v>
      </c>
    </row>
    <row r="353" spans="1:10" x14ac:dyDescent="0.35">
      <c r="A353" s="11">
        <f t="shared" si="25"/>
        <v>350</v>
      </c>
      <c r="B353" s="11">
        <v>350</v>
      </c>
      <c r="C353" s="11">
        <v>0.50578000000000001</v>
      </c>
      <c r="D353" s="11">
        <f t="shared" si="23"/>
        <v>0.99994000000002048</v>
      </c>
      <c r="E353" s="11">
        <v>350</v>
      </c>
      <c r="F353" s="11">
        <v>0.52269100000000002</v>
      </c>
      <c r="G353" s="11"/>
      <c r="H353" s="11">
        <v>350</v>
      </c>
      <c r="I353" s="11">
        <v>0.60136599999999996</v>
      </c>
      <c r="J353" s="11">
        <f t="shared" si="24"/>
        <v>0</v>
      </c>
    </row>
    <row r="354" spans="1:10" x14ac:dyDescent="0.35">
      <c r="A354" s="11">
        <f t="shared" si="25"/>
        <v>351</v>
      </c>
      <c r="B354" s="11">
        <v>350</v>
      </c>
      <c r="C354" s="11">
        <v>0.50722500000000004</v>
      </c>
      <c r="D354" s="11">
        <f t="shared" si="23"/>
        <v>0.99994000000002048</v>
      </c>
      <c r="E354" s="11">
        <v>350</v>
      </c>
      <c r="F354" s="11">
        <v>0.52269100000000002</v>
      </c>
      <c r="G354" s="11"/>
      <c r="H354" s="11">
        <v>350</v>
      </c>
      <c r="I354" s="11">
        <v>0.60136599999999996</v>
      </c>
      <c r="J354" s="11">
        <f t="shared" si="24"/>
        <v>0</v>
      </c>
    </row>
    <row r="355" spans="1:10" x14ac:dyDescent="0.35">
      <c r="A355" s="11">
        <f t="shared" si="25"/>
        <v>352</v>
      </c>
      <c r="B355" s="11">
        <v>350</v>
      </c>
      <c r="C355" s="11">
        <v>0.50867099999999998</v>
      </c>
      <c r="D355" s="11">
        <f t="shared" si="23"/>
        <v>1.0006319999999636</v>
      </c>
      <c r="E355" s="11">
        <v>350</v>
      </c>
      <c r="F355" s="11">
        <v>0.52269100000000002</v>
      </c>
      <c r="G355" s="11"/>
      <c r="H355" s="11">
        <v>350</v>
      </c>
      <c r="I355" s="11">
        <v>0.60136599999999996</v>
      </c>
      <c r="J355" s="11">
        <f t="shared" si="24"/>
        <v>0</v>
      </c>
    </row>
    <row r="356" spans="1:10" x14ac:dyDescent="0.35">
      <c r="A356" s="11">
        <f t="shared" si="25"/>
        <v>353</v>
      </c>
      <c r="B356" s="11">
        <v>351.13099999999997</v>
      </c>
      <c r="C356" s="11">
        <v>0.51011600000000001</v>
      </c>
      <c r="D356" s="11">
        <f t="shared" si="23"/>
        <v>0.99994000000002048</v>
      </c>
      <c r="E356" s="11">
        <v>351.13099999999997</v>
      </c>
      <c r="F356" s="11">
        <v>0.52480700000000002</v>
      </c>
      <c r="G356" s="11"/>
      <c r="H356" s="11">
        <v>351.13099999999997</v>
      </c>
      <c r="I356" s="11">
        <v>0.602549</v>
      </c>
      <c r="J356" s="11">
        <f t="shared" si="24"/>
        <v>0.81863600000003123</v>
      </c>
    </row>
    <row r="357" spans="1:10" x14ac:dyDescent="0.35">
      <c r="A357" s="11">
        <f t="shared" si="25"/>
        <v>354</v>
      </c>
      <c r="B357" s="11">
        <v>351.13099999999997</v>
      </c>
      <c r="C357" s="11">
        <v>0.51156100000000004</v>
      </c>
      <c r="D357" s="11">
        <f t="shared" si="23"/>
        <v>0.99994000000002048</v>
      </c>
      <c r="E357" s="11">
        <v>351.13099999999997</v>
      </c>
      <c r="F357" s="11">
        <v>0.52480700000000002</v>
      </c>
      <c r="G357" s="11"/>
      <c r="H357" s="11">
        <v>351.13099999999997</v>
      </c>
      <c r="I357" s="11">
        <v>0.602549</v>
      </c>
      <c r="J357" s="11">
        <f t="shared" si="24"/>
        <v>0</v>
      </c>
    </row>
    <row r="358" spans="1:10" x14ac:dyDescent="0.35">
      <c r="A358" s="11">
        <f t="shared" si="25"/>
        <v>355</v>
      </c>
      <c r="B358" s="11">
        <v>351.13099999999997</v>
      </c>
      <c r="C358" s="11">
        <v>0.51300599999999996</v>
      </c>
      <c r="D358" s="11">
        <f t="shared" si="23"/>
        <v>0.99993999999994365</v>
      </c>
      <c r="E358" s="11">
        <v>351.13099999999997</v>
      </c>
      <c r="F358" s="11">
        <v>0.52480700000000002</v>
      </c>
      <c r="G358" s="11"/>
      <c r="H358" s="11">
        <v>351.13099999999997</v>
      </c>
      <c r="I358" s="11">
        <v>0.602549</v>
      </c>
      <c r="J358" s="11">
        <f t="shared" si="24"/>
        <v>0</v>
      </c>
    </row>
    <row r="359" spans="1:10" x14ac:dyDescent="0.35">
      <c r="A359" s="11">
        <f t="shared" si="25"/>
        <v>356</v>
      </c>
      <c r="B359" s="11">
        <v>353.69400000000002</v>
      </c>
      <c r="C359" s="11">
        <v>0.51445099999999999</v>
      </c>
      <c r="D359" s="11">
        <f t="shared" si="23"/>
        <v>0.99994000000002048</v>
      </c>
      <c r="E359" s="11">
        <v>353.69400000000002</v>
      </c>
      <c r="F359" s="11">
        <v>0.52958099999999997</v>
      </c>
      <c r="G359" s="11"/>
      <c r="H359" s="11">
        <v>353.69400000000002</v>
      </c>
      <c r="I359" s="11">
        <v>0.605217</v>
      </c>
      <c r="J359" s="11">
        <f t="shared" si="24"/>
        <v>1.8462560000000026</v>
      </c>
    </row>
    <row r="360" spans="1:10" x14ac:dyDescent="0.35">
      <c r="A360" s="11">
        <f t="shared" si="25"/>
        <v>357</v>
      </c>
      <c r="B360" s="11">
        <v>355</v>
      </c>
      <c r="C360" s="11">
        <v>0.51589600000000002</v>
      </c>
      <c r="D360" s="11">
        <f t="shared" si="23"/>
        <v>0.99994000000002048</v>
      </c>
      <c r="E360" s="11">
        <v>355</v>
      </c>
      <c r="F360" s="11">
        <v>0.53200400000000003</v>
      </c>
      <c r="G360" s="11"/>
      <c r="H360" s="11">
        <v>355</v>
      </c>
      <c r="I360" s="11">
        <v>0.60657000000000005</v>
      </c>
      <c r="J360" s="11">
        <f t="shared" si="24"/>
        <v>0.93627600000003364</v>
      </c>
    </row>
    <row r="361" spans="1:10" x14ac:dyDescent="0.35">
      <c r="A361" s="11">
        <f t="shared" si="25"/>
        <v>358</v>
      </c>
      <c r="B361" s="11">
        <v>355</v>
      </c>
      <c r="C361" s="11">
        <v>0.51734100000000005</v>
      </c>
      <c r="D361" s="11">
        <f t="shared" si="23"/>
        <v>0.99994000000002048</v>
      </c>
      <c r="E361" s="11">
        <v>355</v>
      </c>
      <c r="F361" s="11">
        <v>0.53200400000000003</v>
      </c>
      <c r="G361" s="11"/>
      <c r="H361" s="11">
        <v>355</v>
      </c>
      <c r="I361" s="11">
        <v>0.60657000000000005</v>
      </c>
      <c r="J361" s="11">
        <f t="shared" si="24"/>
        <v>0</v>
      </c>
    </row>
    <row r="362" spans="1:10" x14ac:dyDescent="0.35">
      <c r="A362" s="11">
        <f t="shared" si="25"/>
        <v>359</v>
      </c>
      <c r="B362" s="11">
        <v>355</v>
      </c>
      <c r="C362" s="11">
        <v>0.51878599999999997</v>
      </c>
      <c r="D362" s="11">
        <f t="shared" si="23"/>
        <v>0.99993999999994365</v>
      </c>
      <c r="E362" s="11">
        <v>355</v>
      </c>
      <c r="F362" s="11">
        <v>0.53200400000000003</v>
      </c>
      <c r="G362" s="11"/>
      <c r="H362" s="11">
        <v>355</v>
      </c>
      <c r="I362" s="11">
        <v>0.60657000000000005</v>
      </c>
      <c r="J362" s="11">
        <f t="shared" si="24"/>
        <v>0</v>
      </c>
    </row>
    <row r="363" spans="1:10" x14ac:dyDescent="0.35">
      <c r="A363" s="11">
        <f t="shared" si="25"/>
        <v>360</v>
      </c>
      <c r="B363" s="11">
        <v>355</v>
      </c>
      <c r="C363" s="11">
        <v>0.520231</v>
      </c>
      <c r="D363" s="11">
        <f t="shared" si="23"/>
        <v>0.99994000000002048</v>
      </c>
      <c r="E363" s="11">
        <v>355</v>
      </c>
      <c r="F363" s="11">
        <v>0.53200400000000003</v>
      </c>
      <c r="G363" s="11"/>
      <c r="H363" s="11">
        <v>355</v>
      </c>
      <c r="I363" s="11">
        <v>0.60657000000000005</v>
      </c>
      <c r="J363" s="11">
        <f t="shared" si="24"/>
        <v>0</v>
      </c>
    </row>
    <row r="364" spans="1:10" x14ac:dyDescent="0.35">
      <c r="A364" s="11">
        <f t="shared" si="25"/>
        <v>361</v>
      </c>
      <c r="B364" s="11">
        <v>355</v>
      </c>
      <c r="C364" s="11">
        <v>0.52167600000000003</v>
      </c>
      <c r="D364" s="11">
        <f t="shared" si="23"/>
        <v>0.99994000000002048</v>
      </c>
      <c r="E364" s="11">
        <v>355</v>
      </c>
      <c r="F364" s="11">
        <v>0.53200400000000003</v>
      </c>
      <c r="G364" s="11"/>
      <c r="H364" s="11">
        <v>355</v>
      </c>
      <c r="I364" s="11">
        <v>0.60657000000000005</v>
      </c>
      <c r="J364" s="11">
        <f t="shared" si="24"/>
        <v>0</v>
      </c>
    </row>
    <row r="365" spans="1:10" x14ac:dyDescent="0.35">
      <c r="A365" s="11">
        <f t="shared" si="25"/>
        <v>362</v>
      </c>
      <c r="B365" s="11">
        <v>355</v>
      </c>
      <c r="C365" s="11">
        <v>0.52312099999999995</v>
      </c>
      <c r="D365" s="11">
        <f t="shared" si="23"/>
        <v>0.99993999999994365</v>
      </c>
      <c r="E365" s="11">
        <v>355</v>
      </c>
      <c r="F365" s="11">
        <v>0.53200400000000003</v>
      </c>
      <c r="G365" s="11"/>
      <c r="H365" s="11">
        <v>355</v>
      </c>
      <c r="I365" s="11">
        <v>0.60657000000000005</v>
      </c>
      <c r="J365" s="11">
        <f t="shared" si="24"/>
        <v>0</v>
      </c>
    </row>
    <row r="366" spans="1:10" x14ac:dyDescent="0.35">
      <c r="A366" s="11">
        <f t="shared" si="25"/>
        <v>363</v>
      </c>
      <c r="B366" s="11">
        <v>355</v>
      </c>
      <c r="C366" s="11">
        <v>0.52456599999999998</v>
      </c>
      <c r="D366" s="11">
        <f t="shared" si="23"/>
        <v>0.99994000000002048</v>
      </c>
      <c r="E366" s="11">
        <v>355</v>
      </c>
      <c r="F366" s="11">
        <v>0.53200400000000003</v>
      </c>
      <c r="G366" s="11"/>
      <c r="H366" s="11">
        <v>355</v>
      </c>
      <c r="I366" s="11">
        <v>0.60657000000000005</v>
      </c>
      <c r="J366" s="11">
        <f t="shared" si="24"/>
        <v>0</v>
      </c>
    </row>
    <row r="367" spans="1:10" x14ac:dyDescent="0.35">
      <c r="A367" s="11">
        <f t="shared" si="25"/>
        <v>364</v>
      </c>
      <c r="B367" s="11">
        <v>355</v>
      </c>
      <c r="C367" s="11">
        <v>0.52601200000000004</v>
      </c>
      <c r="D367" s="11">
        <f t="shared" si="23"/>
        <v>1.0006320000000404</v>
      </c>
      <c r="E367" s="11">
        <v>355</v>
      </c>
      <c r="F367" s="11">
        <v>0.53200400000000003</v>
      </c>
      <c r="G367" s="11"/>
      <c r="H367" s="11">
        <v>355</v>
      </c>
      <c r="I367" s="11">
        <v>0.60657000000000005</v>
      </c>
      <c r="J367" s="11">
        <f t="shared" si="24"/>
        <v>0</v>
      </c>
    </row>
    <row r="368" spans="1:10" x14ac:dyDescent="0.35">
      <c r="A368" s="11">
        <f t="shared" si="25"/>
        <v>365</v>
      </c>
      <c r="B368" s="11">
        <v>356.25900000000001</v>
      </c>
      <c r="C368" s="11">
        <v>0.52745699999999995</v>
      </c>
      <c r="D368" s="11">
        <f t="shared" si="23"/>
        <v>0.99993999999994365</v>
      </c>
      <c r="E368" s="11">
        <v>356.25900000000001</v>
      </c>
      <c r="F368" s="11">
        <v>0.53433200000000003</v>
      </c>
      <c r="G368" s="11"/>
      <c r="H368" s="11">
        <v>356.25900000000001</v>
      </c>
      <c r="I368" s="11">
        <v>0.60786899999999999</v>
      </c>
      <c r="J368" s="11">
        <f t="shared" si="24"/>
        <v>0.89890799999995785</v>
      </c>
    </row>
    <row r="369" spans="1:10" x14ac:dyDescent="0.35">
      <c r="A369" s="11">
        <f t="shared" si="25"/>
        <v>366</v>
      </c>
      <c r="B369" s="11">
        <v>358.65</v>
      </c>
      <c r="C369" s="11">
        <v>0.52890199999999998</v>
      </c>
      <c r="D369" s="11">
        <f t="shared" si="23"/>
        <v>0.99994000000002048</v>
      </c>
      <c r="E369" s="11">
        <v>358.65</v>
      </c>
      <c r="F369" s="11">
        <v>0.53873599999999999</v>
      </c>
      <c r="G369" s="11"/>
      <c r="H369" s="11">
        <v>358.65</v>
      </c>
      <c r="I369" s="11">
        <v>0.61032500000000001</v>
      </c>
      <c r="J369" s="11">
        <f t="shared" si="24"/>
        <v>1.6995520000000095</v>
      </c>
    </row>
    <row r="370" spans="1:10" x14ac:dyDescent="0.35">
      <c r="A370" s="11">
        <f t="shared" si="25"/>
        <v>367</v>
      </c>
      <c r="B370" s="11">
        <v>358.82</v>
      </c>
      <c r="C370" s="11">
        <v>0.53034700000000001</v>
      </c>
      <c r="D370" s="11">
        <f t="shared" si="23"/>
        <v>0.99994000000002048</v>
      </c>
      <c r="E370" s="11">
        <v>358.82</v>
      </c>
      <c r="F370" s="11">
        <v>0.53904799999999997</v>
      </c>
      <c r="G370" s="11"/>
      <c r="H370" s="11">
        <v>358.82</v>
      </c>
      <c r="I370" s="11">
        <v>0.61049900000000001</v>
      </c>
      <c r="J370" s="11">
        <f t="shared" si="24"/>
        <v>0.12040800000000518</v>
      </c>
    </row>
    <row r="371" spans="1:10" x14ac:dyDescent="0.35">
      <c r="A371" s="11">
        <f t="shared" si="25"/>
        <v>368</v>
      </c>
      <c r="B371" s="11">
        <v>360</v>
      </c>
      <c r="C371" s="11">
        <v>0.53179200000000004</v>
      </c>
      <c r="D371" s="11">
        <f t="shared" si="23"/>
        <v>0.99994000000002048</v>
      </c>
      <c r="E371" s="11">
        <v>360</v>
      </c>
      <c r="F371" s="11">
        <v>0.541211</v>
      </c>
      <c r="G371" s="11"/>
      <c r="H371" s="11">
        <v>360</v>
      </c>
      <c r="I371" s="11">
        <v>0.61170500000000005</v>
      </c>
      <c r="J371" s="11">
        <f t="shared" si="24"/>
        <v>0.83455200000002794</v>
      </c>
    </row>
    <row r="372" spans="1:10" x14ac:dyDescent="0.35">
      <c r="A372" s="11">
        <f t="shared" si="25"/>
        <v>369</v>
      </c>
      <c r="B372" s="11">
        <v>360</v>
      </c>
      <c r="C372" s="11">
        <v>0.53323699999999996</v>
      </c>
      <c r="D372" s="11">
        <f t="shared" si="23"/>
        <v>0.99993999999994365</v>
      </c>
      <c r="E372" s="11">
        <v>360</v>
      </c>
      <c r="F372" s="11">
        <v>0.541211</v>
      </c>
      <c r="G372" s="11"/>
      <c r="H372" s="11">
        <v>360</v>
      </c>
      <c r="I372" s="11">
        <v>0.61170500000000005</v>
      </c>
      <c r="J372" s="11">
        <f t="shared" si="24"/>
        <v>0</v>
      </c>
    </row>
    <row r="373" spans="1:10" x14ac:dyDescent="0.35">
      <c r="A373" s="11">
        <f t="shared" si="25"/>
        <v>370</v>
      </c>
      <c r="B373" s="11">
        <v>360</v>
      </c>
      <c r="C373" s="11">
        <v>0.53468199999999999</v>
      </c>
      <c r="D373" s="11">
        <f t="shared" si="23"/>
        <v>0.99994000000002048</v>
      </c>
      <c r="E373" s="11">
        <v>360</v>
      </c>
      <c r="F373" s="11">
        <v>0.541211</v>
      </c>
      <c r="G373" s="11"/>
      <c r="H373" s="11">
        <v>360</v>
      </c>
      <c r="I373" s="11">
        <v>0.61170500000000005</v>
      </c>
      <c r="J373" s="11">
        <f t="shared" si="24"/>
        <v>0</v>
      </c>
    </row>
    <row r="374" spans="1:10" x14ac:dyDescent="0.35">
      <c r="A374" s="11">
        <f t="shared" si="25"/>
        <v>371</v>
      </c>
      <c r="B374" s="11">
        <v>360</v>
      </c>
      <c r="C374" s="11">
        <v>0.53612700000000002</v>
      </c>
      <c r="D374" s="11">
        <f t="shared" si="23"/>
        <v>0.99994000000002048</v>
      </c>
      <c r="E374" s="11">
        <v>360</v>
      </c>
      <c r="F374" s="11">
        <v>0.541211</v>
      </c>
      <c r="G374" s="11"/>
      <c r="H374" s="11">
        <v>360</v>
      </c>
      <c r="I374" s="11">
        <v>0.61170500000000005</v>
      </c>
      <c r="J374" s="11">
        <f t="shared" si="24"/>
        <v>0</v>
      </c>
    </row>
    <row r="375" spans="1:10" x14ac:dyDescent="0.35">
      <c r="A375" s="11">
        <f t="shared" si="25"/>
        <v>372</v>
      </c>
      <c r="B375" s="11">
        <v>360</v>
      </c>
      <c r="C375" s="11">
        <v>0.53757200000000005</v>
      </c>
      <c r="D375" s="11">
        <f t="shared" si="23"/>
        <v>0.99994000000002048</v>
      </c>
      <c r="E375" s="11">
        <v>360</v>
      </c>
      <c r="F375" s="11">
        <v>0.541211</v>
      </c>
      <c r="G375" s="11"/>
      <c r="H375" s="11">
        <v>360</v>
      </c>
      <c r="I375" s="11">
        <v>0.61170500000000005</v>
      </c>
      <c r="J375" s="11">
        <f t="shared" si="24"/>
        <v>0</v>
      </c>
    </row>
    <row r="376" spans="1:10" x14ac:dyDescent="0.35">
      <c r="A376" s="11">
        <f t="shared" si="25"/>
        <v>373</v>
      </c>
      <c r="B376" s="11">
        <v>360</v>
      </c>
      <c r="C376" s="11">
        <v>0.53901699999999997</v>
      </c>
      <c r="D376" s="11">
        <f t="shared" si="23"/>
        <v>0.99993999999994365</v>
      </c>
      <c r="E376" s="11">
        <v>360</v>
      </c>
      <c r="F376" s="11">
        <v>0.541211</v>
      </c>
      <c r="G376" s="11"/>
      <c r="H376" s="11">
        <v>360</v>
      </c>
      <c r="I376" s="11">
        <v>0.61170500000000005</v>
      </c>
      <c r="J376" s="11">
        <f t="shared" si="24"/>
        <v>0</v>
      </c>
    </row>
    <row r="377" spans="1:10" x14ac:dyDescent="0.35">
      <c r="A377" s="11">
        <f t="shared" si="25"/>
        <v>374</v>
      </c>
      <c r="B377" s="11">
        <v>363.43200000000002</v>
      </c>
      <c r="C377" s="11">
        <v>0.540462</v>
      </c>
      <c r="D377" s="11">
        <f t="shared" si="23"/>
        <v>0.99994000000002048</v>
      </c>
      <c r="E377" s="11">
        <v>363.43200000000002</v>
      </c>
      <c r="F377" s="11">
        <v>0.54747000000000001</v>
      </c>
      <c r="G377" s="11"/>
      <c r="H377" s="11">
        <v>363.43200000000002</v>
      </c>
      <c r="I377" s="11">
        <v>0.61519100000000004</v>
      </c>
      <c r="J377" s="11">
        <f t="shared" si="24"/>
        <v>2.4123119999999925</v>
      </c>
    </row>
    <row r="378" spans="1:10" x14ac:dyDescent="0.35">
      <c r="A378" s="11">
        <f t="shared" si="25"/>
        <v>375</v>
      </c>
      <c r="B378" s="11">
        <v>365</v>
      </c>
      <c r="C378" s="11">
        <v>0.54190799999999995</v>
      </c>
      <c r="D378" s="11">
        <f t="shared" si="23"/>
        <v>1.0006319999999636</v>
      </c>
      <c r="E378" s="11">
        <v>365</v>
      </c>
      <c r="F378" s="11">
        <v>0.55031200000000002</v>
      </c>
      <c r="G378" s="11"/>
      <c r="H378" s="11">
        <v>365</v>
      </c>
      <c r="I378" s="11">
        <v>0.61677300000000002</v>
      </c>
      <c r="J378" s="11">
        <f t="shared" si="24"/>
        <v>1.0947439999999808</v>
      </c>
    </row>
    <row r="379" spans="1:10" x14ac:dyDescent="0.35">
      <c r="A379" s="11">
        <f t="shared" si="25"/>
        <v>376</v>
      </c>
      <c r="B379" s="11">
        <v>365</v>
      </c>
      <c r="C379" s="11">
        <v>0.54335299999999997</v>
      </c>
      <c r="D379" s="11">
        <f t="shared" si="23"/>
        <v>0.99994000000002048</v>
      </c>
      <c r="E379" s="11">
        <v>365</v>
      </c>
      <c r="F379" s="11">
        <v>0.55031200000000002</v>
      </c>
      <c r="G379" s="11"/>
      <c r="H379" s="11">
        <v>365</v>
      </c>
      <c r="I379" s="11">
        <v>0.61677300000000002</v>
      </c>
      <c r="J379" s="11">
        <f t="shared" si="24"/>
        <v>0</v>
      </c>
    </row>
    <row r="380" spans="1:10" x14ac:dyDescent="0.35">
      <c r="A380" s="11">
        <f t="shared" si="25"/>
        <v>377</v>
      </c>
      <c r="B380" s="11">
        <v>365</v>
      </c>
      <c r="C380" s="11">
        <v>0.544798</v>
      </c>
      <c r="D380" s="11">
        <f t="shared" si="23"/>
        <v>0.99994000000002048</v>
      </c>
      <c r="E380" s="11">
        <v>365</v>
      </c>
      <c r="F380" s="11">
        <v>0.55031200000000002</v>
      </c>
      <c r="G380" s="11"/>
      <c r="H380" s="11">
        <v>365</v>
      </c>
      <c r="I380" s="11">
        <v>0.61677300000000002</v>
      </c>
      <c r="J380" s="11">
        <f t="shared" si="24"/>
        <v>0</v>
      </c>
    </row>
    <row r="381" spans="1:10" x14ac:dyDescent="0.35">
      <c r="A381" s="11">
        <f t="shared" si="25"/>
        <v>378</v>
      </c>
      <c r="B381" s="11">
        <v>365</v>
      </c>
      <c r="C381" s="11">
        <v>0.54624300000000003</v>
      </c>
      <c r="D381" s="11">
        <f t="shared" si="23"/>
        <v>0.99994000000002048</v>
      </c>
      <c r="E381" s="11">
        <v>365</v>
      </c>
      <c r="F381" s="11">
        <v>0.55031200000000002</v>
      </c>
      <c r="G381" s="11"/>
      <c r="H381" s="11">
        <v>365</v>
      </c>
      <c r="I381" s="11">
        <v>0.61677300000000002</v>
      </c>
      <c r="J381" s="11">
        <f t="shared" si="24"/>
        <v>0</v>
      </c>
    </row>
    <row r="382" spans="1:10" x14ac:dyDescent="0.35">
      <c r="A382" s="11">
        <f t="shared" si="25"/>
        <v>379</v>
      </c>
      <c r="B382" s="11">
        <v>365</v>
      </c>
      <c r="C382" s="11">
        <v>0.54768799999999995</v>
      </c>
      <c r="D382" s="11">
        <f t="shared" si="23"/>
        <v>0.99993999999994365</v>
      </c>
      <c r="E382" s="11">
        <v>365</v>
      </c>
      <c r="F382" s="11">
        <v>0.55031200000000002</v>
      </c>
      <c r="G382" s="11"/>
      <c r="H382" s="11">
        <v>365</v>
      </c>
      <c r="I382" s="11">
        <v>0.61677300000000002</v>
      </c>
      <c r="J382" s="11">
        <f t="shared" si="24"/>
        <v>0</v>
      </c>
    </row>
    <row r="383" spans="1:10" x14ac:dyDescent="0.35">
      <c r="A383" s="11">
        <f t="shared" si="25"/>
        <v>380</v>
      </c>
      <c r="B383" s="11">
        <v>365</v>
      </c>
      <c r="C383" s="11">
        <v>0.54913299999999998</v>
      </c>
      <c r="D383" s="11">
        <f t="shared" si="23"/>
        <v>0.99994000000002048</v>
      </c>
      <c r="E383" s="11">
        <v>365</v>
      </c>
      <c r="F383" s="11">
        <v>0.55031200000000002</v>
      </c>
      <c r="G383" s="11"/>
      <c r="H383" s="11">
        <v>365</v>
      </c>
      <c r="I383" s="11">
        <v>0.61677300000000002</v>
      </c>
      <c r="J383" s="11">
        <f t="shared" si="24"/>
        <v>0</v>
      </c>
    </row>
    <row r="384" spans="1:10" x14ac:dyDescent="0.35">
      <c r="A384" s="11">
        <f t="shared" si="25"/>
        <v>381</v>
      </c>
      <c r="B384" s="11">
        <v>365</v>
      </c>
      <c r="C384" s="11">
        <v>0.55057800000000001</v>
      </c>
      <c r="D384" s="11">
        <f t="shared" si="23"/>
        <v>0.99994000000002048</v>
      </c>
      <c r="E384" s="11">
        <v>365</v>
      </c>
      <c r="F384" s="11">
        <v>0.55031200000000002</v>
      </c>
      <c r="G384" s="11"/>
      <c r="H384" s="11">
        <v>365</v>
      </c>
      <c r="I384" s="11">
        <v>0.61677300000000002</v>
      </c>
      <c r="J384" s="11">
        <f t="shared" si="24"/>
        <v>0</v>
      </c>
    </row>
    <row r="385" spans="1:10" x14ac:dyDescent="0.35">
      <c r="A385" s="11">
        <f t="shared" si="25"/>
        <v>382</v>
      </c>
      <c r="B385" s="11">
        <v>365</v>
      </c>
      <c r="C385" s="11">
        <v>0.55202300000000004</v>
      </c>
      <c r="D385" s="11">
        <f t="shared" si="23"/>
        <v>0.99994000000002048</v>
      </c>
      <c r="E385" s="11">
        <v>365</v>
      </c>
      <c r="F385" s="11">
        <v>0.55031200000000002</v>
      </c>
      <c r="G385" s="11"/>
      <c r="H385" s="11">
        <v>365</v>
      </c>
      <c r="I385" s="11">
        <v>0.61677300000000002</v>
      </c>
      <c r="J385" s="11">
        <f t="shared" si="24"/>
        <v>0</v>
      </c>
    </row>
    <row r="386" spans="1:10" x14ac:dyDescent="0.35">
      <c r="A386" s="11">
        <f t="shared" si="25"/>
        <v>383</v>
      </c>
      <c r="B386" s="11">
        <v>365.82299999999998</v>
      </c>
      <c r="C386" s="11">
        <v>0.55346799999999996</v>
      </c>
      <c r="D386" s="11">
        <f t="shared" si="23"/>
        <v>0.99993999999994365</v>
      </c>
      <c r="E386" s="11">
        <v>365.82299999999998</v>
      </c>
      <c r="F386" s="11">
        <v>0.55179900000000004</v>
      </c>
      <c r="G386" s="11"/>
      <c r="H386" s="11">
        <v>365.82299999999998</v>
      </c>
      <c r="I386" s="11">
        <v>0.61760099999999996</v>
      </c>
      <c r="J386" s="11">
        <f t="shared" si="24"/>
        <v>0.57297599999995841</v>
      </c>
    </row>
    <row r="387" spans="1:10" x14ac:dyDescent="0.35">
      <c r="A387" s="11">
        <f t="shared" si="25"/>
        <v>384</v>
      </c>
      <c r="B387" s="11">
        <v>366.50900000000001</v>
      </c>
      <c r="C387" s="11">
        <v>0.55491299999999999</v>
      </c>
      <c r="D387" s="11">
        <f t="shared" si="23"/>
        <v>0.99994000000002048</v>
      </c>
      <c r="E387" s="11">
        <v>366.50900000000001</v>
      </c>
      <c r="F387" s="11">
        <v>0.553037</v>
      </c>
      <c r="G387" s="11"/>
      <c r="H387" s="11">
        <v>366.50900000000001</v>
      </c>
      <c r="I387" s="11">
        <v>0.61829000000000001</v>
      </c>
      <c r="J387" s="11">
        <f t="shared" si="24"/>
        <v>0.47678800000003507</v>
      </c>
    </row>
    <row r="388" spans="1:10" x14ac:dyDescent="0.35">
      <c r="A388" s="11">
        <f t="shared" si="25"/>
        <v>385</v>
      </c>
      <c r="B388" s="11">
        <v>366.50900000000001</v>
      </c>
      <c r="C388" s="11">
        <v>0.55635800000000002</v>
      </c>
      <c r="D388" s="11">
        <f t="shared" ref="D388:D451" si="26">692*(C388-C387)</f>
        <v>0.99994000000002048</v>
      </c>
      <c r="E388" s="11">
        <v>366.50900000000001</v>
      </c>
      <c r="F388" s="11">
        <v>0.553037</v>
      </c>
      <c r="G388" s="11"/>
      <c r="H388" s="11">
        <v>366.50900000000001</v>
      </c>
      <c r="I388" s="11">
        <v>0.61829000000000001</v>
      </c>
      <c r="J388" s="11">
        <f t="shared" ref="J388:J451" si="27">692*(I388-I387)</f>
        <v>0</v>
      </c>
    </row>
    <row r="389" spans="1:10" x14ac:dyDescent="0.35">
      <c r="A389" s="11">
        <f t="shared" si="25"/>
        <v>386</v>
      </c>
      <c r="B389" s="11">
        <v>369.072</v>
      </c>
      <c r="C389" s="11">
        <v>0.55780300000000005</v>
      </c>
      <c r="D389" s="11">
        <f t="shared" si="26"/>
        <v>0.99994000000002048</v>
      </c>
      <c r="E389" s="11">
        <v>369.072</v>
      </c>
      <c r="F389" s="11">
        <v>0.557643</v>
      </c>
      <c r="G389" s="11"/>
      <c r="H389" s="11">
        <v>369.072</v>
      </c>
      <c r="I389" s="11">
        <v>0.62085199999999996</v>
      </c>
      <c r="J389" s="11">
        <f t="shared" si="27"/>
        <v>1.7729039999999676</v>
      </c>
    </row>
    <row r="390" spans="1:10" x14ac:dyDescent="0.35">
      <c r="A390" s="11">
        <f t="shared" ref="A390:A453" si="28">A389+1</f>
        <v>387</v>
      </c>
      <c r="B390" s="11">
        <v>369.072</v>
      </c>
      <c r="C390" s="11">
        <v>0.559249</v>
      </c>
      <c r="D390" s="11">
        <f t="shared" si="26"/>
        <v>1.0006319999999636</v>
      </c>
      <c r="E390" s="11">
        <v>369.072</v>
      </c>
      <c r="F390" s="11">
        <v>0.557643</v>
      </c>
      <c r="G390" s="11"/>
      <c r="H390" s="11">
        <v>369.072</v>
      </c>
      <c r="I390" s="11">
        <v>0.62085199999999996</v>
      </c>
      <c r="J390" s="11">
        <f t="shared" si="27"/>
        <v>0</v>
      </c>
    </row>
    <row r="391" spans="1:10" x14ac:dyDescent="0.35">
      <c r="A391" s="11">
        <f t="shared" si="28"/>
        <v>388</v>
      </c>
      <c r="B391" s="11">
        <v>370</v>
      </c>
      <c r="C391" s="11">
        <v>0.56069400000000003</v>
      </c>
      <c r="D391" s="11">
        <f t="shared" si="26"/>
        <v>0.99994000000002048</v>
      </c>
      <c r="E391" s="11">
        <v>370</v>
      </c>
      <c r="F391" s="11">
        <v>0.55930299999999999</v>
      </c>
      <c r="G391" s="11"/>
      <c r="H391" s="11">
        <v>370</v>
      </c>
      <c r="I391" s="11">
        <v>0.62177499999999997</v>
      </c>
      <c r="J391" s="11">
        <f t="shared" si="27"/>
        <v>0.63871600000000495</v>
      </c>
    </row>
    <row r="392" spans="1:10" x14ac:dyDescent="0.35">
      <c r="A392" s="11">
        <f t="shared" si="28"/>
        <v>389</v>
      </c>
      <c r="B392" s="11">
        <v>370</v>
      </c>
      <c r="C392" s="11">
        <v>0.56213900000000006</v>
      </c>
      <c r="D392" s="11">
        <f t="shared" si="26"/>
        <v>0.99994000000002048</v>
      </c>
      <c r="E392" s="11">
        <v>370</v>
      </c>
      <c r="F392" s="11">
        <v>0.55930299999999999</v>
      </c>
      <c r="G392" s="11"/>
      <c r="H392" s="11">
        <v>370</v>
      </c>
      <c r="I392" s="11">
        <v>0.62177499999999997</v>
      </c>
      <c r="J392" s="11">
        <f t="shared" si="27"/>
        <v>0</v>
      </c>
    </row>
    <row r="393" spans="1:10" x14ac:dyDescent="0.35">
      <c r="A393" s="11">
        <f t="shared" si="28"/>
        <v>390</v>
      </c>
      <c r="B393" s="11">
        <v>370</v>
      </c>
      <c r="C393" s="11">
        <v>0.56358399999999997</v>
      </c>
      <c r="D393" s="11">
        <f t="shared" si="26"/>
        <v>0.99993999999994365</v>
      </c>
      <c r="E393" s="11">
        <v>370</v>
      </c>
      <c r="F393" s="11">
        <v>0.55930299999999999</v>
      </c>
      <c r="G393" s="11"/>
      <c r="H393" s="11">
        <v>370</v>
      </c>
      <c r="I393" s="11">
        <v>0.62177499999999997</v>
      </c>
      <c r="J393" s="11">
        <f t="shared" si="27"/>
        <v>0</v>
      </c>
    </row>
    <row r="394" spans="1:10" x14ac:dyDescent="0.35">
      <c r="A394" s="11">
        <f t="shared" si="28"/>
        <v>391</v>
      </c>
      <c r="B394" s="11">
        <v>370</v>
      </c>
      <c r="C394" s="11">
        <v>0.565029</v>
      </c>
      <c r="D394" s="11">
        <f t="shared" si="26"/>
        <v>0.99994000000002048</v>
      </c>
      <c r="E394" s="11">
        <v>370</v>
      </c>
      <c r="F394" s="11">
        <v>0.55930299999999999</v>
      </c>
      <c r="G394" s="11"/>
      <c r="H394" s="11">
        <v>370</v>
      </c>
      <c r="I394" s="11">
        <v>0.62177499999999997</v>
      </c>
      <c r="J394" s="11">
        <f t="shared" si="27"/>
        <v>0</v>
      </c>
    </row>
    <row r="395" spans="1:10" x14ac:dyDescent="0.35">
      <c r="A395" s="11">
        <f t="shared" si="28"/>
        <v>392</v>
      </c>
      <c r="B395" s="11">
        <v>370</v>
      </c>
      <c r="C395" s="11">
        <v>0.56647400000000003</v>
      </c>
      <c r="D395" s="11">
        <f t="shared" si="26"/>
        <v>0.99994000000002048</v>
      </c>
      <c r="E395" s="11">
        <v>370</v>
      </c>
      <c r="F395" s="11">
        <v>0.55930299999999999</v>
      </c>
      <c r="G395" s="11"/>
      <c r="H395" s="11">
        <v>370</v>
      </c>
      <c r="I395" s="11">
        <v>0.62177499999999997</v>
      </c>
      <c r="J395" s="11">
        <f t="shared" si="27"/>
        <v>0</v>
      </c>
    </row>
    <row r="396" spans="1:10" x14ac:dyDescent="0.35">
      <c r="A396" s="11">
        <f t="shared" si="28"/>
        <v>393</v>
      </c>
      <c r="B396" s="11">
        <v>370.60500000000002</v>
      </c>
      <c r="C396" s="11">
        <v>0.56791899999999995</v>
      </c>
      <c r="D396" s="11">
        <f t="shared" si="26"/>
        <v>0.99993999999994365</v>
      </c>
      <c r="E396" s="11">
        <v>370.60500000000002</v>
      </c>
      <c r="F396" s="11">
        <v>0.56038399999999999</v>
      </c>
      <c r="G396" s="11"/>
      <c r="H396" s="11">
        <v>370.60500000000002</v>
      </c>
      <c r="I396" s="11">
        <v>0.62237600000000004</v>
      </c>
      <c r="J396" s="11">
        <f t="shared" si="27"/>
        <v>0.415892000000051</v>
      </c>
    </row>
    <row r="397" spans="1:10" x14ac:dyDescent="0.35">
      <c r="A397" s="11">
        <f t="shared" si="28"/>
        <v>394</v>
      </c>
      <c r="B397" s="11">
        <v>370.60500000000002</v>
      </c>
      <c r="C397" s="11">
        <v>0.56936399999999998</v>
      </c>
      <c r="D397" s="11">
        <f t="shared" si="26"/>
        <v>0.99994000000002048</v>
      </c>
      <c r="E397" s="11">
        <v>370.60500000000002</v>
      </c>
      <c r="F397" s="11">
        <v>0.56038399999999999</v>
      </c>
      <c r="G397" s="11"/>
      <c r="H397" s="11">
        <v>370.60500000000002</v>
      </c>
      <c r="I397" s="11">
        <v>0.62237600000000004</v>
      </c>
      <c r="J397" s="11">
        <f t="shared" si="27"/>
        <v>0</v>
      </c>
    </row>
    <row r="398" spans="1:10" x14ac:dyDescent="0.35">
      <c r="A398" s="11">
        <f t="shared" si="28"/>
        <v>395</v>
      </c>
      <c r="B398" s="11">
        <v>371.63499999999999</v>
      </c>
      <c r="C398" s="11">
        <v>0.57080900000000001</v>
      </c>
      <c r="D398" s="11">
        <f t="shared" si="26"/>
        <v>0.99994000000002048</v>
      </c>
      <c r="E398" s="11">
        <v>371.63499999999999</v>
      </c>
      <c r="F398" s="11">
        <v>0.56221900000000002</v>
      </c>
      <c r="G398" s="11"/>
      <c r="H398" s="11">
        <v>371.63499999999999</v>
      </c>
      <c r="I398" s="11">
        <v>0.62339699999999998</v>
      </c>
      <c r="J398" s="11">
        <f t="shared" si="27"/>
        <v>0.70653199999995753</v>
      </c>
    </row>
    <row r="399" spans="1:10" x14ac:dyDescent="0.35">
      <c r="A399" s="11">
        <f t="shared" si="28"/>
        <v>396</v>
      </c>
      <c r="B399" s="11">
        <v>374.19799999999998</v>
      </c>
      <c r="C399" s="11">
        <v>0.57225400000000004</v>
      </c>
      <c r="D399" s="11">
        <f t="shared" si="26"/>
        <v>0.99994000000002048</v>
      </c>
      <c r="E399" s="11">
        <v>374.19799999999998</v>
      </c>
      <c r="F399" s="11">
        <v>0.56676700000000002</v>
      </c>
      <c r="G399" s="11"/>
      <c r="H399" s="11">
        <v>374.19799999999998</v>
      </c>
      <c r="I399" s="11">
        <v>0.62592499999999995</v>
      </c>
      <c r="J399" s="11">
        <f t="shared" si="27"/>
        <v>1.7493759999999825</v>
      </c>
    </row>
    <row r="400" spans="1:10" x14ac:dyDescent="0.35">
      <c r="A400" s="11">
        <f t="shared" si="28"/>
        <v>397</v>
      </c>
      <c r="B400" s="11">
        <v>375</v>
      </c>
      <c r="C400" s="11">
        <v>0.57369899999999996</v>
      </c>
      <c r="D400" s="11">
        <f t="shared" si="26"/>
        <v>0.99993999999994365</v>
      </c>
      <c r="E400" s="11">
        <v>375</v>
      </c>
      <c r="F400" s="11">
        <v>0.56818400000000002</v>
      </c>
      <c r="G400" s="11"/>
      <c r="H400" s="11">
        <v>375</v>
      </c>
      <c r="I400" s="11">
        <v>0.62671200000000005</v>
      </c>
      <c r="J400" s="11">
        <f t="shared" si="27"/>
        <v>0.54460400000006448</v>
      </c>
    </row>
    <row r="401" spans="1:10" x14ac:dyDescent="0.35">
      <c r="A401" s="11">
        <f t="shared" si="28"/>
        <v>398</v>
      </c>
      <c r="B401" s="11">
        <v>375</v>
      </c>
      <c r="C401" s="11">
        <v>0.57514500000000002</v>
      </c>
      <c r="D401" s="11">
        <f t="shared" si="26"/>
        <v>1.0006320000000404</v>
      </c>
      <c r="E401" s="11">
        <v>375</v>
      </c>
      <c r="F401" s="11">
        <v>0.56818400000000002</v>
      </c>
      <c r="G401" s="11"/>
      <c r="H401" s="11">
        <v>375</v>
      </c>
      <c r="I401" s="11">
        <v>0.62671200000000005</v>
      </c>
      <c r="J401" s="11">
        <f t="shared" si="27"/>
        <v>0</v>
      </c>
    </row>
    <row r="402" spans="1:10" x14ac:dyDescent="0.35">
      <c r="A402" s="11">
        <f t="shared" si="28"/>
        <v>399</v>
      </c>
      <c r="B402" s="11">
        <v>375</v>
      </c>
      <c r="C402" s="11">
        <v>0.57659000000000005</v>
      </c>
      <c r="D402" s="11">
        <f t="shared" si="26"/>
        <v>0.99994000000002048</v>
      </c>
      <c r="E402" s="11">
        <v>375</v>
      </c>
      <c r="F402" s="11">
        <v>0.56818400000000002</v>
      </c>
      <c r="G402" s="11"/>
      <c r="H402" s="11">
        <v>375</v>
      </c>
      <c r="I402" s="11">
        <v>0.62671200000000005</v>
      </c>
      <c r="J402" s="11">
        <f t="shared" si="27"/>
        <v>0</v>
      </c>
    </row>
    <row r="403" spans="1:10" x14ac:dyDescent="0.35">
      <c r="A403" s="11">
        <f t="shared" si="28"/>
        <v>400</v>
      </c>
      <c r="B403" s="11">
        <v>375</v>
      </c>
      <c r="C403" s="11">
        <v>0.57803499999999997</v>
      </c>
      <c r="D403" s="11">
        <f t="shared" si="26"/>
        <v>0.99993999999994365</v>
      </c>
      <c r="E403" s="11">
        <v>375</v>
      </c>
      <c r="F403" s="11">
        <v>0.56818400000000002</v>
      </c>
      <c r="G403" s="11"/>
      <c r="H403" s="11">
        <v>375</v>
      </c>
      <c r="I403" s="11">
        <v>0.62671200000000005</v>
      </c>
      <c r="J403" s="11">
        <f t="shared" si="27"/>
        <v>0</v>
      </c>
    </row>
    <row r="404" spans="1:10" x14ac:dyDescent="0.35">
      <c r="A404" s="11">
        <f t="shared" si="28"/>
        <v>401</v>
      </c>
      <c r="B404" s="11">
        <v>376.76100000000002</v>
      </c>
      <c r="C404" s="11">
        <v>0.57948</v>
      </c>
      <c r="D404" s="11">
        <f t="shared" si="26"/>
        <v>0.99994000000002048</v>
      </c>
      <c r="E404" s="11">
        <v>376.76100000000002</v>
      </c>
      <c r="F404" s="11">
        <v>0.57128500000000004</v>
      </c>
      <c r="G404" s="11"/>
      <c r="H404" s="11">
        <v>376.76100000000002</v>
      </c>
      <c r="I404" s="11">
        <v>0.62843599999999999</v>
      </c>
      <c r="J404" s="11">
        <f t="shared" si="27"/>
        <v>1.1930079999999639</v>
      </c>
    </row>
    <row r="405" spans="1:10" x14ac:dyDescent="0.35">
      <c r="A405" s="11">
        <f t="shared" si="28"/>
        <v>402</v>
      </c>
      <c r="B405" s="11">
        <v>376.76100000000002</v>
      </c>
      <c r="C405" s="11">
        <v>0.58092500000000002</v>
      </c>
      <c r="D405" s="11">
        <f t="shared" si="26"/>
        <v>0.99994000000002048</v>
      </c>
      <c r="E405" s="11">
        <v>376.76100000000002</v>
      </c>
      <c r="F405" s="11">
        <v>0.57128500000000004</v>
      </c>
      <c r="G405" s="11"/>
      <c r="H405" s="11">
        <v>376.76100000000002</v>
      </c>
      <c r="I405" s="11">
        <v>0.62843599999999999</v>
      </c>
      <c r="J405" s="11">
        <f t="shared" si="27"/>
        <v>0</v>
      </c>
    </row>
    <row r="406" spans="1:10" x14ac:dyDescent="0.35">
      <c r="A406" s="11">
        <f t="shared" si="28"/>
        <v>403</v>
      </c>
      <c r="B406" s="11">
        <v>377.77800000000002</v>
      </c>
      <c r="C406" s="11">
        <v>0.58237000000000005</v>
      </c>
      <c r="D406" s="11">
        <f t="shared" si="26"/>
        <v>0.99994000000002048</v>
      </c>
      <c r="E406" s="11">
        <v>377.77800000000002</v>
      </c>
      <c r="F406" s="11">
        <v>0.57306900000000005</v>
      </c>
      <c r="G406" s="11"/>
      <c r="H406" s="11">
        <v>377.77800000000002</v>
      </c>
      <c r="I406" s="11">
        <v>0.62942699999999996</v>
      </c>
      <c r="J406" s="11">
        <f t="shared" si="27"/>
        <v>0.68577199999997518</v>
      </c>
    </row>
    <row r="407" spans="1:10" x14ac:dyDescent="0.35">
      <c r="A407" s="11">
        <f t="shared" si="28"/>
        <v>404</v>
      </c>
      <c r="B407" s="11">
        <v>380</v>
      </c>
      <c r="C407" s="11">
        <v>0.58381499999999997</v>
      </c>
      <c r="D407" s="11">
        <f t="shared" si="26"/>
        <v>0.99993999999994365</v>
      </c>
      <c r="E407" s="11">
        <v>380</v>
      </c>
      <c r="F407" s="11">
        <v>0.57695200000000002</v>
      </c>
      <c r="G407" s="11"/>
      <c r="H407" s="11">
        <v>380</v>
      </c>
      <c r="I407" s="11">
        <v>0.63158499999999995</v>
      </c>
      <c r="J407" s="11">
        <f t="shared" si="27"/>
        <v>1.4933359999999953</v>
      </c>
    </row>
    <row r="408" spans="1:10" x14ac:dyDescent="0.35">
      <c r="A408" s="11">
        <f t="shared" si="28"/>
        <v>405</v>
      </c>
      <c r="B408" s="11">
        <v>380</v>
      </c>
      <c r="C408" s="11">
        <v>0.58526</v>
      </c>
      <c r="D408" s="11">
        <f t="shared" si="26"/>
        <v>0.99994000000002048</v>
      </c>
      <c r="E408" s="11">
        <v>380</v>
      </c>
      <c r="F408" s="11">
        <v>0.57695200000000002</v>
      </c>
      <c r="G408" s="11"/>
      <c r="H408" s="11">
        <v>380</v>
      </c>
      <c r="I408" s="11">
        <v>0.63158499999999995</v>
      </c>
      <c r="J408" s="11">
        <f t="shared" si="27"/>
        <v>0</v>
      </c>
    </row>
    <row r="409" spans="1:10" x14ac:dyDescent="0.35">
      <c r="A409" s="11">
        <f t="shared" si="28"/>
        <v>406</v>
      </c>
      <c r="B409" s="11">
        <v>380</v>
      </c>
      <c r="C409" s="11">
        <v>0.58670500000000003</v>
      </c>
      <c r="D409" s="11">
        <f t="shared" si="26"/>
        <v>0.99994000000002048</v>
      </c>
      <c r="E409" s="11">
        <v>380</v>
      </c>
      <c r="F409" s="11">
        <v>0.57695200000000002</v>
      </c>
      <c r="G409" s="11"/>
      <c r="H409" s="11">
        <v>380</v>
      </c>
      <c r="I409" s="11">
        <v>0.63158499999999995</v>
      </c>
      <c r="J409" s="11">
        <f t="shared" si="27"/>
        <v>0</v>
      </c>
    </row>
    <row r="410" spans="1:10" x14ac:dyDescent="0.35">
      <c r="A410" s="11">
        <f t="shared" si="28"/>
        <v>407</v>
      </c>
      <c r="B410" s="11">
        <v>380</v>
      </c>
      <c r="C410" s="11">
        <v>0.58814999999999995</v>
      </c>
      <c r="D410" s="11">
        <f t="shared" si="26"/>
        <v>0.99993999999994365</v>
      </c>
      <c r="E410" s="11">
        <v>380</v>
      </c>
      <c r="F410" s="11">
        <v>0.57695200000000002</v>
      </c>
      <c r="G410" s="11"/>
      <c r="H410" s="11">
        <v>380</v>
      </c>
      <c r="I410" s="11">
        <v>0.63158499999999995</v>
      </c>
      <c r="J410" s="11">
        <f t="shared" si="27"/>
        <v>0</v>
      </c>
    </row>
    <row r="411" spans="1:10" x14ac:dyDescent="0.35">
      <c r="A411" s="11">
        <f t="shared" si="28"/>
        <v>408</v>
      </c>
      <c r="B411" s="11">
        <v>380.16899999999998</v>
      </c>
      <c r="C411" s="11">
        <v>0.58959499999999998</v>
      </c>
      <c r="D411" s="11">
        <f t="shared" si="26"/>
        <v>0.99994000000002048</v>
      </c>
      <c r="E411" s="11">
        <v>380.16899999999998</v>
      </c>
      <c r="F411" s="11">
        <v>0.57724600000000004</v>
      </c>
      <c r="G411" s="11"/>
      <c r="H411" s="11">
        <v>380.16899999999998</v>
      </c>
      <c r="I411" s="11">
        <v>0.63174799999999998</v>
      </c>
      <c r="J411" s="11">
        <f t="shared" si="27"/>
        <v>0.11279600000001677</v>
      </c>
    </row>
    <row r="412" spans="1:10" x14ac:dyDescent="0.35">
      <c r="A412" s="11">
        <f t="shared" si="28"/>
        <v>409</v>
      </c>
      <c r="B412" s="11">
        <v>381.887</v>
      </c>
      <c r="C412" s="11">
        <v>0.59104000000000001</v>
      </c>
      <c r="D412" s="11">
        <f t="shared" si="26"/>
        <v>0.99994000000002048</v>
      </c>
      <c r="E412" s="11">
        <v>381.887</v>
      </c>
      <c r="F412" s="11">
        <v>0.58023100000000005</v>
      </c>
      <c r="G412" s="11"/>
      <c r="H412" s="11">
        <v>381.887</v>
      </c>
      <c r="I412" s="11">
        <v>0.63340700000000005</v>
      </c>
      <c r="J412" s="11">
        <f t="shared" si="27"/>
        <v>1.1480280000000533</v>
      </c>
    </row>
    <row r="413" spans="1:10" x14ac:dyDescent="0.35">
      <c r="A413" s="11">
        <f t="shared" si="28"/>
        <v>410</v>
      </c>
      <c r="B413" s="11">
        <v>384.45</v>
      </c>
      <c r="C413" s="11">
        <v>0.59248599999999996</v>
      </c>
      <c r="D413" s="11">
        <f t="shared" si="26"/>
        <v>1.0006319999999636</v>
      </c>
      <c r="E413" s="11">
        <v>384.45</v>
      </c>
      <c r="F413" s="11">
        <v>0.58465900000000004</v>
      </c>
      <c r="G413" s="11"/>
      <c r="H413" s="11">
        <v>384.45</v>
      </c>
      <c r="I413" s="11">
        <v>0.63586799999999999</v>
      </c>
      <c r="J413" s="11">
        <f t="shared" si="27"/>
        <v>1.7030119999999553</v>
      </c>
    </row>
    <row r="414" spans="1:10" x14ac:dyDescent="0.35">
      <c r="A414" s="11">
        <f t="shared" si="28"/>
        <v>411</v>
      </c>
      <c r="B414" s="11">
        <v>384.45</v>
      </c>
      <c r="C414" s="11">
        <v>0.59393099999999999</v>
      </c>
      <c r="D414" s="11">
        <f t="shared" si="26"/>
        <v>0.99994000000002048</v>
      </c>
      <c r="E414" s="11">
        <v>384.45</v>
      </c>
      <c r="F414" s="11">
        <v>0.58465900000000004</v>
      </c>
      <c r="G414" s="11"/>
      <c r="H414" s="11">
        <v>384.45</v>
      </c>
      <c r="I414" s="11">
        <v>0.63586799999999999</v>
      </c>
      <c r="J414" s="11">
        <f t="shared" si="27"/>
        <v>0</v>
      </c>
    </row>
    <row r="415" spans="1:10" x14ac:dyDescent="0.35">
      <c r="A415" s="11">
        <f t="shared" si="28"/>
        <v>412</v>
      </c>
      <c r="B415" s="11">
        <v>385</v>
      </c>
      <c r="C415" s="11">
        <v>0.59537600000000002</v>
      </c>
      <c r="D415" s="11">
        <f t="shared" si="26"/>
        <v>0.99994000000002048</v>
      </c>
      <c r="E415" s="11">
        <v>385</v>
      </c>
      <c r="F415" s="11">
        <v>0.58560500000000004</v>
      </c>
      <c r="G415" s="11"/>
      <c r="H415" s="11">
        <v>385</v>
      </c>
      <c r="I415" s="11">
        <v>0.63639400000000002</v>
      </c>
      <c r="J415" s="11">
        <f t="shared" si="27"/>
        <v>0.3639920000000183</v>
      </c>
    </row>
    <row r="416" spans="1:10" x14ac:dyDescent="0.35">
      <c r="A416" s="11">
        <f t="shared" si="28"/>
        <v>413</v>
      </c>
      <c r="B416" s="11">
        <v>385</v>
      </c>
      <c r="C416" s="11">
        <v>0.59682100000000005</v>
      </c>
      <c r="D416" s="11">
        <f t="shared" si="26"/>
        <v>0.99994000000002048</v>
      </c>
      <c r="E416" s="11">
        <v>385</v>
      </c>
      <c r="F416" s="11">
        <v>0.58560500000000004</v>
      </c>
      <c r="G416" s="11"/>
      <c r="H416" s="11">
        <v>385</v>
      </c>
      <c r="I416" s="11">
        <v>0.63639400000000002</v>
      </c>
      <c r="J416" s="11">
        <f t="shared" si="27"/>
        <v>0</v>
      </c>
    </row>
    <row r="417" spans="1:10" x14ac:dyDescent="0.35">
      <c r="A417" s="11">
        <f t="shared" si="28"/>
        <v>414</v>
      </c>
      <c r="B417" s="11">
        <v>385</v>
      </c>
      <c r="C417" s="11">
        <v>0.59826599999999996</v>
      </c>
      <c r="D417" s="11">
        <f t="shared" si="26"/>
        <v>0.99993999999994365</v>
      </c>
      <c r="E417" s="11">
        <v>385</v>
      </c>
      <c r="F417" s="11">
        <v>0.58560500000000004</v>
      </c>
      <c r="G417" s="11"/>
      <c r="H417" s="11">
        <v>385</v>
      </c>
      <c r="I417" s="11">
        <v>0.63639400000000002</v>
      </c>
      <c r="J417" s="11">
        <f t="shared" si="27"/>
        <v>0</v>
      </c>
    </row>
    <row r="418" spans="1:10" x14ac:dyDescent="0.35">
      <c r="A418" s="11">
        <f t="shared" si="28"/>
        <v>415</v>
      </c>
      <c r="B418" s="11">
        <v>385</v>
      </c>
      <c r="C418" s="11">
        <v>0.59971099999999999</v>
      </c>
      <c r="D418" s="11">
        <f t="shared" si="26"/>
        <v>0.99994000000002048</v>
      </c>
      <c r="E418" s="11">
        <v>385</v>
      </c>
      <c r="F418" s="11">
        <v>0.58560500000000004</v>
      </c>
      <c r="G418" s="11"/>
      <c r="H418" s="11">
        <v>385</v>
      </c>
      <c r="I418" s="11">
        <v>0.63639400000000002</v>
      </c>
      <c r="J418" s="11">
        <f t="shared" si="27"/>
        <v>0</v>
      </c>
    </row>
    <row r="419" spans="1:10" x14ac:dyDescent="0.35">
      <c r="A419" s="11">
        <f t="shared" si="28"/>
        <v>416</v>
      </c>
      <c r="B419" s="11">
        <v>390</v>
      </c>
      <c r="C419" s="11">
        <v>0.60115600000000002</v>
      </c>
      <c r="D419" s="11">
        <f t="shared" si="26"/>
        <v>0.99994000000002048</v>
      </c>
      <c r="E419" s="11">
        <v>390</v>
      </c>
      <c r="F419" s="11">
        <v>0.59414400000000001</v>
      </c>
      <c r="G419" s="11"/>
      <c r="H419" s="11">
        <v>390</v>
      </c>
      <c r="I419" s="11">
        <v>0.64114000000000004</v>
      </c>
      <c r="J419" s="11">
        <f t="shared" si="27"/>
        <v>3.2842320000000194</v>
      </c>
    </row>
    <row r="420" spans="1:10" x14ac:dyDescent="0.35">
      <c r="A420" s="11">
        <f t="shared" si="28"/>
        <v>417</v>
      </c>
      <c r="B420" s="11">
        <v>390</v>
      </c>
      <c r="C420" s="11">
        <v>0.60260100000000005</v>
      </c>
      <c r="D420" s="11">
        <f t="shared" si="26"/>
        <v>0.99994000000002048</v>
      </c>
      <c r="E420" s="11">
        <v>390</v>
      </c>
      <c r="F420" s="11">
        <v>0.59414400000000001</v>
      </c>
      <c r="G420" s="11"/>
      <c r="H420" s="11">
        <v>390</v>
      </c>
      <c r="I420" s="11">
        <v>0.64114000000000004</v>
      </c>
      <c r="J420" s="11">
        <f t="shared" si="27"/>
        <v>0</v>
      </c>
    </row>
    <row r="421" spans="1:10" x14ac:dyDescent="0.35">
      <c r="A421" s="11">
        <f t="shared" si="28"/>
        <v>418</v>
      </c>
      <c r="B421" s="11">
        <v>390</v>
      </c>
      <c r="C421" s="11">
        <v>0.60404599999999997</v>
      </c>
      <c r="D421" s="11">
        <f t="shared" si="26"/>
        <v>0.99993999999994365</v>
      </c>
      <c r="E421" s="11">
        <v>390</v>
      </c>
      <c r="F421" s="11">
        <v>0.59414400000000001</v>
      </c>
      <c r="G421" s="11"/>
      <c r="H421" s="11">
        <v>390</v>
      </c>
      <c r="I421" s="11">
        <v>0.64114000000000004</v>
      </c>
      <c r="J421" s="11">
        <f t="shared" si="27"/>
        <v>0</v>
      </c>
    </row>
    <row r="422" spans="1:10" x14ac:dyDescent="0.35">
      <c r="A422" s="11">
        <f t="shared" si="28"/>
        <v>419</v>
      </c>
      <c r="B422" s="11">
        <v>390</v>
      </c>
      <c r="C422" s="11">
        <v>0.605491</v>
      </c>
      <c r="D422" s="11">
        <f t="shared" si="26"/>
        <v>0.99994000000002048</v>
      </c>
      <c r="E422" s="11">
        <v>390</v>
      </c>
      <c r="F422" s="11">
        <v>0.59414400000000001</v>
      </c>
      <c r="G422" s="11"/>
      <c r="H422" s="11">
        <v>390</v>
      </c>
      <c r="I422" s="11">
        <v>0.64114000000000004</v>
      </c>
      <c r="J422" s="11">
        <f t="shared" si="27"/>
        <v>0</v>
      </c>
    </row>
    <row r="423" spans="1:10" x14ac:dyDescent="0.35">
      <c r="A423" s="11">
        <f t="shared" si="28"/>
        <v>420</v>
      </c>
      <c r="B423" s="11">
        <v>390</v>
      </c>
      <c r="C423" s="11">
        <v>0.60693600000000003</v>
      </c>
      <c r="D423" s="11">
        <f t="shared" si="26"/>
        <v>0.99994000000002048</v>
      </c>
      <c r="E423" s="11">
        <v>390</v>
      </c>
      <c r="F423" s="11">
        <v>0.59414400000000001</v>
      </c>
      <c r="G423" s="11"/>
      <c r="H423" s="11">
        <v>390</v>
      </c>
      <c r="I423" s="11">
        <v>0.64114000000000004</v>
      </c>
      <c r="J423" s="11">
        <f t="shared" si="27"/>
        <v>0</v>
      </c>
    </row>
    <row r="424" spans="1:10" x14ac:dyDescent="0.35">
      <c r="A424" s="11">
        <f t="shared" si="28"/>
        <v>421</v>
      </c>
      <c r="B424" s="11">
        <v>392.12400000000002</v>
      </c>
      <c r="C424" s="11">
        <v>0.60838199999999998</v>
      </c>
      <c r="D424" s="11">
        <f t="shared" si="26"/>
        <v>1.0006319999999636</v>
      </c>
      <c r="E424" s="11">
        <v>392.12400000000002</v>
      </c>
      <c r="F424" s="11">
        <v>0.59773500000000002</v>
      </c>
      <c r="G424" s="11"/>
      <c r="H424" s="11">
        <v>392.12400000000002</v>
      </c>
      <c r="I424" s="11">
        <v>0.64313699999999996</v>
      </c>
      <c r="J424" s="11">
        <f t="shared" si="27"/>
        <v>1.3819239999999415</v>
      </c>
    </row>
    <row r="425" spans="1:10" x14ac:dyDescent="0.35">
      <c r="A425" s="11">
        <f t="shared" si="28"/>
        <v>422</v>
      </c>
      <c r="B425" s="11">
        <v>395</v>
      </c>
      <c r="C425" s="11">
        <v>0.60982700000000001</v>
      </c>
      <c r="D425" s="11">
        <f t="shared" si="26"/>
        <v>0.99994000000002048</v>
      </c>
      <c r="E425" s="11">
        <v>395</v>
      </c>
      <c r="F425" s="11">
        <v>0.60256500000000002</v>
      </c>
      <c r="G425" s="11"/>
      <c r="H425" s="11">
        <v>395</v>
      </c>
      <c r="I425" s="11">
        <v>0.64582399999999995</v>
      </c>
      <c r="J425" s="11">
        <f t="shared" si="27"/>
        <v>1.8594039999999965</v>
      </c>
    </row>
    <row r="426" spans="1:10" x14ac:dyDescent="0.35">
      <c r="A426" s="11">
        <f t="shared" si="28"/>
        <v>423</v>
      </c>
      <c r="B426" s="11">
        <v>395</v>
      </c>
      <c r="C426" s="11">
        <v>0.61127200000000004</v>
      </c>
      <c r="D426" s="11">
        <f t="shared" si="26"/>
        <v>0.99994000000002048</v>
      </c>
      <c r="E426" s="11">
        <v>395</v>
      </c>
      <c r="F426" s="11">
        <v>0.60256500000000002</v>
      </c>
      <c r="G426" s="11"/>
      <c r="H426" s="11">
        <v>395</v>
      </c>
      <c r="I426" s="11">
        <v>0.64582399999999995</v>
      </c>
      <c r="J426" s="11">
        <f t="shared" si="27"/>
        <v>0</v>
      </c>
    </row>
    <row r="427" spans="1:10" x14ac:dyDescent="0.35">
      <c r="A427" s="11">
        <f t="shared" si="28"/>
        <v>424</v>
      </c>
      <c r="B427" s="11">
        <v>395</v>
      </c>
      <c r="C427" s="11">
        <v>0.61271699999999996</v>
      </c>
      <c r="D427" s="11">
        <f t="shared" si="26"/>
        <v>0.99993999999994365</v>
      </c>
      <c r="E427" s="11">
        <v>395</v>
      </c>
      <c r="F427" s="11">
        <v>0.60256500000000002</v>
      </c>
      <c r="G427" s="11"/>
      <c r="H427" s="11">
        <v>395</v>
      </c>
      <c r="I427" s="11">
        <v>0.64582399999999995</v>
      </c>
      <c r="J427" s="11">
        <f t="shared" si="27"/>
        <v>0</v>
      </c>
    </row>
    <row r="428" spans="1:10" x14ac:dyDescent="0.35">
      <c r="A428" s="11">
        <f t="shared" si="28"/>
        <v>425</v>
      </c>
      <c r="B428" s="11">
        <v>395</v>
      </c>
      <c r="C428" s="11">
        <v>0.61416199999999999</v>
      </c>
      <c r="D428" s="11">
        <f t="shared" si="26"/>
        <v>0.99994000000002048</v>
      </c>
      <c r="E428" s="11">
        <v>395</v>
      </c>
      <c r="F428" s="11">
        <v>0.60256500000000002</v>
      </c>
      <c r="G428" s="11"/>
      <c r="H428" s="11">
        <v>395</v>
      </c>
      <c r="I428" s="11">
        <v>0.64582399999999995</v>
      </c>
      <c r="J428" s="11">
        <f t="shared" si="27"/>
        <v>0</v>
      </c>
    </row>
    <row r="429" spans="1:10" x14ac:dyDescent="0.35">
      <c r="A429" s="11">
        <f t="shared" si="28"/>
        <v>426</v>
      </c>
      <c r="B429" s="11">
        <v>399.82799999999997</v>
      </c>
      <c r="C429" s="11">
        <v>0.61560700000000002</v>
      </c>
      <c r="D429" s="11">
        <f t="shared" si="26"/>
        <v>0.99994000000002048</v>
      </c>
      <c r="E429" s="11">
        <v>399.82799999999997</v>
      </c>
      <c r="F429" s="11">
        <v>0.61058599999999996</v>
      </c>
      <c r="G429" s="11"/>
      <c r="H429" s="11">
        <v>399.82799999999997</v>
      </c>
      <c r="I429" s="11">
        <v>0.65028900000000001</v>
      </c>
      <c r="J429" s="11">
        <f t="shared" si="27"/>
        <v>3.0897800000000362</v>
      </c>
    </row>
    <row r="430" spans="1:10" x14ac:dyDescent="0.35">
      <c r="A430" s="11">
        <f t="shared" si="28"/>
        <v>427</v>
      </c>
      <c r="B430" s="11">
        <v>399.82799999999997</v>
      </c>
      <c r="C430" s="11">
        <v>0.61705200000000004</v>
      </c>
      <c r="D430" s="11">
        <f t="shared" si="26"/>
        <v>0.99994000000002048</v>
      </c>
      <c r="E430" s="11">
        <v>399.82799999999997</v>
      </c>
      <c r="F430" s="11">
        <v>0.61058599999999996</v>
      </c>
      <c r="G430" s="11"/>
      <c r="H430" s="11">
        <v>399.82799999999997</v>
      </c>
      <c r="I430" s="11">
        <v>0.65028900000000001</v>
      </c>
      <c r="J430" s="11">
        <f t="shared" si="27"/>
        <v>0</v>
      </c>
    </row>
    <row r="431" spans="1:10" x14ac:dyDescent="0.35">
      <c r="A431" s="11">
        <f t="shared" si="28"/>
        <v>428</v>
      </c>
      <c r="B431" s="11">
        <v>399.82799999999997</v>
      </c>
      <c r="C431" s="11">
        <v>0.61849699999999996</v>
      </c>
      <c r="D431" s="11">
        <f t="shared" si="26"/>
        <v>0.99993999999994365</v>
      </c>
      <c r="E431" s="11">
        <v>399.82799999999997</v>
      </c>
      <c r="F431" s="11">
        <v>0.61058599999999996</v>
      </c>
      <c r="G431" s="11"/>
      <c r="H431" s="11">
        <v>399.82799999999997</v>
      </c>
      <c r="I431" s="11">
        <v>0.65028900000000001</v>
      </c>
      <c r="J431" s="11">
        <f t="shared" si="27"/>
        <v>0</v>
      </c>
    </row>
    <row r="432" spans="1:10" x14ac:dyDescent="0.35">
      <c r="A432" s="11">
        <f t="shared" si="28"/>
        <v>429</v>
      </c>
      <c r="B432" s="11">
        <v>400</v>
      </c>
      <c r="C432" s="11">
        <v>0.61994199999999999</v>
      </c>
      <c r="D432" s="11">
        <f t="shared" si="26"/>
        <v>0.99994000000002048</v>
      </c>
      <c r="E432" s="11">
        <v>400</v>
      </c>
      <c r="F432" s="11">
        <v>0.610869</v>
      </c>
      <c r="G432" s="11"/>
      <c r="H432" s="11">
        <v>400</v>
      </c>
      <c r="I432" s="11">
        <v>0.650447</v>
      </c>
      <c r="J432" s="11">
        <f t="shared" si="27"/>
        <v>0.1093359999999941</v>
      </c>
    </row>
    <row r="433" spans="1:10" x14ac:dyDescent="0.35">
      <c r="A433" s="11">
        <f t="shared" si="28"/>
        <v>430</v>
      </c>
      <c r="B433" s="11">
        <v>402.39100000000002</v>
      </c>
      <c r="C433" s="11">
        <v>0.62138700000000002</v>
      </c>
      <c r="D433" s="11">
        <f t="shared" si="26"/>
        <v>0.99994000000002048</v>
      </c>
      <c r="E433" s="11">
        <v>402.39100000000002</v>
      </c>
      <c r="F433" s="11">
        <v>0.61479899999999998</v>
      </c>
      <c r="G433" s="11"/>
      <c r="H433" s="11">
        <v>402.39100000000002</v>
      </c>
      <c r="I433" s="11">
        <v>0.65263599999999999</v>
      </c>
      <c r="J433" s="11">
        <f t="shared" si="27"/>
        <v>1.5147879999999976</v>
      </c>
    </row>
    <row r="434" spans="1:10" x14ac:dyDescent="0.35">
      <c r="A434" s="11">
        <f t="shared" si="28"/>
        <v>431</v>
      </c>
      <c r="B434" s="11">
        <v>405</v>
      </c>
      <c r="C434" s="11">
        <v>0.62283200000000005</v>
      </c>
      <c r="D434" s="11">
        <f t="shared" si="26"/>
        <v>0.99994000000002048</v>
      </c>
      <c r="E434" s="11">
        <v>405</v>
      </c>
      <c r="F434" s="11">
        <v>0.61905500000000002</v>
      </c>
      <c r="G434" s="11"/>
      <c r="H434" s="11">
        <v>405</v>
      </c>
      <c r="I434" s="11">
        <v>0.65500999999999998</v>
      </c>
      <c r="J434" s="11">
        <f t="shared" si="27"/>
        <v>1.6428079999999912</v>
      </c>
    </row>
    <row r="435" spans="1:10" x14ac:dyDescent="0.35">
      <c r="A435" s="11">
        <f t="shared" si="28"/>
        <v>432</v>
      </c>
      <c r="B435" s="11">
        <v>405</v>
      </c>
      <c r="C435" s="11">
        <v>0.62427699999999997</v>
      </c>
      <c r="D435" s="11">
        <f t="shared" si="26"/>
        <v>0.99993999999994365</v>
      </c>
      <c r="E435" s="11">
        <v>405</v>
      </c>
      <c r="F435" s="11">
        <v>0.61905500000000002</v>
      </c>
      <c r="G435" s="11"/>
      <c r="H435" s="11">
        <v>405</v>
      </c>
      <c r="I435" s="11">
        <v>0.65500999999999998</v>
      </c>
      <c r="J435" s="11">
        <f t="shared" si="27"/>
        <v>0</v>
      </c>
    </row>
    <row r="436" spans="1:10" x14ac:dyDescent="0.35">
      <c r="A436" s="11">
        <f t="shared" si="28"/>
        <v>433</v>
      </c>
      <c r="B436" s="11">
        <v>405</v>
      </c>
      <c r="C436" s="11">
        <v>0.62572300000000003</v>
      </c>
      <c r="D436" s="11">
        <f t="shared" si="26"/>
        <v>1.0006320000000404</v>
      </c>
      <c r="E436" s="11">
        <v>405</v>
      </c>
      <c r="F436" s="11">
        <v>0.61905500000000002</v>
      </c>
      <c r="G436" s="11"/>
      <c r="H436" s="11">
        <v>405</v>
      </c>
      <c r="I436" s="11">
        <v>0.65500999999999998</v>
      </c>
      <c r="J436" s="11">
        <f t="shared" si="27"/>
        <v>0</v>
      </c>
    </row>
    <row r="437" spans="1:10" x14ac:dyDescent="0.35">
      <c r="A437" s="11">
        <f t="shared" si="28"/>
        <v>434</v>
      </c>
      <c r="B437" s="11">
        <v>406.47</v>
      </c>
      <c r="C437" s="11">
        <v>0.62716799999999995</v>
      </c>
      <c r="D437" s="11">
        <f t="shared" si="26"/>
        <v>0.99993999999994365</v>
      </c>
      <c r="E437" s="11">
        <v>406.47</v>
      </c>
      <c r="F437" s="11">
        <v>0.62143899999999996</v>
      </c>
      <c r="G437" s="11"/>
      <c r="H437" s="11">
        <v>406.47</v>
      </c>
      <c r="I437" s="11">
        <v>0.65634000000000003</v>
      </c>
      <c r="J437" s="11">
        <f t="shared" si="27"/>
        <v>0.92036000000003693</v>
      </c>
    </row>
    <row r="438" spans="1:10" x14ac:dyDescent="0.35">
      <c r="A438" s="11">
        <f t="shared" si="28"/>
        <v>435</v>
      </c>
      <c r="B438" s="11">
        <v>406.47</v>
      </c>
      <c r="C438" s="11">
        <v>0.62861299999999998</v>
      </c>
      <c r="D438" s="11">
        <f t="shared" si="26"/>
        <v>0.99994000000002048</v>
      </c>
      <c r="E438" s="11">
        <v>406.47</v>
      </c>
      <c r="F438" s="11">
        <v>0.62143899999999996</v>
      </c>
      <c r="G438" s="11"/>
      <c r="H438" s="11">
        <v>406.47</v>
      </c>
      <c r="I438" s="11">
        <v>0.65634000000000003</v>
      </c>
      <c r="J438" s="11">
        <f t="shared" si="27"/>
        <v>0</v>
      </c>
    </row>
    <row r="439" spans="1:10" x14ac:dyDescent="0.35">
      <c r="A439" s="11">
        <f t="shared" si="28"/>
        <v>436</v>
      </c>
      <c r="B439" s="11">
        <v>410</v>
      </c>
      <c r="C439" s="11">
        <v>0.63005800000000001</v>
      </c>
      <c r="D439" s="11">
        <f t="shared" si="26"/>
        <v>0.99994000000002048</v>
      </c>
      <c r="E439" s="11">
        <v>410</v>
      </c>
      <c r="F439" s="11">
        <v>0.62712199999999996</v>
      </c>
      <c r="G439" s="11"/>
      <c r="H439" s="11">
        <v>410</v>
      </c>
      <c r="I439" s="11">
        <v>0.65951300000000002</v>
      </c>
      <c r="J439" s="11">
        <f t="shared" si="27"/>
        <v>2.1957159999999871</v>
      </c>
    </row>
    <row r="440" spans="1:10" x14ac:dyDescent="0.35">
      <c r="A440" s="11">
        <f t="shared" si="28"/>
        <v>437</v>
      </c>
      <c r="B440" s="11">
        <v>410</v>
      </c>
      <c r="C440" s="11">
        <v>0.63150300000000004</v>
      </c>
      <c r="D440" s="11">
        <f t="shared" si="26"/>
        <v>0.99994000000002048</v>
      </c>
      <c r="E440" s="11">
        <v>410</v>
      </c>
      <c r="F440" s="11">
        <v>0.62712199999999996</v>
      </c>
      <c r="G440" s="11"/>
      <c r="H440" s="11">
        <v>410</v>
      </c>
      <c r="I440" s="11">
        <v>0.65951300000000002</v>
      </c>
      <c r="J440" s="11">
        <f t="shared" si="27"/>
        <v>0</v>
      </c>
    </row>
    <row r="441" spans="1:10" x14ac:dyDescent="0.35">
      <c r="A441" s="11">
        <f t="shared" si="28"/>
        <v>438</v>
      </c>
      <c r="B441" s="11">
        <v>410</v>
      </c>
      <c r="C441" s="11">
        <v>0.63294799999999996</v>
      </c>
      <c r="D441" s="11">
        <f t="shared" si="26"/>
        <v>0.99993999999994365</v>
      </c>
      <c r="E441" s="11">
        <v>410</v>
      </c>
      <c r="F441" s="11">
        <v>0.62712199999999996</v>
      </c>
      <c r="G441" s="11"/>
      <c r="H441" s="11">
        <v>410</v>
      </c>
      <c r="I441" s="11">
        <v>0.65951300000000002</v>
      </c>
      <c r="J441" s="11">
        <f t="shared" si="27"/>
        <v>0</v>
      </c>
    </row>
    <row r="442" spans="1:10" x14ac:dyDescent="0.35">
      <c r="A442" s="11">
        <f t="shared" si="28"/>
        <v>439</v>
      </c>
      <c r="B442" s="11">
        <v>410</v>
      </c>
      <c r="C442" s="11">
        <v>0.63439299999999998</v>
      </c>
      <c r="D442" s="11">
        <f t="shared" si="26"/>
        <v>0.99994000000002048</v>
      </c>
      <c r="E442" s="11">
        <v>410</v>
      </c>
      <c r="F442" s="11">
        <v>0.62712199999999996</v>
      </c>
      <c r="G442" s="11"/>
      <c r="H442" s="11">
        <v>410</v>
      </c>
      <c r="I442" s="11">
        <v>0.65951300000000002</v>
      </c>
      <c r="J442" s="11">
        <f t="shared" si="27"/>
        <v>0</v>
      </c>
    </row>
    <row r="443" spans="1:10" x14ac:dyDescent="0.35">
      <c r="A443" s="11">
        <f t="shared" si="28"/>
        <v>440</v>
      </c>
      <c r="B443" s="11">
        <v>410</v>
      </c>
      <c r="C443" s="11">
        <v>0.63583800000000001</v>
      </c>
      <c r="D443" s="11">
        <f t="shared" si="26"/>
        <v>0.99994000000002048</v>
      </c>
      <c r="E443" s="11">
        <v>410</v>
      </c>
      <c r="F443" s="11">
        <v>0.62712199999999996</v>
      </c>
      <c r="G443" s="11"/>
      <c r="H443" s="11">
        <v>410</v>
      </c>
      <c r="I443" s="11">
        <v>0.65951300000000002</v>
      </c>
      <c r="J443" s="11">
        <f t="shared" si="27"/>
        <v>0</v>
      </c>
    </row>
    <row r="444" spans="1:10" x14ac:dyDescent="0.35">
      <c r="A444" s="11">
        <f t="shared" si="28"/>
        <v>441</v>
      </c>
      <c r="B444" s="11">
        <v>410</v>
      </c>
      <c r="C444" s="11">
        <v>0.63728300000000004</v>
      </c>
      <c r="D444" s="11">
        <f t="shared" si="26"/>
        <v>0.99994000000002048</v>
      </c>
      <c r="E444" s="11">
        <v>410</v>
      </c>
      <c r="F444" s="11">
        <v>0.62712199999999996</v>
      </c>
      <c r="G444" s="11"/>
      <c r="H444" s="11">
        <v>410</v>
      </c>
      <c r="I444" s="11">
        <v>0.65951300000000002</v>
      </c>
      <c r="J444" s="11">
        <f t="shared" si="27"/>
        <v>0</v>
      </c>
    </row>
    <row r="445" spans="1:10" x14ac:dyDescent="0.35">
      <c r="A445" s="11">
        <f t="shared" si="28"/>
        <v>442</v>
      </c>
      <c r="B445" s="11">
        <v>412.64299999999997</v>
      </c>
      <c r="C445" s="11">
        <v>0.63872799999999996</v>
      </c>
      <c r="D445" s="11">
        <f t="shared" si="26"/>
        <v>0.99993999999994365</v>
      </c>
      <c r="E445" s="11">
        <v>412.64299999999997</v>
      </c>
      <c r="F445" s="11">
        <v>0.63133700000000004</v>
      </c>
      <c r="G445" s="11"/>
      <c r="H445" s="11">
        <v>412.64299999999997</v>
      </c>
      <c r="I445" s="11">
        <v>0.66186900000000004</v>
      </c>
      <c r="J445" s="11">
        <f t="shared" si="27"/>
        <v>1.6303520000000171</v>
      </c>
    </row>
    <row r="446" spans="1:10" x14ac:dyDescent="0.35">
      <c r="A446" s="11">
        <f t="shared" si="28"/>
        <v>443</v>
      </c>
      <c r="B446" s="11">
        <v>415</v>
      </c>
      <c r="C446" s="11">
        <v>0.64017299999999999</v>
      </c>
      <c r="D446" s="11">
        <f t="shared" si="26"/>
        <v>0.99994000000002048</v>
      </c>
      <c r="E446" s="11">
        <v>415</v>
      </c>
      <c r="F446" s="11">
        <v>0.63506899999999999</v>
      </c>
      <c r="G446" s="11"/>
      <c r="H446" s="11">
        <v>415</v>
      </c>
      <c r="I446" s="11">
        <v>0.66395700000000002</v>
      </c>
      <c r="J446" s="11">
        <f t="shared" si="27"/>
        <v>1.4448959999999853</v>
      </c>
    </row>
    <row r="447" spans="1:10" x14ac:dyDescent="0.35">
      <c r="A447" s="11">
        <f t="shared" si="28"/>
        <v>444</v>
      </c>
      <c r="B447" s="11">
        <v>415.20600000000002</v>
      </c>
      <c r="C447" s="11">
        <v>0.64161800000000002</v>
      </c>
      <c r="D447" s="11">
        <f t="shared" si="26"/>
        <v>0.99994000000002048</v>
      </c>
      <c r="E447" s="11">
        <v>415.20600000000002</v>
      </c>
      <c r="F447" s="11">
        <v>0.63539400000000001</v>
      </c>
      <c r="G447" s="11"/>
      <c r="H447" s="11">
        <v>415.20600000000002</v>
      </c>
      <c r="I447" s="11">
        <v>0.66413900000000003</v>
      </c>
      <c r="J447" s="11">
        <f t="shared" si="27"/>
        <v>0.12594400000001071</v>
      </c>
    </row>
    <row r="448" spans="1:10" x14ac:dyDescent="0.35">
      <c r="A448" s="11">
        <f t="shared" si="28"/>
        <v>445</v>
      </c>
      <c r="B448" s="11">
        <v>415.20600000000002</v>
      </c>
      <c r="C448" s="11">
        <v>0.64306399999999997</v>
      </c>
      <c r="D448" s="11">
        <f t="shared" si="26"/>
        <v>1.0006319999999636</v>
      </c>
      <c r="E448" s="11">
        <v>415.20600000000002</v>
      </c>
      <c r="F448" s="11">
        <v>0.63539400000000001</v>
      </c>
      <c r="G448" s="11"/>
      <c r="H448" s="11">
        <v>415.20600000000002</v>
      </c>
      <c r="I448" s="11">
        <v>0.66413900000000003</v>
      </c>
      <c r="J448" s="11">
        <f t="shared" si="27"/>
        <v>0</v>
      </c>
    </row>
    <row r="449" spans="1:10" x14ac:dyDescent="0.35">
      <c r="A449" s="11">
        <f t="shared" si="28"/>
        <v>446</v>
      </c>
      <c r="B449" s="11">
        <v>415.20600000000002</v>
      </c>
      <c r="C449" s="11">
        <v>0.644509</v>
      </c>
      <c r="D449" s="11">
        <f t="shared" si="26"/>
        <v>0.99994000000002048</v>
      </c>
      <c r="E449" s="11">
        <v>415.20600000000002</v>
      </c>
      <c r="F449" s="11">
        <v>0.63539400000000001</v>
      </c>
      <c r="G449" s="11"/>
      <c r="H449" s="11">
        <v>415.20600000000002</v>
      </c>
      <c r="I449" s="11">
        <v>0.66413900000000003</v>
      </c>
      <c r="J449" s="11">
        <f t="shared" si="27"/>
        <v>0</v>
      </c>
    </row>
    <row r="450" spans="1:10" x14ac:dyDescent="0.35">
      <c r="A450" s="11">
        <f t="shared" si="28"/>
        <v>447</v>
      </c>
      <c r="B450" s="11">
        <v>415.20600000000002</v>
      </c>
      <c r="C450" s="11">
        <v>0.64595400000000003</v>
      </c>
      <c r="D450" s="11">
        <f t="shared" si="26"/>
        <v>0.99994000000002048</v>
      </c>
      <c r="E450" s="11">
        <v>415.20600000000002</v>
      </c>
      <c r="F450" s="11">
        <v>0.63539400000000001</v>
      </c>
      <c r="G450" s="11"/>
      <c r="H450" s="11">
        <v>415.20600000000002</v>
      </c>
      <c r="I450" s="11">
        <v>0.66413900000000003</v>
      </c>
      <c r="J450" s="11">
        <f t="shared" si="27"/>
        <v>0</v>
      </c>
    </row>
    <row r="451" spans="1:10" x14ac:dyDescent="0.35">
      <c r="A451" s="11">
        <f t="shared" si="28"/>
        <v>448</v>
      </c>
      <c r="B451" s="11">
        <v>416.03399999999999</v>
      </c>
      <c r="C451" s="11">
        <v>0.64739899999999995</v>
      </c>
      <c r="D451" s="11">
        <f t="shared" si="26"/>
        <v>0.99993999999994365</v>
      </c>
      <c r="E451" s="11">
        <v>416.03399999999999</v>
      </c>
      <c r="F451" s="11">
        <v>0.63669699999999996</v>
      </c>
      <c r="G451" s="11"/>
      <c r="H451" s="11">
        <v>416.03399999999999</v>
      </c>
      <c r="I451" s="11">
        <v>0.66486900000000004</v>
      </c>
      <c r="J451" s="11">
        <f t="shared" si="27"/>
        <v>0.50516000000000583</v>
      </c>
    </row>
    <row r="452" spans="1:10" x14ac:dyDescent="0.35">
      <c r="A452" s="11">
        <f t="shared" si="28"/>
        <v>449</v>
      </c>
      <c r="B452" s="11">
        <v>417.76900000000001</v>
      </c>
      <c r="C452" s="11">
        <v>0.64884399999999998</v>
      </c>
      <c r="D452" s="11">
        <f t="shared" ref="D452:D515" si="29">692*(C452-C451)</f>
        <v>0.99994000000002048</v>
      </c>
      <c r="E452" s="11">
        <v>417.76900000000001</v>
      </c>
      <c r="F452" s="11">
        <v>0.63941800000000004</v>
      </c>
      <c r="G452" s="11"/>
      <c r="H452" s="11">
        <v>417.76900000000001</v>
      </c>
      <c r="I452" s="11">
        <v>0.66639300000000001</v>
      </c>
      <c r="J452" s="11">
        <f t="shared" ref="J452:J515" si="30">692*(I452-I451)</f>
        <v>1.0546079999999791</v>
      </c>
    </row>
    <row r="453" spans="1:10" x14ac:dyDescent="0.35">
      <c r="A453" s="11">
        <f t="shared" si="28"/>
        <v>450</v>
      </c>
      <c r="B453" s="11">
        <v>420</v>
      </c>
      <c r="C453" s="11">
        <v>0.65028900000000001</v>
      </c>
      <c r="D453" s="11">
        <f t="shared" si="29"/>
        <v>0.99994000000002048</v>
      </c>
      <c r="E453" s="11">
        <v>420</v>
      </c>
      <c r="F453" s="11">
        <v>0.64289600000000002</v>
      </c>
      <c r="G453" s="11"/>
      <c r="H453" s="11">
        <v>420</v>
      </c>
      <c r="I453" s="11">
        <v>0.66834300000000002</v>
      </c>
      <c r="J453" s="11">
        <f t="shared" si="30"/>
        <v>1.349400000000005</v>
      </c>
    </row>
    <row r="454" spans="1:10" x14ac:dyDescent="0.35">
      <c r="A454" s="11">
        <f t="shared" ref="A454:A517" si="31">A453+1</f>
        <v>451</v>
      </c>
      <c r="B454" s="11">
        <v>420</v>
      </c>
      <c r="C454" s="11">
        <v>0.65173400000000004</v>
      </c>
      <c r="D454" s="11">
        <f t="shared" si="29"/>
        <v>0.99994000000002048</v>
      </c>
      <c r="E454" s="11">
        <v>420</v>
      </c>
      <c r="F454" s="11">
        <v>0.64289600000000002</v>
      </c>
      <c r="G454" s="11"/>
      <c r="H454" s="11">
        <v>420</v>
      </c>
      <c r="I454" s="11">
        <v>0.66834300000000002</v>
      </c>
      <c r="J454" s="11">
        <f t="shared" si="30"/>
        <v>0</v>
      </c>
    </row>
    <row r="455" spans="1:10" x14ac:dyDescent="0.35">
      <c r="A455" s="11">
        <f t="shared" si="31"/>
        <v>452</v>
      </c>
      <c r="B455" s="11">
        <v>420</v>
      </c>
      <c r="C455" s="11">
        <v>0.65317899999999995</v>
      </c>
      <c r="D455" s="11">
        <f t="shared" si="29"/>
        <v>0.99993999999994365</v>
      </c>
      <c r="E455" s="11">
        <v>420</v>
      </c>
      <c r="F455" s="11">
        <v>0.64289600000000002</v>
      </c>
      <c r="G455" s="11"/>
      <c r="H455" s="11">
        <v>420</v>
      </c>
      <c r="I455" s="11">
        <v>0.66834300000000002</v>
      </c>
      <c r="J455" s="11">
        <f t="shared" si="30"/>
        <v>0</v>
      </c>
    </row>
    <row r="456" spans="1:10" x14ac:dyDescent="0.35">
      <c r="A456" s="11">
        <f t="shared" si="31"/>
        <v>453</v>
      </c>
      <c r="B456" s="11">
        <v>420.33199999999999</v>
      </c>
      <c r="C456" s="11">
        <v>0.65462399999999998</v>
      </c>
      <c r="D456" s="11">
        <f t="shared" si="29"/>
        <v>0.99994000000002048</v>
      </c>
      <c r="E456" s="11">
        <v>420.33199999999999</v>
      </c>
      <c r="F456" s="11">
        <v>0.64341099999999996</v>
      </c>
      <c r="G456" s="11"/>
      <c r="H456" s="11">
        <v>420.33199999999999</v>
      </c>
      <c r="I456" s="11">
        <v>0.668632</v>
      </c>
      <c r="J456" s="11">
        <f t="shared" si="30"/>
        <v>0.19998799999998873</v>
      </c>
    </row>
    <row r="457" spans="1:10" x14ac:dyDescent="0.35">
      <c r="A457" s="11">
        <f t="shared" si="31"/>
        <v>454</v>
      </c>
      <c r="B457" s="11">
        <v>420.33199999999999</v>
      </c>
      <c r="C457" s="11">
        <v>0.65606900000000001</v>
      </c>
      <c r="D457" s="11">
        <f t="shared" si="29"/>
        <v>0.99994000000002048</v>
      </c>
      <c r="E457" s="11">
        <v>420.33199999999999</v>
      </c>
      <c r="F457" s="11">
        <v>0.64341099999999996</v>
      </c>
      <c r="G457" s="11"/>
      <c r="H457" s="11">
        <v>420.33199999999999</v>
      </c>
      <c r="I457" s="11">
        <v>0.668632</v>
      </c>
      <c r="J457" s="11">
        <f t="shared" si="30"/>
        <v>0</v>
      </c>
    </row>
    <row r="458" spans="1:10" x14ac:dyDescent="0.35">
      <c r="A458" s="11">
        <f t="shared" si="31"/>
        <v>455</v>
      </c>
      <c r="B458" s="11">
        <v>422.89499999999998</v>
      </c>
      <c r="C458" s="11">
        <v>0.65751400000000004</v>
      </c>
      <c r="D458" s="11">
        <f t="shared" si="29"/>
        <v>0.99994000000002048</v>
      </c>
      <c r="E458" s="11">
        <v>422.89499999999998</v>
      </c>
      <c r="F458" s="11">
        <v>0.64737199999999995</v>
      </c>
      <c r="G458" s="11"/>
      <c r="H458" s="11">
        <v>422.89499999999998</v>
      </c>
      <c r="I458" s="11">
        <v>0.67085700000000004</v>
      </c>
      <c r="J458" s="11">
        <f t="shared" si="30"/>
        <v>1.5397000000000225</v>
      </c>
    </row>
    <row r="459" spans="1:10" x14ac:dyDescent="0.35">
      <c r="A459" s="11">
        <f t="shared" si="31"/>
        <v>456</v>
      </c>
      <c r="B459" s="11">
        <v>425</v>
      </c>
      <c r="C459" s="11">
        <v>0.65895999999999999</v>
      </c>
      <c r="D459" s="11">
        <f t="shared" si="29"/>
        <v>1.0006319999999636</v>
      </c>
      <c r="E459" s="11">
        <v>425</v>
      </c>
      <c r="F459" s="11">
        <v>0.65060200000000001</v>
      </c>
      <c r="G459" s="11"/>
      <c r="H459" s="11">
        <v>425</v>
      </c>
      <c r="I459" s="11">
        <v>0.67267200000000005</v>
      </c>
      <c r="J459" s="11">
        <f t="shared" si="30"/>
        <v>1.2559800000000076</v>
      </c>
    </row>
    <row r="460" spans="1:10" x14ac:dyDescent="0.35">
      <c r="A460" s="11">
        <f t="shared" si="31"/>
        <v>457</v>
      </c>
      <c r="B460" s="11">
        <v>425.45800000000003</v>
      </c>
      <c r="C460" s="11">
        <v>0.66040500000000002</v>
      </c>
      <c r="D460" s="11">
        <f t="shared" si="29"/>
        <v>0.99994000000002048</v>
      </c>
      <c r="E460" s="11">
        <v>425.45800000000003</v>
      </c>
      <c r="F460" s="11">
        <v>0.65130200000000005</v>
      </c>
      <c r="G460" s="11"/>
      <c r="H460" s="11">
        <v>425.45800000000003</v>
      </c>
      <c r="I460" s="11">
        <v>0.67306600000000005</v>
      </c>
      <c r="J460" s="11">
        <f t="shared" si="30"/>
        <v>0.27264800000000378</v>
      </c>
    </row>
    <row r="461" spans="1:10" x14ac:dyDescent="0.35">
      <c r="A461" s="11">
        <f t="shared" si="31"/>
        <v>458</v>
      </c>
      <c r="B461" s="11">
        <v>425.45800000000003</v>
      </c>
      <c r="C461" s="11">
        <v>0.66185000000000005</v>
      </c>
      <c r="D461" s="11">
        <f t="shared" si="29"/>
        <v>0.99994000000002048</v>
      </c>
      <c r="E461" s="11">
        <v>425.45800000000003</v>
      </c>
      <c r="F461" s="11">
        <v>0.65130200000000005</v>
      </c>
      <c r="G461" s="11"/>
      <c r="H461" s="11">
        <v>425.45800000000003</v>
      </c>
      <c r="I461" s="11">
        <v>0.67306600000000005</v>
      </c>
      <c r="J461" s="11">
        <f t="shared" si="30"/>
        <v>0</v>
      </c>
    </row>
    <row r="462" spans="1:10" x14ac:dyDescent="0.35">
      <c r="A462" s="11">
        <f t="shared" si="31"/>
        <v>459</v>
      </c>
      <c r="B462" s="11">
        <v>428.02100000000002</v>
      </c>
      <c r="C462" s="11">
        <v>0.66329499999999997</v>
      </c>
      <c r="D462" s="11">
        <f t="shared" si="29"/>
        <v>0.99993999999994365</v>
      </c>
      <c r="E462" s="11">
        <v>428.02100000000002</v>
      </c>
      <c r="F462" s="11">
        <v>0.6552</v>
      </c>
      <c r="G462" s="11"/>
      <c r="H462" s="11">
        <v>428.02100000000002</v>
      </c>
      <c r="I462" s="11">
        <v>0.67525999999999997</v>
      </c>
      <c r="J462" s="11">
        <f t="shared" si="30"/>
        <v>1.5182479999999434</v>
      </c>
    </row>
    <row r="463" spans="1:10" x14ac:dyDescent="0.35">
      <c r="A463" s="11">
        <f t="shared" si="31"/>
        <v>460</v>
      </c>
      <c r="B463" s="11">
        <v>428.02100000000002</v>
      </c>
      <c r="C463" s="11">
        <v>0.66474</v>
      </c>
      <c r="D463" s="11">
        <f t="shared" si="29"/>
        <v>0.99994000000002048</v>
      </c>
      <c r="E463" s="11">
        <v>428.02100000000002</v>
      </c>
      <c r="F463" s="11">
        <v>0.6552</v>
      </c>
      <c r="G463" s="11"/>
      <c r="H463" s="11">
        <v>428.02100000000002</v>
      </c>
      <c r="I463" s="11">
        <v>0.67525999999999997</v>
      </c>
      <c r="J463" s="11">
        <f t="shared" si="30"/>
        <v>0</v>
      </c>
    </row>
    <row r="464" spans="1:10" x14ac:dyDescent="0.35">
      <c r="A464" s="11">
        <f t="shared" si="31"/>
        <v>461</v>
      </c>
      <c r="B464" s="11">
        <v>428.02100000000002</v>
      </c>
      <c r="C464" s="11">
        <v>0.66618500000000003</v>
      </c>
      <c r="D464" s="11">
        <f t="shared" si="29"/>
        <v>0.99994000000002048</v>
      </c>
      <c r="E464" s="11">
        <v>428.02100000000002</v>
      </c>
      <c r="F464" s="11">
        <v>0.6552</v>
      </c>
      <c r="G464" s="11"/>
      <c r="H464" s="11">
        <v>428.02100000000002</v>
      </c>
      <c r="I464" s="11">
        <v>0.67525999999999997</v>
      </c>
      <c r="J464" s="11">
        <f t="shared" si="30"/>
        <v>0</v>
      </c>
    </row>
    <row r="465" spans="1:10" x14ac:dyDescent="0.35">
      <c r="A465" s="11">
        <f t="shared" si="31"/>
        <v>462</v>
      </c>
      <c r="B465" s="11">
        <v>430</v>
      </c>
      <c r="C465" s="11">
        <v>0.66762999999999995</v>
      </c>
      <c r="D465" s="11">
        <f t="shared" si="29"/>
        <v>0.99993999999994365</v>
      </c>
      <c r="E465" s="11">
        <v>430</v>
      </c>
      <c r="F465" s="11">
        <v>0.658188</v>
      </c>
      <c r="G465" s="11"/>
      <c r="H465" s="11">
        <v>430</v>
      </c>
      <c r="I465" s="11">
        <v>0.67694500000000002</v>
      </c>
      <c r="J465" s="11">
        <f t="shared" si="30"/>
        <v>1.1660200000000329</v>
      </c>
    </row>
    <row r="466" spans="1:10" x14ac:dyDescent="0.35">
      <c r="A466" s="11">
        <f t="shared" si="31"/>
        <v>463</v>
      </c>
      <c r="B466" s="11">
        <v>430</v>
      </c>
      <c r="C466" s="11">
        <v>0.66907499999999998</v>
      </c>
      <c r="D466" s="11">
        <f t="shared" si="29"/>
        <v>0.99994000000002048</v>
      </c>
      <c r="E466" s="11">
        <v>430</v>
      </c>
      <c r="F466" s="11">
        <v>0.658188</v>
      </c>
      <c r="G466" s="11"/>
      <c r="H466" s="11">
        <v>430</v>
      </c>
      <c r="I466" s="11">
        <v>0.67694500000000002</v>
      </c>
      <c r="J466" s="11">
        <f t="shared" si="30"/>
        <v>0</v>
      </c>
    </row>
    <row r="467" spans="1:10" x14ac:dyDescent="0.35">
      <c r="A467" s="11">
        <f t="shared" si="31"/>
        <v>464</v>
      </c>
      <c r="B467" s="11">
        <v>430</v>
      </c>
      <c r="C467" s="11">
        <v>0.67052</v>
      </c>
      <c r="D467" s="11">
        <f t="shared" si="29"/>
        <v>0.99994000000002048</v>
      </c>
      <c r="E467" s="11">
        <v>430</v>
      </c>
      <c r="F467" s="11">
        <v>0.658188</v>
      </c>
      <c r="G467" s="11"/>
      <c r="H467" s="11">
        <v>430</v>
      </c>
      <c r="I467" s="11">
        <v>0.67694500000000002</v>
      </c>
      <c r="J467" s="11">
        <f t="shared" si="30"/>
        <v>0</v>
      </c>
    </row>
    <row r="468" spans="1:10" x14ac:dyDescent="0.35">
      <c r="A468" s="11">
        <f t="shared" si="31"/>
        <v>465</v>
      </c>
      <c r="B468" s="11">
        <v>433.14699999999999</v>
      </c>
      <c r="C468" s="11">
        <v>0.67196500000000003</v>
      </c>
      <c r="D468" s="11">
        <f t="shared" si="29"/>
        <v>0.99994000000002048</v>
      </c>
      <c r="E468" s="11">
        <v>433.14699999999999</v>
      </c>
      <c r="F468" s="11">
        <v>0.66290099999999996</v>
      </c>
      <c r="G468" s="11"/>
      <c r="H468" s="11">
        <v>433.14699999999999</v>
      </c>
      <c r="I468" s="11">
        <v>0.67960500000000001</v>
      </c>
      <c r="J468" s="11">
        <f t="shared" si="30"/>
        <v>1.840719999999997</v>
      </c>
    </row>
    <row r="469" spans="1:10" x14ac:dyDescent="0.35">
      <c r="A469" s="11">
        <f t="shared" si="31"/>
        <v>466</v>
      </c>
      <c r="B469" s="11">
        <v>435</v>
      </c>
      <c r="C469" s="11">
        <v>0.67340999999999995</v>
      </c>
      <c r="D469" s="11">
        <f t="shared" si="29"/>
        <v>0.99993999999994365</v>
      </c>
      <c r="E469" s="11">
        <v>435</v>
      </c>
      <c r="F469" s="11">
        <v>0.66565300000000005</v>
      </c>
      <c r="G469" s="11"/>
      <c r="H469" s="11">
        <v>435</v>
      </c>
      <c r="I469" s="11">
        <v>0.68116200000000005</v>
      </c>
      <c r="J469" s="11">
        <f t="shared" si="30"/>
        <v>1.0774440000000212</v>
      </c>
    </row>
    <row r="470" spans="1:10" x14ac:dyDescent="0.35">
      <c r="A470" s="11">
        <f t="shared" si="31"/>
        <v>467</v>
      </c>
      <c r="B470" s="11">
        <v>435</v>
      </c>
      <c r="C470" s="11">
        <v>0.67485499999999998</v>
      </c>
      <c r="D470" s="11">
        <f t="shared" si="29"/>
        <v>0.99994000000002048</v>
      </c>
      <c r="E470" s="11">
        <v>435</v>
      </c>
      <c r="F470" s="11">
        <v>0.66565300000000005</v>
      </c>
      <c r="G470" s="11"/>
      <c r="H470" s="11">
        <v>435</v>
      </c>
      <c r="I470" s="11">
        <v>0.68116200000000005</v>
      </c>
      <c r="J470" s="11">
        <f t="shared" si="30"/>
        <v>0</v>
      </c>
    </row>
    <row r="471" spans="1:10" x14ac:dyDescent="0.35">
      <c r="A471" s="11">
        <f t="shared" si="31"/>
        <v>468</v>
      </c>
      <c r="B471" s="11">
        <v>435</v>
      </c>
      <c r="C471" s="11">
        <v>0.67630100000000004</v>
      </c>
      <c r="D471" s="11">
        <f t="shared" si="29"/>
        <v>1.0006320000000404</v>
      </c>
      <c r="E471" s="11">
        <v>435</v>
      </c>
      <c r="F471" s="11">
        <v>0.66565300000000005</v>
      </c>
      <c r="G471" s="11"/>
      <c r="H471" s="11">
        <v>435</v>
      </c>
      <c r="I471" s="11">
        <v>0.68116200000000005</v>
      </c>
      <c r="J471" s="11">
        <f t="shared" si="30"/>
        <v>0</v>
      </c>
    </row>
    <row r="472" spans="1:10" x14ac:dyDescent="0.35">
      <c r="A472" s="11">
        <f t="shared" si="31"/>
        <v>469</v>
      </c>
      <c r="B472" s="11">
        <v>435</v>
      </c>
      <c r="C472" s="11">
        <v>0.67774599999999996</v>
      </c>
      <c r="D472" s="11">
        <f t="shared" si="29"/>
        <v>0.99993999999994365</v>
      </c>
      <c r="E472" s="11">
        <v>435</v>
      </c>
      <c r="F472" s="11">
        <v>0.66565300000000005</v>
      </c>
      <c r="G472" s="11"/>
      <c r="H472" s="11">
        <v>435</v>
      </c>
      <c r="I472" s="11">
        <v>0.68116200000000005</v>
      </c>
      <c r="J472" s="11">
        <f t="shared" si="30"/>
        <v>0</v>
      </c>
    </row>
    <row r="473" spans="1:10" x14ac:dyDescent="0.35">
      <c r="A473" s="11">
        <f t="shared" si="31"/>
        <v>470</v>
      </c>
      <c r="B473" s="11">
        <v>438.27300000000002</v>
      </c>
      <c r="C473" s="11">
        <v>0.67919099999999999</v>
      </c>
      <c r="D473" s="11">
        <f t="shared" si="29"/>
        <v>0.99994000000002048</v>
      </c>
      <c r="E473" s="11">
        <v>438.27300000000002</v>
      </c>
      <c r="F473" s="11">
        <v>0.67047500000000004</v>
      </c>
      <c r="G473" s="11"/>
      <c r="H473" s="11">
        <v>438.27300000000002</v>
      </c>
      <c r="I473" s="11">
        <v>0.68389200000000006</v>
      </c>
      <c r="J473" s="11">
        <f t="shared" si="30"/>
        <v>1.8891600000000071</v>
      </c>
    </row>
    <row r="474" spans="1:10" x14ac:dyDescent="0.35">
      <c r="A474" s="11">
        <f t="shared" si="31"/>
        <v>471</v>
      </c>
      <c r="B474" s="11">
        <v>440</v>
      </c>
      <c r="C474" s="11">
        <v>0.68063600000000002</v>
      </c>
      <c r="D474" s="11">
        <f t="shared" si="29"/>
        <v>0.99994000000002048</v>
      </c>
      <c r="E474" s="11">
        <v>440</v>
      </c>
      <c r="F474" s="11">
        <v>0.67299799999999999</v>
      </c>
      <c r="G474" s="11"/>
      <c r="H474" s="11">
        <v>440</v>
      </c>
      <c r="I474" s="11">
        <v>0.68532300000000002</v>
      </c>
      <c r="J474" s="11">
        <f t="shared" si="30"/>
        <v>0.99025199999997238</v>
      </c>
    </row>
    <row r="475" spans="1:10" x14ac:dyDescent="0.35">
      <c r="A475" s="11">
        <f t="shared" si="31"/>
        <v>472</v>
      </c>
      <c r="B475" s="11">
        <v>440</v>
      </c>
      <c r="C475" s="11">
        <v>0.68208100000000005</v>
      </c>
      <c r="D475" s="11">
        <f t="shared" si="29"/>
        <v>0.99994000000002048</v>
      </c>
      <c r="E475" s="11">
        <v>440</v>
      </c>
      <c r="F475" s="11">
        <v>0.67299799999999999</v>
      </c>
      <c r="G475" s="11"/>
      <c r="H475" s="11">
        <v>440</v>
      </c>
      <c r="I475" s="11">
        <v>0.68532300000000002</v>
      </c>
      <c r="J475" s="11">
        <f t="shared" si="30"/>
        <v>0</v>
      </c>
    </row>
    <row r="476" spans="1:10" x14ac:dyDescent="0.35">
      <c r="A476" s="11">
        <f t="shared" si="31"/>
        <v>473</v>
      </c>
      <c r="B476" s="11">
        <v>440</v>
      </c>
      <c r="C476" s="11">
        <v>0.68352599999999997</v>
      </c>
      <c r="D476" s="11">
        <f t="shared" si="29"/>
        <v>0.99993999999994365</v>
      </c>
      <c r="E476" s="11">
        <v>440</v>
      </c>
      <c r="F476" s="11">
        <v>0.67299799999999999</v>
      </c>
      <c r="G476" s="11"/>
      <c r="H476" s="11">
        <v>440</v>
      </c>
      <c r="I476" s="11">
        <v>0.68532300000000002</v>
      </c>
      <c r="J476" s="11">
        <f t="shared" si="30"/>
        <v>0</v>
      </c>
    </row>
    <row r="477" spans="1:10" x14ac:dyDescent="0.35">
      <c r="A477" s="11">
        <f t="shared" si="31"/>
        <v>474</v>
      </c>
      <c r="B477" s="11">
        <v>440</v>
      </c>
      <c r="C477" s="11">
        <v>0.684971</v>
      </c>
      <c r="D477" s="11">
        <f t="shared" si="29"/>
        <v>0.99994000000002048</v>
      </c>
      <c r="E477" s="11">
        <v>440</v>
      </c>
      <c r="F477" s="11">
        <v>0.67299799999999999</v>
      </c>
      <c r="G477" s="11"/>
      <c r="H477" s="11">
        <v>440</v>
      </c>
      <c r="I477" s="11">
        <v>0.68532300000000002</v>
      </c>
      <c r="J477" s="11">
        <f t="shared" si="30"/>
        <v>0</v>
      </c>
    </row>
    <row r="478" spans="1:10" x14ac:dyDescent="0.35">
      <c r="A478" s="11">
        <f t="shared" si="31"/>
        <v>475</v>
      </c>
      <c r="B478" s="11">
        <v>440</v>
      </c>
      <c r="C478" s="11">
        <v>0.68641600000000003</v>
      </c>
      <c r="D478" s="11">
        <f t="shared" si="29"/>
        <v>0.99994000000002048</v>
      </c>
      <c r="E478" s="11">
        <v>440</v>
      </c>
      <c r="F478" s="11">
        <v>0.67299799999999999</v>
      </c>
      <c r="G478" s="11"/>
      <c r="H478" s="11">
        <v>440</v>
      </c>
      <c r="I478" s="11">
        <v>0.68532300000000002</v>
      </c>
      <c r="J478" s="11">
        <f t="shared" si="30"/>
        <v>0</v>
      </c>
    </row>
    <row r="479" spans="1:10" x14ac:dyDescent="0.35">
      <c r="A479" s="11">
        <f t="shared" si="31"/>
        <v>476</v>
      </c>
      <c r="B479" s="11">
        <v>440</v>
      </c>
      <c r="C479" s="11">
        <v>0.68786099999999994</v>
      </c>
      <c r="D479" s="11">
        <f t="shared" si="29"/>
        <v>0.99993999999994365</v>
      </c>
      <c r="E479" s="11">
        <v>440</v>
      </c>
      <c r="F479" s="11">
        <v>0.67299799999999999</v>
      </c>
      <c r="G479" s="11"/>
      <c r="H479" s="11">
        <v>440</v>
      </c>
      <c r="I479" s="11">
        <v>0.68532300000000002</v>
      </c>
      <c r="J479" s="11">
        <f t="shared" si="30"/>
        <v>0</v>
      </c>
    </row>
    <row r="480" spans="1:10" x14ac:dyDescent="0.35">
      <c r="A480" s="11">
        <f t="shared" si="31"/>
        <v>477</v>
      </c>
      <c r="B480" s="11">
        <v>440</v>
      </c>
      <c r="C480" s="11">
        <v>0.68930599999999997</v>
      </c>
      <c r="D480" s="11">
        <f t="shared" si="29"/>
        <v>0.99994000000002048</v>
      </c>
      <c r="E480" s="11">
        <v>440</v>
      </c>
      <c r="F480" s="11">
        <v>0.67299799999999999</v>
      </c>
      <c r="G480" s="11"/>
      <c r="H480" s="11">
        <v>440</v>
      </c>
      <c r="I480" s="11">
        <v>0.68532300000000002</v>
      </c>
      <c r="J480" s="11">
        <f t="shared" si="30"/>
        <v>0</v>
      </c>
    </row>
    <row r="481" spans="1:10" x14ac:dyDescent="0.35">
      <c r="A481" s="11">
        <f t="shared" si="31"/>
        <v>478</v>
      </c>
      <c r="B481" s="11">
        <v>440</v>
      </c>
      <c r="C481" s="11">
        <v>0.690751</v>
      </c>
      <c r="D481" s="11">
        <f t="shared" si="29"/>
        <v>0.99994000000002048</v>
      </c>
      <c r="E481" s="11">
        <v>440</v>
      </c>
      <c r="F481" s="11">
        <v>0.67299799999999999</v>
      </c>
      <c r="G481" s="11"/>
      <c r="H481" s="11">
        <v>440</v>
      </c>
      <c r="I481" s="11">
        <v>0.68532300000000002</v>
      </c>
      <c r="J481" s="11">
        <f t="shared" si="30"/>
        <v>0</v>
      </c>
    </row>
    <row r="482" spans="1:10" x14ac:dyDescent="0.35">
      <c r="A482" s="11">
        <f t="shared" si="31"/>
        <v>479</v>
      </c>
      <c r="B482" s="11">
        <v>440.83600000000001</v>
      </c>
      <c r="C482" s="11">
        <v>0.69219699999999995</v>
      </c>
      <c r="D482" s="11">
        <f t="shared" si="29"/>
        <v>1.0006319999999636</v>
      </c>
      <c r="E482" s="11">
        <v>440.83600000000001</v>
      </c>
      <c r="F482" s="11">
        <v>0.67421399999999998</v>
      </c>
      <c r="G482" s="11"/>
      <c r="H482" s="11">
        <v>440.83600000000001</v>
      </c>
      <c r="I482" s="11">
        <v>0.68601400000000001</v>
      </c>
      <c r="J482" s="11">
        <f t="shared" si="30"/>
        <v>0.47817199999999804</v>
      </c>
    </row>
    <row r="483" spans="1:10" x14ac:dyDescent="0.35">
      <c r="A483" s="11">
        <f t="shared" si="31"/>
        <v>480</v>
      </c>
      <c r="B483" s="11">
        <v>440.83600000000001</v>
      </c>
      <c r="C483" s="11">
        <v>0.69364199999999998</v>
      </c>
      <c r="D483" s="11">
        <f t="shared" si="29"/>
        <v>0.99994000000002048</v>
      </c>
      <c r="E483" s="11">
        <v>440.83600000000001</v>
      </c>
      <c r="F483" s="11">
        <v>0.67421399999999998</v>
      </c>
      <c r="G483" s="11"/>
      <c r="H483" s="11">
        <v>440.83600000000001</v>
      </c>
      <c r="I483" s="11">
        <v>0.68601400000000001</v>
      </c>
      <c r="J483" s="11">
        <f t="shared" si="30"/>
        <v>0</v>
      </c>
    </row>
    <row r="484" spans="1:10" x14ac:dyDescent="0.35">
      <c r="A484" s="11">
        <f t="shared" si="31"/>
        <v>481</v>
      </c>
      <c r="B484" s="11">
        <v>443.399</v>
      </c>
      <c r="C484" s="11">
        <v>0.69508700000000001</v>
      </c>
      <c r="D484" s="11">
        <f t="shared" si="29"/>
        <v>0.99994000000002048</v>
      </c>
      <c r="E484" s="11">
        <v>443.399</v>
      </c>
      <c r="F484" s="11">
        <v>0.67792200000000002</v>
      </c>
      <c r="G484" s="11"/>
      <c r="H484" s="11">
        <v>443.399</v>
      </c>
      <c r="I484" s="11">
        <v>0.68812099999999998</v>
      </c>
      <c r="J484" s="11">
        <f t="shared" si="30"/>
        <v>1.4580439999999792</v>
      </c>
    </row>
    <row r="485" spans="1:10" x14ac:dyDescent="0.35">
      <c r="A485" s="11">
        <f t="shared" si="31"/>
        <v>482</v>
      </c>
      <c r="B485" s="11">
        <v>445</v>
      </c>
      <c r="C485" s="11">
        <v>0.69653200000000004</v>
      </c>
      <c r="D485" s="11">
        <f t="shared" si="29"/>
        <v>0.99994000000002048</v>
      </c>
      <c r="E485" s="11">
        <v>445</v>
      </c>
      <c r="F485" s="11">
        <v>0.68022199999999999</v>
      </c>
      <c r="G485" s="11"/>
      <c r="H485" s="11">
        <v>445</v>
      </c>
      <c r="I485" s="11">
        <v>0.68943100000000002</v>
      </c>
      <c r="J485" s="11">
        <f t="shared" si="30"/>
        <v>0.90652000000002309</v>
      </c>
    </row>
    <row r="486" spans="1:10" x14ac:dyDescent="0.35">
      <c r="A486" s="11">
        <f t="shared" si="31"/>
        <v>483</v>
      </c>
      <c r="B486" s="11">
        <v>445</v>
      </c>
      <c r="C486" s="11">
        <v>0.69797699999999996</v>
      </c>
      <c r="D486" s="11">
        <f t="shared" si="29"/>
        <v>0.99993999999994365</v>
      </c>
      <c r="E486" s="11">
        <v>445</v>
      </c>
      <c r="F486" s="11">
        <v>0.68022199999999999</v>
      </c>
      <c r="G486" s="11"/>
      <c r="H486" s="11">
        <v>445</v>
      </c>
      <c r="I486" s="11">
        <v>0.68943100000000002</v>
      </c>
      <c r="J486" s="11">
        <f t="shared" si="30"/>
        <v>0</v>
      </c>
    </row>
    <row r="487" spans="1:10" x14ac:dyDescent="0.35">
      <c r="A487" s="11">
        <f t="shared" si="31"/>
        <v>484</v>
      </c>
      <c r="B487" s="11">
        <v>445</v>
      </c>
      <c r="C487" s="11">
        <v>0.69942199999999999</v>
      </c>
      <c r="D487" s="11">
        <f t="shared" si="29"/>
        <v>0.99994000000002048</v>
      </c>
      <c r="E487" s="11">
        <v>445</v>
      </c>
      <c r="F487" s="11">
        <v>0.68022199999999999</v>
      </c>
      <c r="G487" s="11"/>
      <c r="H487" s="11">
        <v>445</v>
      </c>
      <c r="I487" s="11">
        <v>0.68943100000000002</v>
      </c>
      <c r="J487" s="11">
        <f t="shared" si="30"/>
        <v>0</v>
      </c>
    </row>
    <row r="488" spans="1:10" x14ac:dyDescent="0.35">
      <c r="A488" s="11">
        <f t="shared" si="31"/>
        <v>485</v>
      </c>
      <c r="B488" s="11">
        <v>448.52499999999998</v>
      </c>
      <c r="C488" s="11">
        <v>0.70086700000000002</v>
      </c>
      <c r="D488" s="11">
        <f t="shared" si="29"/>
        <v>0.99994000000002048</v>
      </c>
      <c r="E488" s="11">
        <v>448.52499999999998</v>
      </c>
      <c r="F488" s="11">
        <v>0.68524300000000005</v>
      </c>
      <c r="G488" s="11"/>
      <c r="H488" s="11">
        <v>448.52499999999998</v>
      </c>
      <c r="I488" s="11">
        <v>0.69229399999999996</v>
      </c>
      <c r="J488" s="11">
        <f t="shared" si="30"/>
        <v>1.9811959999999647</v>
      </c>
    </row>
    <row r="489" spans="1:10" x14ac:dyDescent="0.35">
      <c r="A489" s="11">
        <f t="shared" si="31"/>
        <v>486</v>
      </c>
      <c r="B489" s="11">
        <v>448.52499999999998</v>
      </c>
      <c r="C489" s="11">
        <v>0.70231200000000005</v>
      </c>
      <c r="D489" s="11">
        <f t="shared" si="29"/>
        <v>0.99994000000002048</v>
      </c>
      <c r="E489" s="11">
        <v>448.52499999999998</v>
      </c>
      <c r="F489" s="11">
        <v>0.68524300000000005</v>
      </c>
      <c r="G489" s="11"/>
      <c r="H489" s="11">
        <v>448.52499999999998</v>
      </c>
      <c r="I489" s="11">
        <v>0.69229399999999996</v>
      </c>
      <c r="J489" s="11">
        <f t="shared" si="30"/>
        <v>0</v>
      </c>
    </row>
    <row r="490" spans="1:10" x14ac:dyDescent="0.35">
      <c r="A490" s="11">
        <f t="shared" si="31"/>
        <v>487</v>
      </c>
      <c r="B490" s="11">
        <v>449.50799999999998</v>
      </c>
      <c r="C490" s="11">
        <v>0.70375699999999997</v>
      </c>
      <c r="D490" s="11">
        <f t="shared" si="29"/>
        <v>0.99993999999994365</v>
      </c>
      <c r="E490" s="11">
        <v>449.50799999999998</v>
      </c>
      <c r="F490" s="11">
        <v>0.68663200000000002</v>
      </c>
      <c r="G490" s="11"/>
      <c r="H490" s="11">
        <v>449.50799999999998</v>
      </c>
      <c r="I490" s="11">
        <v>0.69308800000000004</v>
      </c>
      <c r="J490" s="11">
        <f t="shared" si="30"/>
        <v>0.54944800000005012</v>
      </c>
    </row>
    <row r="491" spans="1:10" x14ac:dyDescent="0.35">
      <c r="A491" s="11">
        <f t="shared" si="31"/>
        <v>488</v>
      </c>
      <c r="B491" s="11">
        <v>450</v>
      </c>
      <c r="C491" s="11">
        <v>0.705202</v>
      </c>
      <c r="D491" s="11">
        <f t="shared" si="29"/>
        <v>0.99994000000002048</v>
      </c>
      <c r="E491" s="11">
        <v>450</v>
      </c>
      <c r="F491" s="11">
        <v>0.68732599999999999</v>
      </c>
      <c r="G491" s="11"/>
      <c r="H491" s="11">
        <v>450</v>
      </c>
      <c r="I491" s="11">
        <v>0.69348500000000002</v>
      </c>
      <c r="J491" s="11">
        <f t="shared" si="30"/>
        <v>0.27472399999998665</v>
      </c>
    </row>
    <row r="492" spans="1:10" x14ac:dyDescent="0.35">
      <c r="A492" s="11">
        <f t="shared" si="31"/>
        <v>489</v>
      </c>
      <c r="B492" s="11">
        <v>450</v>
      </c>
      <c r="C492" s="11">
        <v>0.70664700000000003</v>
      </c>
      <c r="D492" s="11">
        <f t="shared" si="29"/>
        <v>0.99994000000002048</v>
      </c>
      <c r="E492" s="11">
        <v>450</v>
      </c>
      <c r="F492" s="11">
        <v>0.68732599999999999</v>
      </c>
      <c r="G492" s="11"/>
      <c r="H492" s="11">
        <v>450</v>
      </c>
      <c r="I492" s="11">
        <v>0.69348500000000002</v>
      </c>
      <c r="J492" s="11">
        <f t="shared" si="30"/>
        <v>0</v>
      </c>
    </row>
    <row r="493" spans="1:10" x14ac:dyDescent="0.35">
      <c r="A493" s="11">
        <f t="shared" si="31"/>
        <v>490</v>
      </c>
      <c r="B493" s="11">
        <v>450</v>
      </c>
      <c r="C493" s="11">
        <v>0.70809200000000005</v>
      </c>
      <c r="D493" s="11">
        <f t="shared" si="29"/>
        <v>0.99994000000002048</v>
      </c>
      <c r="E493" s="11">
        <v>450</v>
      </c>
      <c r="F493" s="11">
        <v>0.68732599999999999</v>
      </c>
      <c r="G493" s="11"/>
      <c r="H493" s="11">
        <v>450</v>
      </c>
      <c r="I493" s="11">
        <v>0.69348500000000002</v>
      </c>
      <c r="J493" s="11">
        <f t="shared" si="30"/>
        <v>0</v>
      </c>
    </row>
    <row r="494" spans="1:10" x14ac:dyDescent="0.35">
      <c r="A494" s="11">
        <f t="shared" si="31"/>
        <v>491</v>
      </c>
      <c r="B494" s="11">
        <v>451.08800000000002</v>
      </c>
      <c r="C494" s="11">
        <v>0.709538</v>
      </c>
      <c r="D494" s="11">
        <f t="shared" si="29"/>
        <v>1.0006319999999636</v>
      </c>
      <c r="E494" s="11">
        <v>451.08800000000002</v>
      </c>
      <c r="F494" s="11">
        <v>0.68885600000000002</v>
      </c>
      <c r="G494" s="11"/>
      <c r="H494" s="11">
        <v>451.08800000000002</v>
      </c>
      <c r="I494" s="11">
        <v>0.69435999999999998</v>
      </c>
      <c r="J494" s="11">
        <f t="shared" si="30"/>
        <v>0.60549999999997173</v>
      </c>
    </row>
    <row r="495" spans="1:10" x14ac:dyDescent="0.35">
      <c r="A495" s="11">
        <f t="shared" si="31"/>
        <v>492</v>
      </c>
      <c r="B495" s="11">
        <v>451.08800000000002</v>
      </c>
      <c r="C495" s="11">
        <v>0.71098300000000003</v>
      </c>
      <c r="D495" s="11">
        <f t="shared" si="29"/>
        <v>0.99994000000002048</v>
      </c>
      <c r="E495" s="11">
        <v>451.08800000000002</v>
      </c>
      <c r="F495" s="11">
        <v>0.68885600000000002</v>
      </c>
      <c r="G495" s="11"/>
      <c r="H495" s="11">
        <v>451.08800000000002</v>
      </c>
      <c r="I495" s="11">
        <v>0.69435999999999998</v>
      </c>
      <c r="J495" s="11">
        <f t="shared" si="30"/>
        <v>0</v>
      </c>
    </row>
    <row r="496" spans="1:10" x14ac:dyDescent="0.35">
      <c r="A496" s="11">
        <f t="shared" si="31"/>
        <v>493</v>
      </c>
      <c r="B496" s="11">
        <v>453.65100000000001</v>
      </c>
      <c r="C496" s="11">
        <v>0.71242799999999995</v>
      </c>
      <c r="D496" s="11">
        <f t="shared" si="29"/>
        <v>0.99993999999994365</v>
      </c>
      <c r="E496" s="11">
        <v>453.65100000000001</v>
      </c>
      <c r="F496" s="11">
        <v>0.692438</v>
      </c>
      <c r="G496" s="11"/>
      <c r="H496" s="11">
        <v>453.65100000000001</v>
      </c>
      <c r="I496" s="11">
        <v>0.696411</v>
      </c>
      <c r="J496" s="11">
        <f t="shared" si="30"/>
        <v>1.4192920000000173</v>
      </c>
    </row>
    <row r="497" spans="1:10" x14ac:dyDescent="0.35">
      <c r="A497" s="11">
        <f t="shared" si="31"/>
        <v>494</v>
      </c>
      <c r="B497" s="11">
        <v>453.65100000000001</v>
      </c>
      <c r="C497" s="11">
        <v>0.71387299999999998</v>
      </c>
      <c r="D497" s="11">
        <f t="shared" si="29"/>
        <v>0.99994000000002048</v>
      </c>
      <c r="E497" s="11">
        <v>453.65100000000001</v>
      </c>
      <c r="F497" s="11">
        <v>0.692438</v>
      </c>
      <c r="G497" s="11"/>
      <c r="H497" s="11">
        <v>453.65100000000001</v>
      </c>
      <c r="I497" s="11">
        <v>0.696411</v>
      </c>
      <c r="J497" s="11">
        <f t="shared" si="30"/>
        <v>0</v>
      </c>
    </row>
    <row r="498" spans="1:10" x14ac:dyDescent="0.35">
      <c r="A498" s="11">
        <f t="shared" si="31"/>
        <v>495</v>
      </c>
      <c r="B498" s="11">
        <v>455</v>
      </c>
      <c r="C498" s="11">
        <v>0.71531800000000001</v>
      </c>
      <c r="D498" s="11">
        <f t="shared" si="29"/>
        <v>0.99994000000002048</v>
      </c>
      <c r="E498" s="11">
        <v>455</v>
      </c>
      <c r="F498" s="11">
        <v>0.69430999999999998</v>
      </c>
      <c r="G498" s="11"/>
      <c r="H498" s="11">
        <v>455</v>
      </c>
      <c r="I498" s="11">
        <v>0.69748500000000002</v>
      </c>
      <c r="J498" s="11">
        <f t="shared" si="30"/>
        <v>0.74320800000001341</v>
      </c>
    </row>
    <row r="499" spans="1:10" x14ac:dyDescent="0.35">
      <c r="A499" s="11">
        <f t="shared" si="31"/>
        <v>496</v>
      </c>
      <c r="B499" s="11">
        <v>456.214</v>
      </c>
      <c r="C499" s="11">
        <v>0.71676300000000004</v>
      </c>
      <c r="D499" s="11">
        <f t="shared" si="29"/>
        <v>0.99994000000002048</v>
      </c>
      <c r="E499" s="11">
        <v>456.214</v>
      </c>
      <c r="F499" s="11">
        <v>0.69598800000000005</v>
      </c>
      <c r="G499" s="11"/>
      <c r="H499" s="11">
        <v>456.214</v>
      </c>
      <c r="I499" s="11">
        <v>0.69844899999999999</v>
      </c>
      <c r="J499" s="11">
        <f t="shared" si="30"/>
        <v>0.6670879999999757</v>
      </c>
    </row>
    <row r="500" spans="1:10" x14ac:dyDescent="0.35">
      <c r="A500" s="11">
        <f t="shared" si="31"/>
        <v>497</v>
      </c>
      <c r="B500" s="11">
        <v>456.214</v>
      </c>
      <c r="C500" s="11">
        <v>0.71820799999999996</v>
      </c>
      <c r="D500" s="11">
        <f t="shared" si="29"/>
        <v>0.99993999999994365</v>
      </c>
      <c r="E500" s="11">
        <v>456.214</v>
      </c>
      <c r="F500" s="11">
        <v>0.69598800000000005</v>
      </c>
      <c r="G500" s="11"/>
      <c r="H500" s="11">
        <v>456.214</v>
      </c>
      <c r="I500" s="11">
        <v>0.69844899999999999</v>
      </c>
      <c r="J500" s="11">
        <f t="shared" si="30"/>
        <v>0</v>
      </c>
    </row>
    <row r="501" spans="1:10" x14ac:dyDescent="0.35">
      <c r="A501" s="11">
        <f t="shared" si="31"/>
        <v>498</v>
      </c>
      <c r="B501" s="11">
        <v>460</v>
      </c>
      <c r="C501" s="11">
        <v>0.71965299999999999</v>
      </c>
      <c r="D501" s="11">
        <f t="shared" si="29"/>
        <v>0.99994000000002048</v>
      </c>
      <c r="E501" s="11">
        <v>460</v>
      </c>
      <c r="F501" s="11">
        <v>0.70117499999999999</v>
      </c>
      <c r="G501" s="11"/>
      <c r="H501" s="11">
        <v>460</v>
      </c>
      <c r="I501" s="11">
        <v>0.701434</v>
      </c>
      <c r="J501" s="11">
        <f t="shared" si="30"/>
        <v>2.0656200000000107</v>
      </c>
    </row>
    <row r="502" spans="1:10" x14ac:dyDescent="0.35">
      <c r="A502" s="11">
        <f t="shared" si="31"/>
        <v>499</v>
      </c>
      <c r="B502" s="11">
        <v>460</v>
      </c>
      <c r="C502" s="11">
        <v>0.72109800000000002</v>
      </c>
      <c r="D502" s="11">
        <f t="shared" si="29"/>
        <v>0.99994000000002048</v>
      </c>
      <c r="E502" s="11">
        <v>460</v>
      </c>
      <c r="F502" s="11">
        <v>0.70117499999999999</v>
      </c>
      <c r="G502" s="11"/>
      <c r="H502" s="11">
        <v>460</v>
      </c>
      <c r="I502" s="11">
        <v>0.701434</v>
      </c>
      <c r="J502" s="11">
        <f t="shared" si="30"/>
        <v>0</v>
      </c>
    </row>
    <row r="503" spans="1:10" x14ac:dyDescent="0.35">
      <c r="A503" s="11">
        <f t="shared" si="31"/>
        <v>500</v>
      </c>
      <c r="B503" s="11">
        <v>461.46300000000002</v>
      </c>
      <c r="C503" s="11">
        <v>0.72254300000000005</v>
      </c>
      <c r="D503" s="11">
        <f t="shared" si="29"/>
        <v>0.99994000000002048</v>
      </c>
      <c r="E503" s="11">
        <v>461.46300000000002</v>
      </c>
      <c r="F503" s="11">
        <v>0.70316100000000004</v>
      </c>
      <c r="G503" s="11"/>
      <c r="H503" s="11">
        <v>461.46300000000002</v>
      </c>
      <c r="I503" s="11">
        <v>0.70257999999999998</v>
      </c>
      <c r="J503" s="11">
        <f t="shared" si="30"/>
        <v>0.79303199999998641</v>
      </c>
    </row>
    <row r="504" spans="1:10" x14ac:dyDescent="0.35">
      <c r="A504" s="11">
        <f t="shared" si="31"/>
        <v>501</v>
      </c>
      <c r="B504" s="11">
        <v>463.85399999999998</v>
      </c>
      <c r="C504" s="11">
        <v>0.72398799999999996</v>
      </c>
      <c r="D504" s="11">
        <f t="shared" si="29"/>
        <v>0.99993999999994365</v>
      </c>
      <c r="E504" s="11">
        <v>463.85399999999998</v>
      </c>
      <c r="F504" s="11">
        <v>0.70638500000000004</v>
      </c>
      <c r="G504" s="11"/>
      <c r="H504" s="11">
        <v>463.85399999999998</v>
      </c>
      <c r="I504" s="11">
        <v>0.70444300000000004</v>
      </c>
      <c r="J504" s="11">
        <f t="shared" si="30"/>
        <v>1.2891960000000409</v>
      </c>
    </row>
    <row r="505" spans="1:10" x14ac:dyDescent="0.35">
      <c r="A505" s="11">
        <f t="shared" si="31"/>
        <v>502</v>
      </c>
      <c r="B505" s="11">
        <v>463.85399999999998</v>
      </c>
      <c r="C505" s="11">
        <v>0.72543400000000002</v>
      </c>
      <c r="D505" s="11">
        <f t="shared" si="29"/>
        <v>1.0006320000000404</v>
      </c>
      <c r="E505" s="11">
        <v>463.85399999999998</v>
      </c>
      <c r="F505" s="11">
        <v>0.70638500000000004</v>
      </c>
      <c r="G505" s="11"/>
      <c r="H505" s="11">
        <v>463.85399999999998</v>
      </c>
      <c r="I505" s="11">
        <v>0.70444300000000004</v>
      </c>
      <c r="J505" s="11">
        <f t="shared" si="30"/>
        <v>0</v>
      </c>
    </row>
    <row r="506" spans="1:10" x14ac:dyDescent="0.35">
      <c r="A506" s="11">
        <f t="shared" si="31"/>
        <v>503</v>
      </c>
      <c r="B506" s="11">
        <v>463.90300000000002</v>
      </c>
      <c r="C506" s="11">
        <v>0.72687900000000005</v>
      </c>
      <c r="D506" s="11">
        <f t="shared" si="29"/>
        <v>0.99994000000002048</v>
      </c>
      <c r="E506" s="11">
        <v>463.90300000000002</v>
      </c>
      <c r="F506" s="11">
        <v>0.70645100000000005</v>
      </c>
      <c r="G506" s="11"/>
      <c r="H506" s="11">
        <v>463.90300000000002</v>
      </c>
      <c r="I506" s="11">
        <v>0.70448100000000002</v>
      </c>
      <c r="J506" s="11">
        <f t="shared" si="30"/>
        <v>2.6295999999987885E-2</v>
      </c>
    </row>
    <row r="507" spans="1:10" x14ac:dyDescent="0.35">
      <c r="A507" s="11">
        <f t="shared" si="31"/>
        <v>504</v>
      </c>
      <c r="B507" s="11">
        <v>465</v>
      </c>
      <c r="C507" s="11">
        <v>0.72832399999999997</v>
      </c>
      <c r="D507" s="11">
        <f t="shared" si="29"/>
        <v>0.99993999999994365</v>
      </c>
      <c r="E507" s="11">
        <v>465</v>
      </c>
      <c r="F507" s="11">
        <v>0.70791999999999999</v>
      </c>
      <c r="G507" s="11"/>
      <c r="H507" s="11">
        <v>465</v>
      </c>
      <c r="I507" s="11">
        <v>0.70533100000000004</v>
      </c>
      <c r="J507" s="11">
        <f t="shared" si="30"/>
        <v>0.58820000000001205</v>
      </c>
    </row>
    <row r="508" spans="1:10" x14ac:dyDescent="0.35">
      <c r="A508" s="11">
        <f t="shared" si="31"/>
        <v>505</v>
      </c>
      <c r="B508" s="11">
        <v>465</v>
      </c>
      <c r="C508" s="11">
        <v>0.729769</v>
      </c>
      <c r="D508" s="11">
        <f t="shared" si="29"/>
        <v>0.99994000000002048</v>
      </c>
      <c r="E508" s="11">
        <v>465</v>
      </c>
      <c r="F508" s="11">
        <v>0.70791999999999999</v>
      </c>
      <c r="G508" s="11"/>
      <c r="H508" s="11">
        <v>465</v>
      </c>
      <c r="I508" s="11">
        <v>0.70533100000000004</v>
      </c>
      <c r="J508" s="11">
        <f t="shared" si="30"/>
        <v>0</v>
      </c>
    </row>
    <row r="509" spans="1:10" x14ac:dyDescent="0.35">
      <c r="A509" s="11">
        <f t="shared" si="31"/>
        <v>506</v>
      </c>
      <c r="B509" s="11">
        <v>466.46600000000001</v>
      </c>
      <c r="C509" s="11">
        <v>0.73121400000000003</v>
      </c>
      <c r="D509" s="11">
        <f t="shared" si="29"/>
        <v>0.99994000000002048</v>
      </c>
      <c r="E509" s="11">
        <v>466.46600000000001</v>
      </c>
      <c r="F509" s="11">
        <v>0.70987599999999995</v>
      </c>
      <c r="G509" s="11"/>
      <c r="H509" s="11">
        <v>466.46600000000001</v>
      </c>
      <c r="I509" s="11">
        <v>0.70646399999999998</v>
      </c>
      <c r="J509" s="11">
        <f t="shared" si="30"/>
        <v>0.78403599999995821</v>
      </c>
    </row>
    <row r="510" spans="1:10" x14ac:dyDescent="0.35">
      <c r="A510" s="11">
        <f t="shared" si="31"/>
        <v>507</v>
      </c>
      <c r="B510" s="11">
        <v>469.029</v>
      </c>
      <c r="C510" s="11">
        <v>0.73265899999999995</v>
      </c>
      <c r="D510" s="11">
        <f t="shared" si="29"/>
        <v>0.99993999999994365</v>
      </c>
      <c r="E510" s="11">
        <v>469.029</v>
      </c>
      <c r="F510" s="11">
        <v>0.71326999999999996</v>
      </c>
      <c r="G510" s="11"/>
      <c r="H510" s="11">
        <v>469.029</v>
      </c>
      <c r="I510" s="11">
        <v>0.70843500000000004</v>
      </c>
      <c r="J510" s="11">
        <f t="shared" si="30"/>
        <v>1.3639320000000388</v>
      </c>
    </row>
    <row r="511" spans="1:10" x14ac:dyDescent="0.35">
      <c r="A511" s="11">
        <f t="shared" si="31"/>
        <v>508</v>
      </c>
      <c r="B511" s="11">
        <v>470</v>
      </c>
      <c r="C511" s="11">
        <v>0.73410399999999998</v>
      </c>
      <c r="D511" s="11">
        <f t="shared" si="29"/>
        <v>0.99994000000002048</v>
      </c>
      <c r="E511" s="11">
        <v>470</v>
      </c>
      <c r="F511" s="11">
        <v>0.71454799999999996</v>
      </c>
      <c r="G511" s="11"/>
      <c r="H511" s="11">
        <v>470</v>
      </c>
      <c r="I511" s="11">
        <v>0.70917799999999998</v>
      </c>
      <c r="J511" s="11">
        <f t="shared" si="30"/>
        <v>0.5141559999999572</v>
      </c>
    </row>
    <row r="512" spans="1:10" x14ac:dyDescent="0.35">
      <c r="A512" s="11">
        <f t="shared" si="31"/>
        <v>509</v>
      </c>
      <c r="B512" s="11">
        <v>471.59199999999998</v>
      </c>
      <c r="C512" s="11">
        <v>0.73554900000000001</v>
      </c>
      <c r="D512" s="11">
        <f t="shared" si="29"/>
        <v>0.99994000000002048</v>
      </c>
      <c r="E512" s="11">
        <v>471.59199999999998</v>
      </c>
      <c r="F512" s="11">
        <v>0.71663299999999996</v>
      </c>
      <c r="G512" s="11"/>
      <c r="H512" s="11">
        <v>471.59199999999998</v>
      </c>
      <c r="I512" s="11">
        <v>0.71039200000000002</v>
      </c>
      <c r="J512" s="11">
        <f t="shared" si="30"/>
        <v>0.84008800000003347</v>
      </c>
    </row>
    <row r="513" spans="1:10" x14ac:dyDescent="0.35">
      <c r="A513" s="11">
        <f t="shared" si="31"/>
        <v>510</v>
      </c>
      <c r="B513" s="11">
        <v>471.59199999999998</v>
      </c>
      <c r="C513" s="11">
        <v>0.73699400000000004</v>
      </c>
      <c r="D513" s="11">
        <f t="shared" si="29"/>
        <v>0.99994000000002048</v>
      </c>
      <c r="E513" s="11">
        <v>471.59199999999998</v>
      </c>
      <c r="F513" s="11">
        <v>0.71663299999999996</v>
      </c>
      <c r="G513" s="11"/>
      <c r="H513" s="11">
        <v>471.59199999999998</v>
      </c>
      <c r="I513" s="11">
        <v>0.71039200000000002</v>
      </c>
      <c r="J513" s="11">
        <f t="shared" si="30"/>
        <v>0</v>
      </c>
    </row>
    <row r="514" spans="1:10" x14ac:dyDescent="0.35">
      <c r="A514" s="11">
        <f t="shared" si="31"/>
        <v>511</v>
      </c>
      <c r="B514" s="11">
        <v>475</v>
      </c>
      <c r="C514" s="11">
        <v>0.73843899999999996</v>
      </c>
      <c r="D514" s="11">
        <f t="shared" si="29"/>
        <v>0.99993999999994365</v>
      </c>
      <c r="E514" s="11">
        <v>475</v>
      </c>
      <c r="F514" s="11">
        <v>0.72105699999999995</v>
      </c>
      <c r="G514" s="11"/>
      <c r="H514" s="11">
        <v>475</v>
      </c>
      <c r="I514" s="11">
        <v>0.712974</v>
      </c>
      <c r="J514" s="11">
        <f t="shared" si="30"/>
        <v>1.7867439999999815</v>
      </c>
    </row>
    <row r="515" spans="1:10" x14ac:dyDescent="0.35">
      <c r="A515" s="11">
        <f t="shared" si="31"/>
        <v>512</v>
      </c>
      <c r="B515" s="11">
        <v>478.2</v>
      </c>
      <c r="C515" s="11">
        <v>0.73988399999999999</v>
      </c>
      <c r="D515" s="11">
        <f t="shared" si="29"/>
        <v>0.99994000000002048</v>
      </c>
      <c r="E515" s="11">
        <v>478.2</v>
      </c>
      <c r="F515" s="11">
        <v>0.72516199999999997</v>
      </c>
      <c r="G515" s="11"/>
      <c r="H515" s="11">
        <v>478.2</v>
      </c>
      <c r="I515" s="11">
        <v>0.71537700000000004</v>
      </c>
      <c r="J515" s="11">
        <f t="shared" si="30"/>
        <v>1.6628760000000304</v>
      </c>
    </row>
    <row r="516" spans="1:10" x14ac:dyDescent="0.35">
      <c r="A516" s="11">
        <f t="shared" si="31"/>
        <v>513</v>
      </c>
      <c r="B516" s="11">
        <v>479.28100000000001</v>
      </c>
      <c r="C516" s="11">
        <v>0.74132900000000002</v>
      </c>
      <c r="D516" s="11">
        <f t="shared" ref="D516:D579" si="32">692*(C516-C515)</f>
        <v>0.99994000000002048</v>
      </c>
      <c r="E516" s="11">
        <v>479.28100000000001</v>
      </c>
      <c r="F516" s="11">
        <v>0.72653800000000002</v>
      </c>
      <c r="G516" s="11"/>
      <c r="H516" s="11">
        <v>479.28100000000001</v>
      </c>
      <c r="I516" s="11">
        <v>0.71618400000000004</v>
      </c>
      <c r="J516" s="11">
        <f t="shared" ref="J516:J579" si="33">692*(I516-I515)</f>
        <v>0.55844400000000149</v>
      </c>
    </row>
    <row r="517" spans="1:10" x14ac:dyDescent="0.35">
      <c r="A517" s="11">
        <f t="shared" si="31"/>
        <v>514</v>
      </c>
      <c r="B517" s="11">
        <v>480</v>
      </c>
      <c r="C517" s="11">
        <v>0.74277499999999996</v>
      </c>
      <c r="D517" s="11">
        <f t="shared" si="32"/>
        <v>1.0006319999999636</v>
      </c>
      <c r="E517" s="11">
        <v>480</v>
      </c>
      <c r="F517" s="11">
        <v>0.72745000000000004</v>
      </c>
      <c r="G517" s="11"/>
      <c r="H517" s="11">
        <v>480</v>
      </c>
      <c r="I517" s="11">
        <v>0.71672000000000002</v>
      </c>
      <c r="J517" s="11">
        <f t="shared" si="33"/>
        <v>0.37091199999998681</v>
      </c>
    </row>
    <row r="518" spans="1:10" x14ac:dyDescent="0.35">
      <c r="A518" s="11">
        <f t="shared" ref="A518:A581" si="34">A517+1</f>
        <v>515</v>
      </c>
      <c r="B518" s="11">
        <v>480</v>
      </c>
      <c r="C518" s="11">
        <v>0.74421999999999999</v>
      </c>
      <c r="D518" s="11">
        <f t="shared" si="32"/>
        <v>0.99994000000002048</v>
      </c>
      <c r="E518" s="11">
        <v>480</v>
      </c>
      <c r="F518" s="11">
        <v>0.72745000000000004</v>
      </c>
      <c r="G518" s="11"/>
      <c r="H518" s="11">
        <v>480</v>
      </c>
      <c r="I518" s="11">
        <v>0.71672000000000002</v>
      </c>
      <c r="J518" s="11">
        <f t="shared" si="33"/>
        <v>0</v>
      </c>
    </row>
    <row r="519" spans="1:10" x14ac:dyDescent="0.35">
      <c r="A519" s="11">
        <f t="shared" si="34"/>
        <v>516</v>
      </c>
      <c r="B519" s="11">
        <v>480</v>
      </c>
      <c r="C519" s="11">
        <v>0.74566500000000002</v>
      </c>
      <c r="D519" s="11">
        <f t="shared" si="32"/>
        <v>0.99994000000002048</v>
      </c>
      <c r="E519" s="11">
        <v>480</v>
      </c>
      <c r="F519" s="11">
        <v>0.72745000000000004</v>
      </c>
      <c r="G519" s="11"/>
      <c r="H519" s="11">
        <v>480</v>
      </c>
      <c r="I519" s="11">
        <v>0.71672000000000002</v>
      </c>
      <c r="J519" s="11">
        <f t="shared" si="33"/>
        <v>0</v>
      </c>
    </row>
    <row r="520" spans="1:10" x14ac:dyDescent="0.35">
      <c r="A520" s="11">
        <f t="shared" si="34"/>
        <v>517</v>
      </c>
      <c r="B520" s="11">
        <v>480</v>
      </c>
      <c r="C520" s="11">
        <v>0.74711000000000005</v>
      </c>
      <c r="D520" s="11">
        <f t="shared" si="32"/>
        <v>0.99994000000002048</v>
      </c>
      <c r="E520" s="11">
        <v>480</v>
      </c>
      <c r="F520" s="11">
        <v>0.72745000000000004</v>
      </c>
      <c r="G520" s="11"/>
      <c r="H520" s="11">
        <v>480</v>
      </c>
      <c r="I520" s="11">
        <v>0.71672000000000002</v>
      </c>
      <c r="J520" s="11">
        <f t="shared" si="33"/>
        <v>0</v>
      </c>
    </row>
    <row r="521" spans="1:10" x14ac:dyDescent="0.35">
      <c r="A521" s="11">
        <f t="shared" si="34"/>
        <v>518</v>
      </c>
      <c r="B521" s="11">
        <v>481.84399999999999</v>
      </c>
      <c r="C521" s="11">
        <v>0.74855499999999997</v>
      </c>
      <c r="D521" s="11">
        <f t="shared" si="32"/>
        <v>0.99993999999994365</v>
      </c>
      <c r="E521" s="11">
        <v>481.84399999999999</v>
      </c>
      <c r="F521" s="11">
        <v>0.72977800000000004</v>
      </c>
      <c r="G521" s="11"/>
      <c r="H521" s="11">
        <v>481.84399999999999</v>
      </c>
      <c r="I521" s="11">
        <v>0.71808899999999998</v>
      </c>
      <c r="J521" s="11">
        <f t="shared" si="33"/>
        <v>0.94734799999996788</v>
      </c>
    </row>
    <row r="522" spans="1:10" x14ac:dyDescent="0.35">
      <c r="A522" s="11">
        <f t="shared" si="34"/>
        <v>519</v>
      </c>
      <c r="B522" s="11">
        <v>482.98200000000003</v>
      </c>
      <c r="C522" s="11">
        <v>0.75</v>
      </c>
      <c r="D522" s="11">
        <f t="shared" si="32"/>
        <v>0.99994000000002048</v>
      </c>
      <c r="E522" s="11">
        <v>482.98200000000003</v>
      </c>
      <c r="F522" s="11">
        <v>0.73120700000000005</v>
      </c>
      <c r="G522" s="11"/>
      <c r="H522" s="11">
        <v>482.98200000000003</v>
      </c>
      <c r="I522" s="11">
        <v>0.71893099999999999</v>
      </c>
      <c r="J522" s="11">
        <f t="shared" si="33"/>
        <v>0.58266400000000651</v>
      </c>
    </row>
    <row r="523" spans="1:10" x14ac:dyDescent="0.35">
      <c r="A523" s="11">
        <f t="shared" si="34"/>
        <v>520</v>
      </c>
      <c r="B523" s="11">
        <v>485</v>
      </c>
      <c r="C523" s="11">
        <v>0.75144500000000003</v>
      </c>
      <c r="D523" s="11">
        <f t="shared" si="32"/>
        <v>0.99994000000002048</v>
      </c>
      <c r="E523" s="11">
        <v>485</v>
      </c>
      <c r="F523" s="11">
        <v>0.73372599999999999</v>
      </c>
      <c r="G523" s="11"/>
      <c r="H523" s="11">
        <v>485</v>
      </c>
      <c r="I523" s="11">
        <v>0.720418</v>
      </c>
      <c r="J523" s="11">
        <f t="shared" si="33"/>
        <v>1.0290040000000111</v>
      </c>
    </row>
    <row r="524" spans="1:10" x14ac:dyDescent="0.35">
      <c r="A524" s="11">
        <f t="shared" si="34"/>
        <v>521</v>
      </c>
      <c r="B524" s="11">
        <v>485</v>
      </c>
      <c r="C524" s="11">
        <v>0.75288999999999995</v>
      </c>
      <c r="D524" s="11">
        <f t="shared" si="32"/>
        <v>0.99993999999994365</v>
      </c>
      <c r="E524" s="11">
        <v>485</v>
      </c>
      <c r="F524" s="11">
        <v>0.73372599999999999</v>
      </c>
      <c r="G524" s="11"/>
      <c r="H524" s="11">
        <v>485</v>
      </c>
      <c r="I524" s="11">
        <v>0.720418</v>
      </c>
      <c r="J524" s="11">
        <f t="shared" si="33"/>
        <v>0</v>
      </c>
    </row>
    <row r="525" spans="1:10" x14ac:dyDescent="0.35">
      <c r="A525" s="11">
        <f t="shared" si="34"/>
        <v>522</v>
      </c>
      <c r="B525" s="11">
        <v>486.97</v>
      </c>
      <c r="C525" s="11">
        <v>0.75433499999999998</v>
      </c>
      <c r="D525" s="11">
        <f t="shared" si="32"/>
        <v>0.99994000000002048</v>
      </c>
      <c r="E525" s="11">
        <v>486.97</v>
      </c>
      <c r="F525" s="11">
        <v>0.73616700000000002</v>
      </c>
      <c r="G525" s="11"/>
      <c r="H525" s="11">
        <v>486.97</v>
      </c>
      <c r="I525" s="11">
        <v>0.72186099999999997</v>
      </c>
      <c r="J525" s="11">
        <f t="shared" si="33"/>
        <v>0.99855599999998068</v>
      </c>
    </row>
    <row r="526" spans="1:10" x14ac:dyDescent="0.35">
      <c r="A526" s="11">
        <f t="shared" si="34"/>
        <v>523</v>
      </c>
      <c r="B526" s="11">
        <v>486.97</v>
      </c>
      <c r="C526" s="11">
        <v>0.75578000000000001</v>
      </c>
      <c r="D526" s="11">
        <f t="shared" si="32"/>
        <v>0.99994000000002048</v>
      </c>
      <c r="E526" s="11">
        <v>486.97</v>
      </c>
      <c r="F526" s="11">
        <v>0.73616700000000002</v>
      </c>
      <c r="G526" s="11"/>
      <c r="H526" s="11">
        <v>486.97</v>
      </c>
      <c r="I526" s="11">
        <v>0.72186099999999997</v>
      </c>
      <c r="J526" s="11">
        <f t="shared" si="33"/>
        <v>0</v>
      </c>
    </row>
    <row r="527" spans="1:10" x14ac:dyDescent="0.35">
      <c r="A527" s="11">
        <f t="shared" si="34"/>
        <v>524</v>
      </c>
      <c r="B527" s="11">
        <v>486.97</v>
      </c>
      <c r="C527" s="11">
        <v>0.75722500000000004</v>
      </c>
      <c r="D527" s="11">
        <f t="shared" si="32"/>
        <v>0.99994000000002048</v>
      </c>
      <c r="E527" s="11">
        <v>486.97</v>
      </c>
      <c r="F527" s="11">
        <v>0.73616700000000002</v>
      </c>
      <c r="G527" s="11"/>
      <c r="H527" s="11">
        <v>486.97</v>
      </c>
      <c r="I527" s="11">
        <v>0.72186099999999997</v>
      </c>
      <c r="J527" s="11">
        <f t="shared" si="33"/>
        <v>0</v>
      </c>
    </row>
    <row r="528" spans="1:10" x14ac:dyDescent="0.35">
      <c r="A528" s="11">
        <f t="shared" si="34"/>
        <v>525</v>
      </c>
      <c r="B528" s="11">
        <v>490</v>
      </c>
      <c r="C528" s="11">
        <v>0.75867099999999998</v>
      </c>
      <c r="D528" s="11">
        <f t="shared" si="32"/>
        <v>1.0006319999999636</v>
      </c>
      <c r="E528" s="11">
        <v>490</v>
      </c>
      <c r="F528" s="11">
        <v>0.73988699999999996</v>
      </c>
      <c r="G528" s="11"/>
      <c r="H528" s="11">
        <v>490</v>
      </c>
      <c r="I528" s="11">
        <v>0.72406700000000002</v>
      </c>
      <c r="J528" s="11">
        <f t="shared" si="33"/>
        <v>1.5265520000000286</v>
      </c>
    </row>
    <row r="529" spans="1:10" x14ac:dyDescent="0.35">
      <c r="A529" s="11">
        <f t="shared" si="34"/>
        <v>526</v>
      </c>
      <c r="B529" s="11">
        <v>490.15499999999997</v>
      </c>
      <c r="C529" s="11">
        <v>0.76011600000000001</v>
      </c>
      <c r="D529" s="11">
        <f t="shared" si="32"/>
        <v>0.99994000000002048</v>
      </c>
      <c r="E529" s="11">
        <v>490.15499999999997</v>
      </c>
      <c r="F529" s="11">
        <v>0.74007599999999996</v>
      </c>
      <c r="G529" s="11"/>
      <c r="H529" s="11">
        <v>490.15499999999997</v>
      </c>
      <c r="I529" s="11">
        <v>0.72417900000000002</v>
      </c>
      <c r="J529" s="11">
        <f t="shared" si="33"/>
        <v>7.7504000000000683E-2</v>
      </c>
    </row>
    <row r="530" spans="1:10" x14ac:dyDescent="0.35">
      <c r="A530" s="11">
        <f t="shared" si="34"/>
        <v>527</v>
      </c>
      <c r="B530" s="11">
        <v>494.65899999999999</v>
      </c>
      <c r="C530" s="11">
        <v>0.76156100000000004</v>
      </c>
      <c r="D530" s="11">
        <f t="shared" si="32"/>
        <v>0.99994000000002048</v>
      </c>
      <c r="E530" s="11">
        <v>494.65899999999999</v>
      </c>
      <c r="F530" s="11">
        <v>0.74552399999999996</v>
      </c>
      <c r="G530" s="11"/>
      <c r="H530" s="11">
        <v>494.65899999999999</v>
      </c>
      <c r="I530" s="11">
        <v>0.72742499999999999</v>
      </c>
      <c r="J530" s="11">
        <f t="shared" si="33"/>
        <v>2.24623199999998</v>
      </c>
    </row>
    <row r="531" spans="1:10" x14ac:dyDescent="0.35">
      <c r="A531" s="11">
        <f t="shared" si="34"/>
        <v>528</v>
      </c>
      <c r="B531" s="11">
        <v>494.65899999999999</v>
      </c>
      <c r="C531" s="11">
        <v>0.76300599999999996</v>
      </c>
      <c r="D531" s="11">
        <f t="shared" si="32"/>
        <v>0.99993999999994365</v>
      </c>
      <c r="E531" s="11">
        <v>494.65899999999999</v>
      </c>
      <c r="F531" s="11">
        <v>0.74552399999999996</v>
      </c>
      <c r="G531" s="11"/>
      <c r="H531" s="11">
        <v>494.65899999999999</v>
      </c>
      <c r="I531" s="11">
        <v>0.72742499999999999</v>
      </c>
      <c r="J531" s="11">
        <f t="shared" si="33"/>
        <v>0</v>
      </c>
    </row>
    <row r="532" spans="1:10" x14ac:dyDescent="0.35">
      <c r="A532" s="11">
        <f t="shared" si="34"/>
        <v>529</v>
      </c>
      <c r="B532" s="11">
        <v>495</v>
      </c>
      <c r="C532" s="11">
        <v>0.76445099999999999</v>
      </c>
      <c r="D532" s="11">
        <f t="shared" si="32"/>
        <v>0.99994000000002048</v>
      </c>
      <c r="E532" s="11">
        <v>495</v>
      </c>
      <c r="F532" s="11">
        <v>0.74593299999999996</v>
      </c>
      <c r="G532" s="11"/>
      <c r="H532" s="11">
        <v>495</v>
      </c>
      <c r="I532" s="11">
        <v>0.72766900000000001</v>
      </c>
      <c r="J532" s="11">
        <f t="shared" si="33"/>
        <v>0.16884800000001521</v>
      </c>
    </row>
    <row r="533" spans="1:10" x14ac:dyDescent="0.35">
      <c r="A533" s="11">
        <f t="shared" si="34"/>
        <v>530</v>
      </c>
      <c r="B533" s="11">
        <v>497.22199999999998</v>
      </c>
      <c r="C533" s="11">
        <v>0.76589600000000002</v>
      </c>
      <c r="D533" s="11">
        <f t="shared" si="32"/>
        <v>0.99994000000002048</v>
      </c>
      <c r="E533" s="11">
        <v>497.22199999999998</v>
      </c>
      <c r="F533" s="11">
        <v>0.748583</v>
      </c>
      <c r="G533" s="11"/>
      <c r="H533" s="11">
        <v>497.22199999999998</v>
      </c>
      <c r="I533" s="11">
        <v>0.72925399999999996</v>
      </c>
      <c r="J533" s="11">
        <f t="shared" si="33"/>
        <v>1.0968199999999637</v>
      </c>
    </row>
    <row r="534" spans="1:10" x14ac:dyDescent="0.35">
      <c r="A534" s="11">
        <f t="shared" si="34"/>
        <v>531</v>
      </c>
      <c r="B534" s="11">
        <v>497.22199999999998</v>
      </c>
      <c r="C534" s="11">
        <v>0.76734100000000005</v>
      </c>
      <c r="D534" s="11">
        <f t="shared" si="32"/>
        <v>0.99994000000002048</v>
      </c>
      <c r="E534" s="11">
        <v>497.22199999999998</v>
      </c>
      <c r="F534" s="11">
        <v>0.748583</v>
      </c>
      <c r="G534" s="11"/>
      <c r="H534" s="11">
        <v>497.22199999999998</v>
      </c>
      <c r="I534" s="11">
        <v>0.72925399999999996</v>
      </c>
      <c r="J534" s="11">
        <f t="shared" si="33"/>
        <v>0</v>
      </c>
    </row>
    <row r="535" spans="1:10" x14ac:dyDescent="0.35">
      <c r="A535" s="11">
        <f t="shared" si="34"/>
        <v>532</v>
      </c>
      <c r="B535" s="11">
        <v>500</v>
      </c>
      <c r="C535" s="11">
        <v>0.76878599999999997</v>
      </c>
      <c r="D535" s="11">
        <f t="shared" si="32"/>
        <v>0.99993999999994365</v>
      </c>
      <c r="E535" s="11">
        <v>500</v>
      </c>
      <c r="F535" s="11">
        <v>0.75186600000000003</v>
      </c>
      <c r="G535" s="11"/>
      <c r="H535" s="11">
        <v>500</v>
      </c>
      <c r="I535" s="11">
        <v>0.73122299999999996</v>
      </c>
      <c r="J535" s="11">
        <f t="shared" si="33"/>
        <v>1.362547999999999</v>
      </c>
    </row>
    <row r="536" spans="1:10" x14ac:dyDescent="0.35">
      <c r="A536" s="11">
        <f t="shared" si="34"/>
        <v>533</v>
      </c>
      <c r="B536" s="11">
        <v>500</v>
      </c>
      <c r="C536" s="11">
        <v>0.770231</v>
      </c>
      <c r="D536" s="11">
        <f t="shared" si="32"/>
        <v>0.99994000000002048</v>
      </c>
      <c r="E536" s="11">
        <v>500</v>
      </c>
      <c r="F536" s="11">
        <v>0.75186600000000003</v>
      </c>
      <c r="G536" s="11"/>
      <c r="H536" s="11">
        <v>500</v>
      </c>
      <c r="I536" s="11">
        <v>0.73122299999999996</v>
      </c>
      <c r="J536" s="11">
        <f t="shared" si="33"/>
        <v>0</v>
      </c>
    </row>
    <row r="537" spans="1:10" x14ac:dyDescent="0.35">
      <c r="A537" s="11">
        <f t="shared" si="34"/>
        <v>534</v>
      </c>
      <c r="B537" s="11">
        <v>500</v>
      </c>
      <c r="C537" s="11">
        <v>0.77167600000000003</v>
      </c>
      <c r="D537" s="11">
        <f t="shared" si="32"/>
        <v>0.99994000000002048</v>
      </c>
      <c r="E537" s="11">
        <v>500</v>
      </c>
      <c r="F537" s="11">
        <v>0.75186600000000003</v>
      </c>
      <c r="G537" s="11"/>
      <c r="H537" s="11">
        <v>500</v>
      </c>
      <c r="I537" s="11">
        <v>0.73122299999999996</v>
      </c>
      <c r="J537" s="11">
        <f t="shared" si="33"/>
        <v>0</v>
      </c>
    </row>
    <row r="538" spans="1:10" x14ac:dyDescent="0.35">
      <c r="A538" s="11">
        <f t="shared" si="34"/>
        <v>535</v>
      </c>
      <c r="B538" s="11">
        <v>504.911</v>
      </c>
      <c r="C538" s="11">
        <v>0.77312099999999995</v>
      </c>
      <c r="D538" s="11">
        <f t="shared" si="32"/>
        <v>0.99993999999994365</v>
      </c>
      <c r="E538" s="11">
        <v>504.911</v>
      </c>
      <c r="F538" s="11">
        <v>0.75758300000000001</v>
      </c>
      <c r="G538" s="11"/>
      <c r="H538" s="11">
        <v>504.911</v>
      </c>
      <c r="I538" s="11">
        <v>0.73467000000000005</v>
      </c>
      <c r="J538" s="11">
        <f t="shared" si="33"/>
        <v>2.3853240000000615</v>
      </c>
    </row>
    <row r="539" spans="1:10" x14ac:dyDescent="0.35">
      <c r="A539" s="11">
        <f t="shared" si="34"/>
        <v>536</v>
      </c>
      <c r="B539" s="11">
        <v>504.911</v>
      </c>
      <c r="C539" s="11">
        <v>0.77456599999999998</v>
      </c>
      <c r="D539" s="11">
        <f t="shared" si="32"/>
        <v>0.99994000000002048</v>
      </c>
      <c r="E539" s="11">
        <v>504.911</v>
      </c>
      <c r="F539" s="11">
        <v>0.75758300000000001</v>
      </c>
      <c r="G539" s="11"/>
      <c r="H539" s="11">
        <v>504.911</v>
      </c>
      <c r="I539" s="11">
        <v>0.73467000000000005</v>
      </c>
      <c r="J539" s="11">
        <f t="shared" si="33"/>
        <v>0</v>
      </c>
    </row>
    <row r="540" spans="1:10" x14ac:dyDescent="0.35">
      <c r="A540" s="11">
        <f t="shared" si="34"/>
        <v>537</v>
      </c>
      <c r="B540" s="11">
        <v>505</v>
      </c>
      <c r="C540" s="11">
        <v>0.77601200000000004</v>
      </c>
      <c r="D540" s="11">
        <f t="shared" si="32"/>
        <v>1.0006320000000404</v>
      </c>
      <c r="E540" s="11">
        <v>505</v>
      </c>
      <c r="F540" s="11">
        <v>0.75768599999999997</v>
      </c>
      <c r="G540" s="11"/>
      <c r="H540" s="11">
        <v>505</v>
      </c>
      <c r="I540" s="11">
        <v>0.73473200000000005</v>
      </c>
      <c r="J540" s="11">
        <f t="shared" si="33"/>
        <v>4.2904000000004494E-2</v>
      </c>
    </row>
    <row r="541" spans="1:10" x14ac:dyDescent="0.35">
      <c r="A541" s="11">
        <f t="shared" si="34"/>
        <v>538</v>
      </c>
      <c r="B541" s="11">
        <v>505</v>
      </c>
      <c r="C541" s="11">
        <v>0.77745699999999995</v>
      </c>
      <c r="D541" s="11">
        <f t="shared" si="32"/>
        <v>0.99993999999994365</v>
      </c>
      <c r="E541" s="11">
        <v>505</v>
      </c>
      <c r="F541" s="11">
        <v>0.75768599999999997</v>
      </c>
      <c r="G541" s="11"/>
      <c r="H541" s="11">
        <v>505</v>
      </c>
      <c r="I541" s="11">
        <v>0.73473200000000005</v>
      </c>
      <c r="J541" s="11">
        <f t="shared" si="33"/>
        <v>0</v>
      </c>
    </row>
    <row r="542" spans="1:10" x14ac:dyDescent="0.35">
      <c r="A542" s="11">
        <f t="shared" si="34"/>
        <v>539</v>
      </c>
      <c r="B542" s="11">
        <v>505</v>
      </c>
      <c r="C542" s="11">
        <v>0.77890199999999998</v>
      </c>
      <c r="D542" s="11">
        <f t="shared" si="32"/>
        <v>0.99994000000002048</v>
      </c>
      <c r="E542" s="11">
        <v>505</v>
      </c>
      <c r="F542" s="11">
        <v>0.75768599999999997</v>
      </c>
      <c r="G542" s="11"/>
      <c r="H542" s="11">
        <v>505</v>
      </c>
      <c r="I542" s="11">
        <v>0.73473200000000005</v>
      </c>
      <c r="J542" s="11">
        <f t="shared" si="33"/>
        <v>0</v>
      </c>
    </row>
    <row r="543" spans="1:10" x14ac:dyDescent="0.35">
      <c r="A543" s="11">
        <f t="shared" si="34"/>
        <v>540</v>
      </c>
      <c r="B543" s="11">
        <v>505</v>
      </c>
      <c r="C543" s="11">
        <v>0.78034700000000001</v>
      </c>
      <c r="D543" s="11">
        <f t="shared" si="32"/>
        <v>0.99994000000002048</v>
      </c>
      <c r="E543" s="11">
        <v>505</v>
      </c>
      <c r="F543" s="11">
        <v>0.75768599999999997</v>
      </c>
      <c r="G543" s="11"/>
      <c r="H543" s="11">
        <v>505</v>
      </c>
      <c r="I543" s="11">
        <v>0.73473200000000005</v>
      </c>
      <c r="J543" s="11">
        <f t="shared" si="33"/>
        <v>0</v>
      </c>
    </row>
    <row r="544" spans="1:10" x14ac:dyDescent="0.35">
      <c r="A544" s="11">
        <f t="shared" si="34"/>
        <v>541</v>
      </c>
      <c r="B544" s="11">
        <v>506.892</v>
      </c>
      <c r="C544" s="11">
        <v>0.78179200000000004</v>
      </c>
      <c r="D544" s="11">
        <f t="shared" si="32"/>
        <v>0.99994000000002048</v>
      </c>
      <c r="E544" s="11">
        <v>506.892</v>
      </c>
      <c r="F544" s="11">
        <v>0.75985899999999995</v>
      </c>
      <c r="G544" s="11"/>
      <c r="H544" s="11">
        <v>506.892</v>
      </c>
      <c r="I544" s="11">
        <v>0.73604700000000001</v>
      </c>
      <c r="J544" s="11">
        <f t="shared" si="33"/>
        <v>0.90997999999996892</v>
      </c>
    </row>
    <row r="545" spans="1:10" x14ac:dyDescent="0.35">
      <c r="A545" s="11">
        <f t="shared" si="34"/>
        <v>542</v>
      </c>
      <c r="B545" s="11">
        <v>507.47399999999999</v>
      </c>
      <c r="C545" s="11">
        <v>0.78323699999999996</v>
      </c>
      <c r="D545" s="11">
        <f t="shared" si="32"/>
        <v>0.99993999999994365</v>
      </c>
      <c r="E545" s="11">
        <v>507.47399999999999</v>
      </c>
      <c r="F545" s="11">
        <v>0.76052500000000001</v>
      </c>
      <c r="G545" s="11"/>
      <c r="H545" s="11">
        <v>507.47399999999999</v>
      </c>
      <c r="I545" s="11">
        <v>0.73645099999999997</v>
      </c>
      <c r="J545" s="11">
        <f t="shared" si="33"/>
        <v>0.27956799999997228</v>
      </c>
    </row>
    <row r="546" spans="1:10" x14ac:dyDescent="0.35">
      <c r="A546" s="11">
        <f t="shared" si="34"/>
        <v>543</v>
      </c>
      <c r="B546" s="11">
        <v>510</v>
      </c>
      <c r="C546" s="11">
        <v>0.78468199999999999</v>
      </c>
      <c r="D546" s="11">
        <f t="shared" si="32"/>
        <v>0.99994000000002048</v>
      </c>
      <c r="E546" s="11">
        <v>510</v>
      </c>
      <c r="F546" s="11">
        <v>0.76339500000000005</v>
      </c>
      <c r="G546" s="11"/>
      <c r="H546" s="11">
        <v>510</v>
      </c>
      <c r="I546" s="11">
        <v>0.73819400000000002</v>
      </c>
      <c r="J546" s="11">
        <f t="shared" si="33"/>
        <v>1.2061560000000346</v>
      </c>
    </row>
    <row r="547" spans="1:10" x14ac:dyDescent="0.35">
      <c r="A547" s="11">
        <f t="shared" si="34"/>
        <v>544</v>
      </c>
      <c r="B547" s="11">
        <v>510</v>
      </c>
      <c r="C547" s="11">
        <v>0.78612700000000002</v>
      </c>
      <c r="D547" s="11">
        <f t="shared" si="32"/>
        <v>0.99994000000002048</v>
      </c>
      <c r="E547" s="11">
        <v>510</v>
      </c>
      <c r="F547" s="11">
        <v>0.76339500000000005</v>
      </c>
      <c r="G547" s="11"/>
      <c r="H547" s="11">
        <v>510</v>
      </c>
      <c r="I547" s="11">
        <v>0.73819400000000002</v>
      </c>
      <c r="J547" s="11">
        <f t="shared" si="33"/>
        <v>0</v>
      </c>
    </row>
    <row r="548" spans="1:10" x14ac:dyDescent="0.35">
      <c r="A548" s="11">
        <f t="shared" si="34"/>
        <v>545</v>
      </c>
      <c r="B548" s="11">
        <v>511.67399999999998</v>
      </c>
      <c r="C548" s="11">
        <v>0.78757200000000005</v>
      </c>
      <c r="D548" s="11">
        <f t="shared" si="32"/>
        <v>0.99994000000002048</v>
      </c>
      <c r="E548" s="11">
        <v>511.67399999999998</v>
      </c>
      <c r="F548" s="11">
        <v>0.76528099999999999</v>
      </c>
      <c r="G548" s="11"/>
      <c r="H548" s="11">
        <v>511.67399999999998</v>
      </c>
      <c r="I548" s="11">
        <v>0.73934299999999997</v>
      </c>
      <c r="J548" s="11">
        <f t="shared" si="33"/>
        <v>0.79510799999996928</v>
      </c>
    </row>
    <row r="549" spans="1:10" x14ac:dyDescent="0.35">
      <c r="A549" s="11">
        <f t="shared" si="34"/>
        <v>546</v>
      </c>
      <c r="B549" s="11">
        <v>512.6</v>
      </c>
      <c r="C549" s="11">
        <v>0.78901699999999997</v>
      </c>
      <c r="D549" s="11">
        <f t="shared" si="32"/>
        <v>0.99993999999994365</v>
      </c>
      <c r="E549" s="11">
        <v>512.6</v>
      </c>
      <c r="F549" s="11">
        <v>0.76632</v>
      </c>
      <c r="G549" s="11"/>
      <c r="H549" s="11">
        <v>512.6</v>
      </c>
      <c r="I549" s="11">
        <v>0.739977</v>
      </c>
      <c r="J549" s="11">
        <f t="shared" si="33"/>
        <v>0.43872800000001622</v>
      </c>
    </row>
    <row r="550" spans="1:10" x14ac:dyDescent="0.35">
      <c r="A550" s="11">
        <f t="shared" si="34"/>
        <v>547</v>
      </c>
      <c r="B550" s="11">
        <v>515</v>
      </c>
      <c r="C550" s="11">
        <v>0.790462</v>
      </c>
      <c r="D550" s="11">
        <f t="shared" si="32"/>
        <v>0.99994000000002048</v>
      </c>
      <c r="E550" s="11">
        <v>515</v>
      </c>
      <c r="F550" s="11">
        <v>0.76899300000000004</v>
      </c>
      <c r="G550" s="11"/>
      <c r="H550" s="11">
        <v>515</v>
      </c>
      <c r="I550" s="11">
        <v>0.74161100000000002</v>
      </c>
      <c r="J550" s="11">
        <f t="shared" si="33"/>
        <v>1.1307280000000168</v>
      </c>
    </row>
    <row r="551" spans="1:10" x14ac:dyDescent="0.35">
      <c r="A551" s="11">
        <f t="shared" si="34"/>
        <v>548</v>
      </c>
      <c r="B551" s="11">
        <v>515</v>
      </c>
      <c r="C551" s="11">
        <v>0.79190799999999995</v>
      </c>
      <c r="D551" s="11">
        <f t="shared" si="32"/>
        <v>1.0006319999999636</v>
      </c>
      <c r="E551" s="11">
        <v>515</v>
      </c>
      <c r="F551" s="11">
        <v>0.76899300000000004</v>
      </c>
      <c r="G551" s="11"/>
      <c r="H551" s="11">
        <v>515</v>
      </c>
      <c r="I551" s="11">
        <v>0.74161100000000002</v>
      </c>
      <c r="J551" s="11">
        <f t="shared" si="33"/>
        <v>0</v>
      </c>
    </row>
    <row r="552" spans="1:10" x14ac:dyDescent="0.35">
      <c r="A552" s="11">
        <f t="shared" si="34"/>
        <v>549</v>
      </c>
      <c r="B552" s="11">
        <v>515.16300000000001</v>
      </c>
      <c r="C552" s="11">
        <v>0.79335299999999997</v>
      </c>
      <c r="D552" s="11">
        <f t="shared" si="32"/>
        <v>0.99994000000002048</v>
      </c>
      <c r="E552" s="11">
        <v>515.16300000000001</v>
      </c>
      <c r="F552" s="11">
        <v>0.76917400000000002</v>
      </c>
      <c r="G552" s="11"/>
      <c r="H552" s="11">
        <v>515.16300000000001</v>
      </c>
      <c r="I552" s="11">
        <v>0.74172199999999999</v>
      </c>
      <c r="J552" s="11">
        <f t="shared" si="33"/>
        <v>7.6811999999980785E-2</v>
      </c>
    </row>
    <row r="553" spans="1:10" x14ac:dyDescent="0.35">
      <c r="A553" s="11">
        <f t="shared" si="34"/>
        <v>550</v>
      </c>
      <c r="B553" s="11">
        <v>515.16300000000001</v>
      </c>
      <c r="C553" s="11">
        <v>0.794798</v>
      </c>
      <c r="D553" s="11">
        <f t="shared" si="32"/>
        <v>0.99994000000002048</v>
      </c>
      <c r="E553" s="11">
        <v>515.16300000000001</v>
      </c>
      <c r="F553" s="11">
        <v>0.76917400000000002</v>
      </c>
      <c r="G553" s="11"/>
      <c r="H553" s="11">
        <v>515.16300000000001</v>
      </c>
      <c r="I553" s="11">
        <v>0.74172199999999999</v>
      </c>
      <c r="J553" s="11">
        <f t="shared" si="33"/>
        <v>0</v>
      </c>
    </row>
    <row r="554" spans="1:10" x14ac:dyDescent="0.35">
      <c r="A554" s="11">
        <f t="shared" si="34"/>
        <v>551</v>
      </c>
      <c r="B554" s="11">
        <v>515.16300000000001</v>
      </c>
      <c r="C554" s="11">
        <v>0.79624300000000003</v>
      </c>
      <c r="D554" s="11">
        <f t="shared" si="32"/>
        <v>0.99994000000002048</v>
      </c>
      <c r="E554" s="11">
        <v>515.16300000000001</v>
      </c>
      <c r="F554" s="11">
        <v>0.76917400000000002</v>
      </c>
      <c r="G554" s="11"/>
      <c r="H554" s="11">
        <v>515.16300000000001</v>
      </c>
      <c r="I554" s="11">
        <v>0.74172199999999999</v>
      </c>
      <c r="J554" s="11">
        <f t="shared" si="33"/>
        <v>0</v>
      </c>
    </row>
    <row r="555" spans="1:10" x14ac:dyDescent="0.35">
      <c r="A555" s="11">
        <f t="shared" si="34"/>
        <v>552</v>
      </c>
      <c r="B555" s="11">
        <v>517.726</v>
      </c>
      <c r="C555" s="11">
        <v>0.79768799999999995</v>
      </c>
      <c r="D555" s="11">
        <f t="shared" si="32"/>
        <v>0.99993999999994365</v>
      </c>
      <c r="E555" s="11">
        <v>517.726</v>
      </c>
      <c r="F555" s="11">
        <v>0.77199899999999999</v>
      </c>
      <c r="G555" s="11"/>
      <c r="H555" s="11">
        <v>517.726</v>
      </c>
      <c r="I555" s="11">
        <v>0.74345600000000001</v>
      </c>
      <c r="J555" s="11">
        <f t="shared" si="33"/>
        <v>1.1999280000000092</v>
      </c>
    </row>
    <row r="556" spans="1:10" x14ac:dyDescent="0.35">
      <c r="A556" s="11">
        <f t="shared" si="34"/>
        <v>553</v>
      </c>
      <c r="B556" s="11">
        <v>520</v>
      </c>
      <c r="C556" s="11">
        <v>0.79913299999999998</v>
      </c>
      <c r="D556" s="11">
        <f t="shared" si="32"/>
        <v>0.99994000000002048</v>
      </c>
      <c r="E556" s="11">
        <v>520</v>
      </c>
      <c r="F556" s="11">
        <v>0.774482</v>
      </c>
      <c r="G556" s="11"/>
      <c r="H556" s="11">
        <v>520</v>
      </c>
      <c r="I556" s="11">
        <v>0.74498399999999998</v>
      </c>
      <c r="J556" s="11">
        <f t="shared" si="33"/>
        <v>1.0573759999999819</v>
      </c>
    </row>
    <row r="557" spans="1:10" x14ac:dyDescent="0.35">
      <c r="A557" s="11">
        <f t="shared" si="34"/>
        <v>554</v>
      </c>
      <c r="B557" s="11">
        <v>520</v>
      </c>
      <c r="C557" s="11">
        <v>0.80057800000000001</v>
      </c>
      <c r="D557" s="11">
        <f t="shared" si="32"/>
        <v>0.99994000000002048</v>
      </c>
      <c r="E557" s="11">
        <v>520</v>
      </c>
      <c r="F557" s="11">
        <v>0.774482</v>
      </c>
      <c r="G557" s="11"/>
      <c r="H557" s="11">
        <v>520</v>
      </c>
      <c r="I557" s="11">
        <v>0.74498399999999998</v>
      </c>
      <c r="J557" s="11">
        <f t="shared" si="33"/>
        <v>0</v>
      </c>
    </row>
    <row r="558" spans="1:10" x14ac:dyDescent="0.35">
      <c r="A558" s="11">
        <f t="shared" si="34"/>
        <v>555</v>
      </c>
      <c r="B558" s="11">
        <v>520</v>
      </c>
      <c r="C558" s="11">
        <v>0.80202300000000004</v>
      </c>
      <c r="D558" s="11">
        <f t="shared" si="32"/>
        <v>0.99994000000002048</v>
      </c>
      <c r="E558" s="11">
        <v>520</v>
      </c>
      <c r="F558" s="11">
        <v>0.774482</v>
      </c>
      <c r="G558" s="11"/>
      <c r="H558" s="11">
        <v>520</v>
      </c>
      <c r="I558" s="11">
        <v>0.74498399999999998</v>
      </c>
      <c r="J558" s="11">
        <f t="shared" si="33"/>
        <v>0</v>
      </c>
    </row>
    <row r="559" spans="1:10" x14ac:dyDescent="0.35">
      <c r="A559" s="11">
        <f t="shared" si="34"/>
        <v>556</v>
      </c>
      <c r="B559" s="11">
        <v>525.41499999999996</v>
      </c>
      <c r="C559" s="11">
        <v>0.80346799999999996</v>
      </c>
      <c r="D559" s="11">
        <f t="shared" si="32"/>
        <v>0.99993999999994365</v>
      </c>
      <c r="E559" s="11">
        <v>525.41499999999996</v>
      </c>
      <c r="F559" s="11">
        <v>0.78030500000000003</v>
      </c>
      <c r="G559" s="11"/>
      <c r="H559" s="11">
        <v>525.41499999999996</v>
      </c>
      <c r="I559" s="11">
        <v>0.748587</v>
      </c>
      <c r="J559" s="11">
        <f t="shared" si="33"/>
        <v>2.4932760000000158</v>
      </c>
    </row>
    <row r="560" spans="1:10" x14ac:dyDescent="0.35">
      <c r="A560" s="11">
        <f t="shared" si="34"/>
        <v>557</v>
      </c>
      <c r="B560" s="11">
        <v>530</v>
      </c>
      <c r="C560" s="11">
        <v>0.80491299999999999</v>
      </c>
      <c r="D560" s="11">
        <f t="shared" si="32"/>
        <v>0.99994000000002048</v>
      </c>
      <c r="E560" s="11">
        <v>530</v>
      </c>
      <c r="F560" s="11">
        <v>0.785138</v>
      </c>
      <c r="G560" s="11"/>
      <c r="H560" s="11">
        <v>530</v>
      </c>
      <c r="I560" s="11">
        <v>0.75159799999999999</v>
      </c>
      <c r="J560" s="11">
        <f t="shared" si="33"/>
        <v>2.0836119999999902</v>
      </c>
    </row>
    <row r="561" spans="1:10" x14ac:dyDescent="0.35">
      <c r="A561" s="11">
        <f t="shared" si="34"/>
        <v>558</v>
      </c>
      <c r="B561" s="11">
        <v>530</v>
      </c>
      <c r="C561" s="11">
        <v>0.80635800000000002</v>
      </c>
      <c r="D561" s="11">
        <f t="shared" si="32"/>
        <v>0.99994000000002048</v>
      </c>
      <c r="E561" s="11">
        <v>530</v>
      </c>
      <c r="F561" s="11">
        <v>0.785138</v>
      </c>
      <c r="G561" s="11"/>
      <c r="H561" s="11">
        <v>530</v>
      </c>
      <c r="I561" s="11">
        <v>0.75159799999999999</v>
      </c>
      <c r="J561" s="11">
        <f t="shared" si="33"/>
        <v>0</v>
      </c>
    </row>
    <row r="562" spans="1:10" x14ac:dyDescent="0.35">
      <c r="A562" s="11">
        <f t="shared" si="34"/>
        <v>559</v>
      </c>
      <c r="B562" s="11">
        <v>530</v>
      </c>
      <c r="C562" s="11">
        <v>0.80780300000000005</v>
      </c>
      <c r="D562" s="11">
        <f t="shared" si="32"/>
        <v>0.99994000000002048</v>
      </c>
      <c r="E562" s="11">
        <v>530</v>
      </c>
      <c r="F562" s="11">
        <v>0.785138</v>
      </c>
      <c r="G562" s="11"/>
      <c r="H562" s="11">
        <v>530</v>
      </c>
      <c r="I562" s="11">
        <v>0.75159799999999999</v>
      </c>
      <c r="J562" s="11">
        <f t="shared" si="33"/>
        <v>0</v>
      </c>
    </row>
    <row r="563" spans="1:10" x14ac:dyDescent="0.35">
      <c r="A563" s="11">
        <f t="shared" si="34"/>
        <v>560</v>
      </c>
      <c r="B563" s="11">
        <v>530</v>
      </c>
      <c r="C563" s="11">
        <v>0.809249</v>
      </c>
      <c r="D563" s="11">
        <f t="shared" si="32"/>
        <v>1.0006319999999636</v>
      </c>
      <c r="E563" s="11">
        <v>530</v>
      </c>
      <c r="F563" s="11">
        <v>0.785138</v>
      </c>
      <c r="G563" s="11"/>
      <c r="H563" s="11">
        <v>530</v>
      </c>
      <c r="I563" s="11">
        <v>0.75159799999999999</v>
      </c>
      <c r="J563" s="11">
        <f t="shared" si="33"/>
        <v>0</v>
      </c>
    </row>
    <row r="564" spans="1:10" x14ac:dyDescent="0.35">
      <c r="A564" s="11">
        <f t="shared" si="34"/>
        <v>561</v>
      </c>
      <c r="B564" s="11">
        <v>530</v>
      </c>
      <c r="C564" s="11">
        <v>0.81069400000000003</v>
      </c>
      <c r="D564" s="11">
        <f t="shared" si="32"/>
        <v>0.99994000000002048</v>
      </c>
      <c r="E564" s="11">
        <v>530</v>
      </c>
      <c r="F564" s="11">
        <v>0.785138</v>
      </c>
      <c r="G564" s="11"/>
      <c r="H564" s="11">
        <v>530</v>
      </c>
      <c r="I564" s="11">
        <v>0.75159799999999999</v>
      </c>
      <c r="J564" s="11">
        <f t="shared" si="33"/>
        <v>0</v>
      </c>
    </row>
    <row r="565" spans="1:10" x14ac:dyDescent="0.35">
      <c r="A565" s="11">
        <f t="shared" si="34"/>
        <v>562</v>
      </c>
      <c r="B565" s="11">
        <v>533.10400000000004</v>
      </c>
      <c r="C565" s="11">
        <v>0.81213900000000006</v>
      </c>
      <c r="D565" s="11">
        <f t="shared" si="32"/>
        <v>0.99994000000002048</v>
      </c>
      <c r="E565" s="11">
        <v>533.10400000000004</v>
      </c>
      <c r="F565" s="11">
        <v>0.78835900000000003</v>
      </c>
      <c r="G565" s="11"/>
      <c r="H565" s="11">
        <v>533.10400000000004</v>
      </c>
      <c r="I565" s="11">
        <v>0.75361599999999995</v>
      </c>
      <c r="J565" s="11">
        <f t="shared" si="33"/>
        <v>1.3964559999999753</v>
      </c>
    </row>
    <row r="566" spans="1:10" x14ac:dyDescent="0.35">
      <c r="A566" s="11">
        <f t="shared" si="34"/>
        <v>563</v>
      </c>
      <c r="B566" s="11">
        <v>535</v>
      </c>
      <c r="C566" s="11">
        <v>0.81358399999999997</v>
      </c>
      <c r="D566" s="11">
        <f t="shared" si="32"/>
        <v>0.99993999999994365</v>
      </c>
      <c r="E566" s="11">
        <v>535</v>
      </c>
      <c r="F566" s="11">
        <v>0.79030599999999995</v>
      </c>
      <c r="G566" s="11"/>
      <c r="H566" s="11">
        <v>535</v>
      </c>
      <c r="I566" s="11">
        <v>0.75483999999999996</v>
      </c>
      <c r="J566" s="11">
        <f t="shared" si="33"/>
        <v>0.84700800000000198</v>
      </c>
    </row>
    <row r="567" spans="1:10" x14ac:dyDescent="0.35">
      <c r="A567" s="11">
        <f t="shared" si="34"/>
        <v>564</v>
      </c>
      <c r="B567" s="11">
        <v>535</v>
      </c>
      <c r="C567" s="11">
        <v>0.815029</v>
      </c>
      <c r="D567" s="11">
        <f t="shared" si="32"/>
        <v>0.99994000000002048</v>
      </c>
      <c r="E567" s="11">
        <v>535</v>
      </c>
      <c r="F567" s="11">
        <v>0.79030599999999995</v>
      </c>
      <c r="G567" s="11"/>
      <c r="H567" s="11">
        <v>535</v>
      </c>
      <c r="I567" s="11">
        <v>0.75483999999999996</v>
      </c>
      <c r="J567" s="11">
        <f t="shared" si="33"/>
        <v>0</v>
      </c>
    </row>
    <row r="568" spans="1:10" x14ac:dyDescent="0.35">
      <c r="A568" s="11">
        <f t="shared" si="34"/>
        <v>565</v>
      </c>
      <c r="B568" s="11">
        <v>535.66700000000003</v>
      </c>
      <c r="C568" s="11">
        <v>0.81647400000000003</v>
      </c>
      <c r="D568" s="11">
        <f t="shared" si="32"/>
        <v>0.99994000000002048</v>
      </c>
      <c r="E568" s="11">
        <v>535.66700000000003</v>
      </c>
      <c r="F568" s="11">
        <v>0.79098800000000002</v>
      </c>
      <c r="G568" s="11"/>
      <c r="H568" s="11">
        <v>535.66700000000003</v>
      </c>
      <c r="I568" s="11">
        <v>0.75527</v>
      </c>
      <c r="J568" s="11">
        <f t="shared" si="33"/>
        <v>0.29756000000002869</v>
      </c>
    </row>
    <row r="569" spans="1:10" x14ac:dyDescent="0.35">
      <c r="A569" s="11">
        <f t="shared" si="34"/>
        <v>566</v>
      </c>
      <c r="B569" s="11">
        <v>538.23</v>
      </c>
      <c r="C569" s="11">
        <v>0.81791899999999995</v>
      </c>
      <c r="D569" s="11">
        <f t="shared" si="32"/>
        <v>0.99993999999994365</v>
      </c>
      <c r="E569" s="11">
        <v>538.23</v>
      </c>
      <c r="F569" s="11">
        <v>0.79358899999999999</v>
      </c>
      <c r="G569" s="11"/>
      <c r="H569" s="11">
        <v>538.23</v>
      </c>
      <c r="I569" s="11">
        <v>0.75691200000000003</v>
      </c>
      <c r="J569" s="11">
        <f t="shared" si="33"/>
        <v>1.1362640000000224</v>
      </c>
    </row>
    <row r="570" spans="1:10" x14ac:dyDescent="0.35">
      <c r="A570" s="11">
        <f t="shared" si="34"/>
        <v>567</v>
      </c>
      <c r="B570" s="11">
        <v>543.35599999999999</v>
      </c>
      <c r="C570" s="11">
        <v>0.81936399999999998</v>
      </c>
      <c r="D570" s="11">
        <f t="shared" si="32"/>
        <v>0.99994000000002048</v>
      </c>
      <c r="E570" s="11">
        <v>543.35599999999999</v>
      </c>
      <c r="F570" s="11">
        <v>0.79871099999999995</v>
      </c>
      <c r="G570" s="11"/>
      <c r="H570" s="11">
        <v>543.35599999999999</v>
      </c>
      <c r="I570" s="11">
        <v>0.76016499999999998</v>
      </c>
      <c r="J570" s="11">
        <f t="shared" si="33"/>
        <v>2.2510759999999657</v>
      </c>
    </row>
    <row r="571" spans="1:10" x14ac:dyDescent="0.35">
      <c r="A571" s="11">
        <f t="shared" si="34"/>
        <v>568</v>
      </c>
      <c r="B571" s="11">
        <v>543.35599999999999</v>
      </c>
      <c r="C571" s="11">
        <v>0.82080900000000001</v>
      </c>
      <c r="D571" s="11">
        <f t="shared" si="32"/>
        <v>0.99994000000002048</v>
      </c>
      <c r="E571" s="11">
        <v>543.35599999999999</v>
      </c>
      <c r="F571" s="11">
        <v>0.79871099999999995</v>
      </c>
      <c r="G571" s="11"/>
      <c r="H571" s="11">
        <v>543.35599999999999</v>
      </c>
      <c r="I571" s="11">
        <v>0.76016499999999998</v>
      </c>
      <c r="J571" s="11">
        <f t="shared" si="33"/>
        <v>0</v>
      </c>
    </row>
    <row r="572" spans="1:10" x14ac:dyDescent="0.35">
      <c r="A572" s="11">
        <f t="shared" si="34"/>
        <v>569</v>
      </c>
      <c r="B572" s="11">
        <v>545</v>
      </c>
      <c r="C572" s="11">
        <v>0.82225400000000004</v>
      </c>
      <c r="D572" s="11">
        <f t="shared" si="32"/>
        <v>0.99994000000002048</v>
      </c>
      <c r="E572" s="11">
        <v>545</v>
      </c>
      <c r="F572" s="11">
        <v>0.80033100000000001</v>
      </c>
      <c r="G572" s="11"/>
      <c r="H572" s="11">
        <v>545</v>
      </c>
      <c r="I572" s="11">
        <v>0.76119899999999996</v>
      </c>
      <c r="J572" s="11">
        <f t="shared" si="33"/>
        <v>0.71552799999998573</v>
      </c>
    </row>
    <row r="573" spans="1:10" x14ac:dyDescent="0.35">
      <c r="A573" s="11">
        <f t="shared" si="34"/>
        <v>570</v>
      </c>
      <c r="B573" s="11">
        <v>545</v>
      </c>
      <c r="C573" s="11">
        <v>0.82369899999999996</v>
      </c>
      <c r="D573" s="11">
        <f t="shared" si="32"/>
        <v>0.99993999999994365</v>
      </c>
      <c r="E573" s="11">
        <v>545</v>
      </c>
      <c r="F573" s="11">
        <v>0.80033100000000001</v>
      </c>
      <c r="G573" s="11"/>
      <c r="H573" s="11">
        <v>545</v>
      </c>
      <c r="I573" s="11">
        <v>0.76119899999999996</v>
      </c>
      <c r="J573" s="11">
        <f t="shared" si="33"/>
        <v>0</v>
      </c>
    </row>
    <row r="574" spans="1:10" x14ac:dyDescent="0.35">
      <c r="A574" s="11">
        <f t="shared" si="34"/>
        <v>571</v>
      </c>
      <c r="B574" s="11">
        <v>545</v>
      </c>
      <c r="C574" s="11">
        <v>0.82514500000000002</v>
      </c>
      <c r="D574" s="11">
        <f t="shared" si="32"/>
        <v>1.0006320000000404</v>
      </c>
      <c r="E574" s="11">
        <v>545</v>
      </c>
      <c r="F574" s="11">
        <v>0.80033100000000001</v>
      </c>
      <c r="G574" s="11"/>
      <c r="H574" s="11">
        <v>545</v>
      </c>
      <c r="I574" s="11">
        <v>0.76119899999999996</v>
      </c>
      <c r="J574" s="11">
        <f t="shared" si="33"/>
        <v>0</v>
      </c>
    </row>
    <row r="575" spans="1:10" x14ac:dyDescent="0.35">
      <c r="A575" s="11">
        <f t="shared" si="34"/>
        <v>572</v>
      </c>
      <c r="B575" s="11">
        <v>545</v>
      </c>
      <c r="C575" s="11">
        <v>0.82659000000000005</v>
      </c>
      <c r="D575" s="11">
        <f t="shared" si="32"/>
        <v>0.99994000000002048</v>
      </c>
      <c r="E575" s="11">
        <v>545</v>
      </c>
      <c r="F575" s="11">
        <v>0.80033100000000001</v>
      </c>
      <c r="G575" s="11"/>
      <c r="H575" s="11">
        <v>545</v>
      </c>
      <c r="I575" s="11">
        <v>0.76119899999999996</v>
      </c>
      <c r="J575" s="11">
        <f t="shared" si="33"/>
        <v>0</v>
      </c>
    </row>
    <row r="576" spans="1:10" x14ac:dyDescent="0.35">
      <c r="A576" s="11">
        <f t="shared" si="34"/>
        <v>573</v>
      </c>
      <c r="B576" s="11">
        <v>548.48199999999997</v>
      </c>
      <c r="C576" s="11">
        <v>0.82803499999999997</v>
      </c>
      <c r="D576" s="11">
        <f t="shared" si="32"/>
        <v>0.99993999999994365</v>
      </c>
      <c r="E576" s="11">
        <v>548.48199999999997</v>
      </c>
      <c r="F576" s="11">
        <v>0.80372600000000005</v>
      </c>
      <c r="G576" s="11"/>
      <c r="H576" s="11">
        <v>548.48199999999997</v>
      </c>
      <c r="I576" s="11">
        <v>0.763374</v>
      </c>
      <c r="J576" s="11">
        <f t="shared" si="33"/>
        <v>1.5051000000000263</v>
      </c>
    </row>
    <row r="577" spans="1:10" x14ac:dyDescent="0.35">
      <c r="A577" s="11">
        <f t="shared" si="34"/>
        <v>574</v>
      </c>
      <c r="B577" s="11">
        <v>550</v>
      </c>
      <c r="C577" s="11">
        <v>0.82948</v>
      </c>
      <c r="D577" s="11">
        <f t="shared" si="32"/>
        <v>0.99994000000002048</v>
      </c>
      <c r="E577" s="11">
        <v>550</v>
      </c>
      <c r="F577" s="11">
        <v>0.80519099999999999</v>
      </c>
      <c r="G577" s="11"/>
      <c r="H577" s="11">
        <v>550</v>
      </c>
      <c r="I577" s="11">
        <v>0.764316</v>
      </c>
      <c r="J577" s="11">
        <f t="shared" si="33"/>
        <v>0.65186399999999889</v>
      </c>
    </row>
    <row r="578" spans="1:10" x14ac:dyDescent="0.35">
      <c r="A578" s="11">
        <f t="shared" si="34"/>
        <v>575</v>
      </c>
      <c r="B578" s="11">
        <v>550</v>
      </c>
      <c r="C578" s="11">
        <v>0.83092500000000002</v>
      </c>
      <c r="D578" s="11">
        <f t="shared" si="32"/>
        <v>0.99994000000002048</v>
      </c>
      <c r="E578" s="11">
        <v>550</v>
      </c>
      <c r="F578" s="11">
        <v>0.80519099999999999</v>
      </c>
      <c r="G578" s="11"/>
      <c r="H578" s="11">
        <v>550</v>
      </c>
      <c r="I578" s="11">
        <v>0.764316</v>
      </c>
      <c r="J578" s="11">
        <f t="shared" si="33"/>
        <v>0</v>
      </c>
    </row>
    <row r="579" spans="1:10" x14ac:dyDescent="0.35">
      <c r="A579" s="11">
        <f t="shared" si="34"/>
        <v>576</v>
      </c>
      <c r="B579" s="11">
        <v>555</v>
      </c>
      <c r="C579" s="11">
        <v>0.83237000000000005</v>
      </c>
      <c r="D579" s="11">
        <f t="shared" si="32"/>
        <v>0.99994000000002048</v>
      </c>
      <c r="E579" s="11">
        <v>555</v>
      </c>
      <c r="F579" s="11">
        <v>0.80994900000000003</v>
      </c>
      <c r="G579" s="11"/>
      <c r="H579" s="11">
        <v>555</v>
      </c>
      <c r="I579" s="11">
        <v>0.76739199999999996</v>
      </c>
      <c r="J579" s="11">
        <f t="shared" si="33"/>
        <v>2.1285919999999776</v>
      </c>
    </row>
    <row r="580" spans="1:10" x14ac:dyDescent="0.35">
      <c r="A580" s="11">
        <f t="shared" si="34"/>
        <v>577</v>
      </c>
      <c r="B580" s="11">
        <v>555</v>
      </c>
      <c r="C580" s="11">
        <v>0.83381499999999997</v>
      </c>
      <c r="D580" s="11">
        <f t="shared" ref="D580:D643" si="35">692*(C580-C579)</f>
        <v>0.99993999999994365</v>
      </c>
      <c r="E580" s="11">
        <v>555</v>
      </c>
      <c r="F580" s="11">
        <v>0.80994900000000003</v>
      </c>
      <c r="G580" s="11"/>
      <c r="H580" s="11">
        <v>555</v>
      </c>
      <c r="I580" s="11">
        <v>0.76739199999999996</v>
      </c>
      <c r="J580" s="11">
        <f t="shared" ref="J580:J643" si="36">692*(I580-I579)</f>
        <v>0</v>
      </c>
    </row>
    <row r="581" spans="1:10" x14ac:dyDescent="0.35">
      <c r="A581" s="11">
        <f t="shared" si="34"/>
        <v>578</v>
      </c>
      <c r="B581" s="11">
        <v>555</v>
      </c>
      <c r="C581" s="11">
        <v>0.83526</v>
      </c>
      <c r="D581" s="11">
        <f t="shared" si="35"/>
        <v>0.99994000000002048</v>
      </c>
      <c r="E581" s="11">
        <v>555</v>
      </c>
      <c r="F581" s="11">
        <v>0.80994900000000003</v>
      </c>
      <c r="G581" s="11"/>
      <c r="H581" s="11">
        <v>555</v>
      </c>
      <c r="I581" s="11">
        <v>0.76739199999999996</v>
      </c>
      <c r="J581" s="11">
        <f t="shared" si="36"/>
        <v>0</v>
      </c>
    </row>
    <row r="582" spans="1:10" x14ac:dyDescent="0.35">
      <c r="A582" s="11">
        <f t="shared" ref="A582:A645" si="37">A581+1</f>
        <v>579</v>
      </c>
      <c r="B582" s="11">
        <v>555</v>
      </c>
      <c r="C582" s="11">
        <v>0.83670500000000003</v>
      </c>
      <c r="D582" s="11">
        <f t="shared" si="35"/>
        <v>0.99994000000002048</v>
      </c>
      <c r="E582" s="11">
        <v>555</v>
      </c>
      <c r="F582" s="11">
        <v>0.80994900000000003</v>
      </c>
      <c r="G582" s="11"/>
      <c r="H582" s="11">
        <v>555</v>
      </c>
      <c r="I582" s="11">
        <v>0.76739199999999996</v>
      </c>
      <c r="J582" s="11">
        <f t="shared" si="36"/>
        <v>0</v>
      </c>
    </row>
    <row r="583" spans="1:10" x14ac:dyDescent="0.35">
      <c r="A583" s="11">
        <f t="shared" si="37"/>
        <v>580</v>
      </c>
      <c r="B583" s="11">
        <v>556.17100000000005</v>
      </c>
      <c r="C583" s="11">
        <v>0.83814999999999995</v>
      </c>
      <c r="D583" s="11">
        <f t="shared" si="35"/>
        <v>0.99993999999994365</v>
      </c>
      <c r="E583" s="11">
        <v>556.17100000000005</v>
      </c>
      <c r="F583" s="11">
        <v>0.81105000000000005</v>
      </c>
      <c r="G583" s="11"/>
      <c r="H583" s="11">
        <v>556.17100000000005</v>
      </c>
      <c r="I583" s="11">
        <v>0.76810699999999998</v>
      </c>
      <c r="J583" s="11">
        <f t="shared" si="36"/>
        <v>0.49478000000001465</v>
      </c>
    </row>
    <row r="584" spans="1:10" x14ac:dyDescent="0.35">
      <c r="A584" s="11">
        <f t="shared" si="37"/>
        <v>581</v>
      </c>
      <c r="B584" s="11">
        <v>556.17100000000005</v>
      </c>
      <c r="C584" s="11">
        <v>0.83959499999999998</v>
      </c>
      <c r="D584" s="11">
        <f t="shared" si="35"/>
        <v>0.99994000000002048</v>
      </c>
      <c r="E584" s="11">
        <v>556.17100000000005</v>
      </c>
      <c r="F584" s="11">
        <v>0.81105000000000005</v>
      </c>
      <c r="G584" s="11"/>
      <c r="H584" s="11">
        <v>556.17100000000005</v>
      </c>
      <c r="I584" s="11">
        <v>0.76810699999999998</v>
      </c>
      <c r="J584" s="11">
        <f t="shared" si="36"/>
        <v>0</v>
      </c>
    </row>
    <row r="585" spans="1:10" x14ac:dyDescent="0.35">
      <c r="A585" s="11">
        <f t="shared" si="37"/>
        <v>582</v>
      </c>
      <c r="B585" s="11">
        <v>556.17100000000005</v>
      </c>
      <c r="C585" s="11">
        <v>0.84104000000000001</v>
      </c>
      <c r="D585" s="11">
        <f t="shared" si="35"/>
        <v>0.99994000000002048</v>
      </c>
      <c r="E585" s="11">
        <v>556.17100000000005</v>
      </c>
      <c r="F585" s="11">
        <v>0.81105000000000005</v>
      </c>
      <c r="G585" s="11"/>
      <c r="H585" s="11">
        <v>556.17100000000005</v>
      </c>
      <c r="I585" s="11">
        <v>0.76810699999999998</v>
      </c>
      <c r="J585" s="11">
        <f t="shared" si="36"/>
        <v>0</v>
      </c>
    </row>
    <row r="586" spans="1:10" x14ac:dyDescent="0.35">
      <c r="A586" s="11">
        <f t="shared" si="37"/>
        <v>583</v>
      </c>
      <c r="B586" s="11">
        <v>558.73400000000004</v>
      </c>
      <c r="C586" s="11">
        <v>0.84248599999999996</v>
      </c>
      <c r="D586" s="11">
        <f t="shared" si="35"/>
        <v>1.0006319999999636</v>
      </c>
      <c r="E586" s="11">
        <v>558.73400000000004</v>
      </c>
      <c r="F586" s="11">
        <v>0.81343900000000002</v>
      </c>
      <c r="G586" s="11"/>
      <c r="H586" s="11">
        <v>558.73400000000004</v>
      </c>
      <c r="I586" s="11">
        <v>0.76966299999999999</v>
      </c>
      <c r="J586" s="11">
        <f t="shared" si="36"/>
        <v>1.0767520000000013</v>
      </c>
    </row>
    <row r="587" spans="1:10" x14ac:dyDescent="0.35">
      <c r="A587" s="11">
        <f t="shared" si="37"/>
        <v>584</v>
      </c>
      <c r="B587" s="11">
        <v>560</v>
      </c>
      <c r="C587" s="11">
        <v>0.84393099999999999</v>
      </c>
      <c r="D587" s="11">
        <f t="shared" si="35"/>
        <v>0.99994000000002048</v>
      </c>
      <c r="E587" s="11">
        <v>560</v>
      </c>
      <c r="F587" s="11">
        <v>0.81460900000000003</v>
      </c>
      <c r="G587" s="11"/>
      <c r="H587" s="11">
        <v>560</v>
      </c>
      <c r="I587" s="11">
        <v>0.770428</v>
      </c>
      <c r="J587" s="11">
        <f t="shared" si="36"/>
        <v>0.52938000000001084</v>
      </c>
    </row>
    <row r="588" spans="1:10" x14ac:dyDescent="0.35">
      <c r="A588" s="11">
        <f t="shared" si="37"/>
        <v>585</v>
      </c>
      <c r="B588" s="11">
        <v>560</v>
      </c>
      <c r="C588" s="11">
        <v>0.84537600000000002</v>
      </c>
      <c r="D588" s="11">
        <f t="shared" si="35"/>
        <v>0.99994000000002048</v>
      </c>
      <c r="E588" s="11">
        <v>560</v>
      </c>
      <c r="F588" s="11">
        <v>0.81460900000000003</v>
      </c>
      <c r="G588" s="11"/>
      <c r="H588" s="11">
        <v>560</v>
      </c>
      <c r="I588" s="11">
        <v>0.770428</v>
      </c>
      <c r="J588" s="11">
        <f t="shared" si="36"/>
        <v>0</v>
      </c>
    </row>
    <row r="589" spans="1:10" x14ac:dyDescent="0.35">
      <c r="A589" s="11">
        <f t="shared" si="37"/>
        <v>586</v>
      </c>
      <c r="B589" s="11">
        <v>560</v>
      </c>
      <c r="C589" s="11">
        <v>0.84682100000000005</v>
      </c>
      <c r="D589" s="11">
        <f t="shared" si="35"/>
        <v>0.99994000000002048</v>
      </c>
      <c r="E589" s="11">
        <v>560</v>
      </c>
      <c r="F589" s="11">
        <v>0.81460900000000003</v>
      </c>
      <c r="G589" s="11"/>
      <c r="H589" s="11">
        <v>560</v>
      </c>
      <c r="I589" s="11">
        <v>0.770428</v>
      </c>
      <c r="J589" s="11">
        <f t="shared" si="36"/>
        <v>0</v>
      </c>
    </row>
    <row r="590" spans="1:10" x14ac:dyDescent="0.35">
      <c r="A590" s="11">
        <f t="shared" si="37"/>
        <v>587</v>
      </c>
      <c r="B590" s="11">
        <v>565</v>
      </c>
      <c r="C590" s="11">
        <v>0.84826599999999996</v>
      </c>
      <c r="D590" s="11">
        <f t="shared" si="35"/>
        <v>0.99993999999994365</v>
      </c>
      <c r="E590" s="11">
        <v>565</v>
      </c>
      <c r="F590" s="11">
        <v>0.81917099999999998</v>
      </c>
      <c r="G590" s="11"/>
      <c r="H590" s="11">
        <v>565</v>
      </c>
      <c r="I590" s="11">
        <v>0.77342500000000003</v>
      </c>
      <c r="J590" s="11">
        <f t="shared" si="36"/>
        <v>2.073924000000019</v>
      </c>
    </row>
    <row r="591" spans="1:10" x14ac:dyDescent="0.35">
      <c r="A591" s="11">
        <f t="shared" si="37"/>
        <v>588</v>
      </c>
      <c r="B591" s="11">
        <v>565</v>
      </c>
      <c r="C591" s="11">
        <v>0.84971099999999999</v>
      </c>
      <c r="D591" s="11">
        <f t="shared" si="35"/>
        <v>0.99994000000002048</v>
      </c>
      <c r="E591" s="11">
        <v>565</v>
      </c>
      <c r="F591" s="11">
        <v>0.81917099999999998</v>
      </c>
      <c r="G591" s="11"/>
      <c r="H591" s="11">
        <v>565</v>
      </c>
      <c r="I591" s="11">
        <v>0.77342500000000003</v>
      </c>
      <c r="J591" s="11">
        <f t="shared" si="36"/>
        <v>0</v>
      </c>
    </row>
    <row r="592" spans="1:10" x14ac:dyDescent="0.35">
      <c r="A592" s="11">
        <f t="shared" si="37"/>
        <v>589</v>
      </c>
      <c r="B592" s="11">
        <v>565</v>
      </c>
      <c r="C592" s="11">
        <v>0.85115600000000002</v>
      </c>
      <c r="D592" s="11">
        <f t="shared" si="35"/>
        <v>0.99994000000002048</v>
      </c>
      <c r="E592" s="11">
        <v>565</v>
      </c>
      <c r="F592" s="11">
        <v>0.81917099999999998</v>
      </c>
      <c r="G592" s="11"/>
      <c r="H592" s="11">
        <v>565</v>
      </c>
      <c r="I592" s="11">
        <v>0.77342500000000003</v>
      </c>
      <c r="J592" s="11">
        <f t="shared" si="36"/>
        <v>0</v>
      </c>
    </row>
    <row r="593" spans="1:10" x14ac:dyDescent="0.35">
      <c r="A593" s="11">
        <f t="shared" si="37"/>
        <v>590</v>
      </c>
      <c r="B593" s="11">
        <v>565</v>
      </c>
      <c r="C593" s="11">
        <v>0.85260100000000005</v>
      </c>
      <c r="D593" s="11">
        <f t="shared" si="35"/>
        <v>0.99994000000002048</v>
      </c>
      <c r="E593" s="11">
        <v>565</v>
      </c>
      <c r="F593" s="11">
        <v>0.81917099999999998</v>
      </c>
      <c r="G593" s="11"/>
      <c r="H593" s="11">
        <v>565</v>
      </c>
      <c r="I593" s="11">
        <v>0.77342500000000003</v>
      </c>
      <c r="J593" s="11">
        <f t="shared" si="36"/>
        <v>0</v>
      </c>
    </row>
    <row r="594" spans="1:10" x14ac:dyDescent="0.35">
      <c r="A594" s="11">
        <f t="shared" si="37"/>
        <v>591</v>
      </c>
      <c r="B594" s="11">
        <v>566.423</v>
      </c>
      <c r="C594" s="11">
        <v>0.85404599999999997</v>
      </c>
      <c r="D594" s="11">
        <f t="shared" si="35"/>
        <v>0.99993999999994365</v>
      </c>
      <c r="E594" s="11">
        <v>566.423</v>
      </c>
      <c r="F594" s="11">
        <v>0.82045199999999996</v>
      </c>
      <c r="G594" s="11"/>
      <c r="H594" s="11">
        <v>566.423</v>
      </c>
      <c r="I594" s="11">
        <v>0.77427000000000001</v>
      </c>
      <c r="J594" s="11">
        <f t="shared" si="36"/>
        <v>0.58473999999998938</v>
      </c>
    </row>
    <row r="595" spans="1:10" x14ac:dyDescent="0.35">
      <c r="A595" s="11">
        <f t="shared" si="37"/>
        <v>592</v>
      </c>
      <c r="B595" s="11">
        <v>570</v>
      </c>
      <c r="C595" s="11">
        <v>0.855491</v>
      </c>
      <c r="D595" s="11">
        <f t="shared" si="35"/>
        <v>0.99994000000002048</v>
      </c>
      <c r="E595" s="11">
        <v>570</v>
      </c>
      <c r="F595" s="11">
        <v>0.82363699999999995</v>
      </c>
      <c r="G595" s="11"/>
      <c r="H595" s="11">
        <v>570</v>
      </c>
      <c r="I595" s="11">
        <v>0.77638200000000002</v>
      </c>
      <c r="J595" s="11">
        <f t="shared" si="36"/>
        <v>1.4615040000000019</v>
      </c>
    </row>
    <row r="596" spans="1:10" x14ac:dyDescent="0.35">
      <c r="A596" s="11">
        <f t="shared" si="37"/>
        <v>593</v>
      </c>
      <c r="B596" s="11">
        <v>571.54899999999998</v>
      </c>
      <c r="C596" s="11">
        <v>0.85693600000000003</v>
      </c>
      <c r="D596" s="11">
        <f t="shared" si="35"/>
        <v>0.99994000000002048</v>
      </c>
      <c r="E596" s="11">
        <v>571.54899999999998</v>
      </c>
      <c r="F596" s="11">
        <v>0.82500099999999998</v>
      </c>
      <c r="G596" s="11"/>
      <c r="H596" s="11">
        <v>571.54899999999998</v>
      </c>
      <c r="I596" s="11">
        <v>0.77729099999999995</v>
      </c>
      <c r="J596" s="11">
        <f t="shared" si="36"/>
        <v>0.62902799999995684</v>
      </c>
    </row>
    <row r="597" spans="1:10" x14ac:dyDescent="0.35">
      <c r="A597" s="11">
        <f t="shared" si="37"/>
        <v>594</v>
      </c>
      <c r="B597" s="11">
        <v>574.11199999999997</v>
      </c>
      <c r="C597" s="11">
        <v>0.85838199999999998</v>
      </c>
      <c r="D597" s="11">
        <f t="shared" si="35"/>
        <v>1.0006319999999636</v>
      </c>
      <c r="E597" s="11">
        <v>574.11199999999997</v>
      </c>
      <c r="F597" s="11">
        <v>0.82723800000000003</v>
      </c>
      <c r="G597" s="11"/>
      <c r="H597" s="11">
        <v>574.11199999999997</v>
      </c>
      <c r="I597" s="11">
        <v>0.77878499999999995</v>
      </c>
      <c r="J597" s="11">
        <f t="shared" si="36"/>
        <v>1.0338479999999968</v>
      </c>
    </row>
    <row r="598" spans="1:10" x14ac:dyDescent="0.35">
      <c r="A598" s="11">
        <f t="shared" si="37"/>
        <v>595</v>
      </c>
      <c r="B598" s="11">
        <v>574.11199999999997</v>
      </c>
      <c r="C598" s="11">
        <v>0.85982700000000001</v>
      </c>
      <c r="D598" s="11">
        <f t="shared" si="35"/>
        <v>0.99994000000002048</v>
      </c>
      <c r="E598" s="11">
        <v>574.11199999999997</v>
      </c>
      <c r="F598" s="11">
        <v>0.82723800000000003</v>
      </c>
      <c r="G598" s="11"/>
      <c r="H598" s="11">
        <v>574.11199999999997</v>
      </c>
      <c r="I598" s="11">
        <v>0.77878499999999995</v>
      </c>
      <c r="J598" s="11">
        <f t="shared" si="36"/>
        <v>0</v>
      </c>
    </row>
    <row r="599" spans="1:10" x14ac:dyDescent="0.35">
      <c r="A599" s="11">
        <f t="shared" si="37"/>
        <v>596</v>
      </c>
      <c r="B599" s="11">
        <v>574.11199999999997</v>
      </c>
      <c r="C599" s="11">
        <v>0.86127200000000004</v>
      </c>
      <c r="D599" s="11">
        <f t="shared" si="35"/>
        <v>0.99994000000002048</v>
      </c>
      <c r="E599" s="11">
        <v>574.11199999999997</v>
      </c>
      <c r="F599" s="11">
        <v>0.82723800000000003</v>
      </c>
      <c r="G599" s="11"/>
      <c r="H599" s="11">
        <v>574.11199999999997</v>
      </c>
      <c r="I599" s="11">
        <v>0.77878499999999995</v>
      </c>
      <c r="J599" s="11">
        <f t="shared" si="36"/>
        <v>0</v>
      </c>
    </row>
    <row r="600" spans="1:10" x14ac:dyDescent="0.35">
      <c r="A600" s="11">
        <f t="shared" si="37"/>
        <v>597</v>
      </c>
      <c r="B600" s="11">
        <v>575</v>
      </c>
      <c r="C600" s="11">
        <v>0.86271699999999996</v>
      </c>
      <c r="D600" s="11">
        <f t="shared" si="35"/>
        <v>0.99993999999994365</v>
      </c>
      <c r="E600" s="11">
        <v>575</v>
      </c>
      <c r="F600" s="11">
        <v>0.82800700000000005</v>
      </c>
      <c r="G600" s="11"/>
      <c r="H600" s="11">
        <v>575</v>
      </c>
      <c r="I600" s="11">
        <v>0.77930100000000002</v>
      </c>
      <c r="J600" s="11">
        <f t="shared" si="36"/>
        <v>0.35707200000004979</v>
      </c>
    </row>
    <row r="601" spans="1:10" x14ac:dyDescent="0.35">
      <c r="A601" s="11">
        <f t="shared" si="37"/>
        <v>598</v>
      </c>
      <c r="B601" s="11">
        <v>575</v>
      </c>
      <c r="C601" s="11">
        <v>0.86416199999999999</v>
      </c>
      <c r="D601" s="11">
        <f t="shared" si="35"/>
        <v>0.99994000000002048</v>
      </c>
      <c r="E601" s="11">
        <v>575</v>
      </c>
      <c r="F601" s="11">
        <v>0.82800700000000005</v>
      </c>
      <c r="G601" s="11"/>
      <c r="H601" s="11">
        <v>575</v>
      </c>
      <c r="I601" s="11">
        <v>0.77930100000000002</v>
      </c>
      <c r="J601" s="11">
        <f t="shared" si="36"/>
        <v>0</v>
      </c>
    </row>
    <row r="602" spans="1:10" x14ac:dyDescent="0.35">
      <c r="A602" s="11">
        <f t="shared" si="37"/>
        <v>599</v>
      </c>
      <c r="B602" s="11">
        <v>580</v>
      </c>
      <c r="C602" s="11">
        <v>0.86560700000000002</v>
      </c>
      <c r="D602" s="11">
        <f t="shared" si="35"/>
        <v>0.99994000000002048</v>
      </c>
      <c r="E602" s="11">
        <v>580</v>
      </c>
      <c r="F602" s="11">
        <v>0.83228400000000002</v>
      </c>
      <c r="G602" s="11"/>
      <c r="H602" s="11">
        <v>580</v>
      </c>
      <c r="I602" s="11">
        <v>0.78218200000000004</v>
      </c>
      <c r="J602" s="11">
        <f t="shared" si="36"/>
        <v>1.9936520000000155</v>
      </c>
    </row>
    <row r="603" spans="1:10" x14ac:dyDescent="0.35">
      <c r="A603" s="11">
        <f t="shared" si="37"/>
        <v>600</v>
      </c>
      <c r="B603" s="11">
        <v>585</v>
      </c>
      <c r="C603" s="11">
        <v>0.86705200000000004</v>
      </c>
      <c r="D603" s="11">
        <f t="shared" si="35"/>
        <v>0.99994000000002048</v>
      </c>
      <c r="E603" s="11">
        <v>585</v>
      </c>
      <c r="F603" s="11">
        <v>0.83646900000000002</v>
      </c>
      <c r="G603" s="11"/>
      <c r="H603" s="11">
        <v>585</v>
      </c>
      <c r="I603" s="11">
        <v>0.78502499999999997</v>
      </c>
      <c r="J603" s="11">
        <f t="shared" si="36"/>
        <v>1.9673559999999508</v>
      </c>
    </row>
    <row r="604" spans="1:10" x14ac:dyDescent="0.35">
      <c r="A604" s="11">
        <f t="shared" si="37"/>
        <v>601</v>
      </c>
      <c r="B604" s="11">
        <v>588.18600000000004</v>
      </c>
      <c r="C604" s="11">
        <v>0.86849699999999996</v>
      </c>
      <c r="D604" s="11">
        <f t="shared" si="35"/>
        <v>0.99993999999994365</v>
      </c>
      <c r="E604" s="11">
        <v>588.18600000000004</v>
      </c>
      <c r="F604" s="11">
        <v>0.83908799999999995</v>
      </c>
      <c r="G604" s="11"/>
      <c r="H604" s="11">
        <v>588.18600000000004</v>
      </c>
      <c r="I604" s="11">
        <v>0.78681699999999999</v>
      </c>
      <c r="J604" s="11">
        <f t="shared" si="36"/>
        <v>1.2400640000000109</v>
      </c>
    </row>
    <row r="605" spans="1:10" x14ac:dyDescent="0.35">
      <c r="A605" s="11">
        <f t="shared" si="37"/>
        <v>602</v>
      </c>
      <c r="B605" s="11">
        <v>589.49</v>
      </c>
      <c r="C605" s="11">
        <v>0.86994199999999999</v>
      </c>
      <c r="D605" s="11">
        <f t="shared" si="35"/>
        <v>0.99994000000002048</v>
      </c>
      <c r="E605" s="11">
        <v>589.49</v>
      </c>
      <c r="F605" s="11">
        <v>0.84014900000000003</v>
      </c>
      <c r="G605" s="11"/>
      <c r="H605" s="11">
        <v>589.49</v>
      </c>
      <c r="I605" s="11">
        <v>0.78754599999999997</v>
      </c>
      <c r="J605" s="11">
        <f t="shared" si="36"/>
        <v>0.50446799999998593</v>
      </c>
    </row>
    <row r="606" spans="1:10" x14ac:dyDescent="0.35">
      <c r="A606" s="11">
        <f t="shared" si="37"/>
        <v>603</v>
      </c>
      <c r="B606" s="11">
        <v>590</v>
      </c>
      <c r="C606" s="11">
        <v>0.87138700000000002</v>
      </c>
      <c r="D606" s="11">
        <f t="shared" si="35"/>
        <v>0.99994000000002048</v>
      </c>
      <c r="E606" s="11">
        <v>590</v>
      </c>
      <c r="F606" s="11">
        <v>0.84056299999999995</v>
      </c>
      <c r="G606" s="11"/>
      <c r="H606" s="11">
        <v>590</v>
      </c>
      <c r="I606" s="11">
        <v>0.78783099999999995</v>
      </c>
      <c r="J606" s="11">
        <f t="shared" si="36"/>
        <v>0.19721999999998596</v>
      </c>
    </row>
    <row r="607" spans="1:10" x14ac:dyDescent="0.35">
      <c r="A607" s="11">
        <f t="shared" si="37"/>
        <v>604</v>
      </c>
      <c r="B607" s="11">
        <v>594.61599999999999</v>
      </c>
      <c r="C607" s="11">
        <v>0.87283200000000005</v>
      </c>
      <c r="D607" s="11">
        <f t="shared" si="35"/>
        <v>0.99994000000002048</v>
      </c>
      <c r="E607" s="11">
        <v>594.61599999999999</v>
      </c>
      <c r="F607" s="11">
        <v>0.84426299999999999</v>
      </c>
      <c r="G607" s="11"/>
      <c r="H607" s="11">
        <v>594.61599999999999</v>
      </c>
      <c r="I607" s="11">
        <v>0.79038900000000001</v>
      </c>
      <c r="J607" s="11">
        <f t="shared" si="36"/>
        <v>1.7701360000000417</v>
      </c>
    </row>
    <row r="608" spans="1:10" x14ac:dyDescent="0.35">
      <c r="A608" s="11">
        <f t="shared" si="37"/>
        <v>605</v>
      </c>
      <c r="B608" s="11">
        <v>595</v>
      </c>
      <c r="C608" s="11">
        <v>0.87427699999999997</v>
      </c>
      <c r="D608" s="11">
        <f t="shared" si="35"/>
        <v>0.99993999999994365</v>
      </c>
      <c r="E608" s="11">
        <v>595</v>
      </c>
      <c r="F608" s="11">
        <v>0.84456699999999996</v>
      </c>
      <c r="G608" s="11"/>
      <c r="H608" s="11">
        <v>595</v>
      </c>
      <c r="I608" s="11">
        <v>0.79059999999999997</v>
      </c>
      <c r="J608" s="11">
        <f t="shared" si="36"/>
        <v>0.14601199999997316</v>
      </c>
    </row>
    <row r="609" spans="1:10" x14ac:dyDescent="0.35">
      <c r="A609" s="11">
        <f t="shared" si="37"/>
        <v>606</v>
      </c>
      <c r="B609" s="11">
        <v>600</v>
      </c>
      <c r="C609" s="11">
        <v>0.87572300000000003</v>
      </c>
      <c r="D609" s="11">
        <f t="shared" si="35"/>
        <v>1.0006320000000404</v>
      </c>
      <c r="E609" s="11">
        <v>600</v>
      </c>
      <c r="F609" s="11">
        <v>0.84848400000000002</v>
      </c>
      <c r="G609" s="11"/>
      <c r="H609" s="11">
        <v>600</v>
      </c>
      <c r="I609" s="11">
        <v>0.79333399999999998</v>
      </c>
      <c r="J609" s="11">
        <f t="shared" si="36"/>
        <v>1.8919280000000098</v>
      </c>
    </row>
    <row r="610" spans="1:10" x14ac:dyDescent="0.35">
      <c r="A610" s="11">
        <f t="shared" si="37"/>
        <v>607</v>
      </c>
      <c r="B610" s="11">
        <v>602.53200000000004</v>
      </c>
      <c r="C610" s="11">
        <v>0.87716799999999995</v>
      </c>
      <c r="D610" s="11">
        <f t="shared" si="35"/>
        <v>0.99993999999994365</v>
      </c>
      <c r="E610" s="11">
        <v>602.53200000000004</v>
      </c>
      <c r="F610" s="11">
        <v>0.85043400000000002</v>
      </c>
      <c r="G610" s="11"/>
      <c r="H610" s="11">
        <v>602.53200000000004</v>
      </c>
      <c r="I610" s="11">
        <v>0.79470399999999997</v>
      </c>
      <c r="J610" s="11">
        <f t="shared" si="36"/>
        <v>0.94803999999998778</v>
      </c>
    </row>
    <row r="611" spans="1:10" x14ac:dyDescent="0.35">
      <c r="A611" s="11">
        <f t="shared" si="37"/>
        <v>608</v>
      </c>
      <c r="B611" s="11">
        <v>605</v>
      </c>
      <c r="C611" s="11">
        <v>0.87861299999999998</v>
      </c>
      <c r="D611" s="11">
        <f t="shared" si="35"/>
        <v>0.99994000000002048</v>
      </c>
      <c r="E611" s="11">
        <v>605</v>
      </c>
      <c r="F611" s="11">
        <v>0.85231400000000002</v>
      </c>
      <c r="G611" s="11"/>
      <c r="H611" s="11">
        <v>605</v>
      </c>
      <c r="I611" s="11">
        <v>0.79603100000000004</v>
      </c>
      <c r="J611" s="11">
        <f t="shared" si="36"/>
        <v>0.91828400000005406</v>
      </c>
    </row>
    <row r="612" spans="1:10" x14ac:dyDescent="0.35">
      <c r="A612" s="11">
        <f t="shared" si="37"/>
        <v>609</v>
      </c>
      <c r="B612" s="11">
        <v>605</v>
      </c>
      <c r="C612" s="11">
        <v>0.88005800000000001</v>
      </c>
      <c r="D612" s="11">
        <f t="shared" si="35"/>
        <v>0.99994000000002048</v>
      </c>
      <c r="E612" s="11">
        <v>605</v>
      </c>
      <c r="F612" s="11">
        <v>0.85231400000000002</v>
      </c>
      <c r="G612" s="11"/>
      <c r="H612" s="11">
        <v>605</v>
      </c>
      <c r="I612" s="11">
        <v>0.79603100000000004</v>
      </c>
      <c r="J612" s="11">
        <f t="shared" si="36"/>
        <v>0</v>
      </c>
    </row>
    <row r="613" spans="1:10" x14ac:dyDescent="0.35">
      <c r="A613" s="11">
        <f t="shared" si="37"/>
        <v>610</v>
      </c>
      <c r="B613" s="11">
        <v>605</v>
      </c>
      <c r="C613" s="11">
        <v>0.88150300000000004</v>
      </c>
      <c r="D613" s="11">
        <f t="shared" si="35"/>
        <v>0.99994000000002048</v>
      </c>
      <c r="E613" s="11">
        <v>605</v>
      </c>
      <c r="F613" s="11">
        <v>0.85231400000000002</v>
      </c>
      <c r="G613" s="11"/>
      <c r="H613" s="11">
        <v>605</v>
      </c>
      <c r="I613" s="11">
        <v>0.79603100000000004</v>
      </c>
      <c r="J613" s="11">
        <f t="shared" si="36"/>
        <v>0</v>
      </c>
    </row>
    <row r="614" spans="1:10" x14ac:dyDescent="0.35">
      <c r="A614" s="11">
        <f t="shared" si="37"/>
        <v>611</v>
      </c>
      <c r="B614" s="11">
        <v>610</v>
      </c>
      <c r="C614" s="11">
        <v>0.88294799999999996</v>
      </c>
      <c r="D614" s="11">
        <f t="shared" si="35"/>
        <v>0.99993999999994365</v>
      </c>
      <c r="E614" s="11">
        <v>610</v>
      </c>
      <c r="F614" s="11">
        <v>0.85605900000000001</v>
      </c>
      <c r="G614" s="11"/>
      <c r="H614" s="11">
        <v>610</v>
      </c>
      <c r="I614" s="11">
        <v>0.79869400000000002</v>
      </c>
      <c r="J614" s="11">
        <f t="shared" si="36"/>
        <v>1.8427959999999799</v>
      </c>
    </row>
    <row r="615" spans="1:10" x14ac:dyDescent="0.35">
      <c r="A615" s="11">
        <f t="shared" si="37"/>
        <v>612</v>
      </c>
      <c r="B615" s="11">
        <v>610</v>
      </c>
      <c r="C615" s="11">
        <v>0.88439299999999998</v>
      </c>
      <c r="D615" s="11">
        <f t="shared" si="35"/>
        <v>0.99994000000002048</v>
      </c>
      <c r="E615" s="11">
        <v>610</v>
      </c>
      <c r="F615" s="11">
        <v>0.85605900000000001</v>
      </c>
      <c r="G615" s="11"/>
      <c r="H615" s="11">
        <v>610</v>
      </c>
      <c r="I615" s="11">
        <v>0.79869400000000002</v>
      </c>
      <c r="J615" s="11">
        <f t="shared" si="36"/>
        <v>0</v>
      </c>
    </row>
    <row r="616" spans="1:10" x14ac:dyDescent="0.35">
      <c r="A616" s="11">
        <f t="shared" si="37"/>
        <v>613</v>
      </c>
      <c r="B616" s="11">
        <v>615</v>
      </c>
      <c r="C616" s="11">
        <v>0.88583800000000001</v>
      </c>
      <c r="D616" s="11">
        <f t="shared" si="35"/>
        <v>0.99994000000002048</v>
      </c>
      <c r="E616" s="11">
        <v>615</v>
      </c>
      <c r="F616" s="11">
        <v>0.85972099999999996</v>
      </c>
      <c r="G616" s="11"/>
      <c r="H616" s="11">
        <v>615</v>
      </c>
      <c r="I616" s="11">
        <v>0.80132099999999995</v>
      </c>
      <c r="J616" s="11">
        <f t="shared" si="36"/>
        <v>1.817883999999955</v>
      </c>
    </row>
    <row r="617" spans="1:10" x14ac:dyDescent="0.35">
      <c r="A617" s="11">
        <f t="shared" si="37"/>
        <v>614</v>
      </c>
      <c r="B617" s="11">
        <v>615</v>
      </c>
      <c r="C617" s="11">
        <v>0.88728300000000004</v>
      </c>
      <c r="D617" s="11">
        <f t="shared" si="35"/>
        <v>0.99994000000002048</v>
      </c>
      <c r="E617" s="11">
        <v>615</v>
      </c>
      <c r="F617" s="11">
        <v>0.85972099999999996</v>
      </c>
      <c r="G617" s="11"/>
      <c r="H617" s="11">
        <v>615</v>
      </c>
      <c r="I617" s="11">
        <v>0.80132099999999995</v>
      </c>
      <c r="J617" s="11">
        <f t="shared" si="36"/>
        <v>0</v>
      </c>
    </row>
    <row r="618" spans="1:10" x14ac:dyDescent="0.35">
      <c r="A618" s="11">
        <f t="shared" si="37"/>
        <v>615</v>
      </c>
      <c r="B618" s="11">
        <v>615.12</v>
      </c>
      <c r="C618" s="11">
        <v>0.88872799999999996</v>
      </c>
      <c r="D618" s="11">
        <f t="shared" si="35"/>
        <v>0.99993999999994365</v>
      </c>
      <c r="E618" s="11">
        <v>615.12</v>
      </c>
      <c r="F618" s="11">
        <v>0.85980699999999999</v>
      </c>
      <c r="G618" s="11"/>
      <c r="H618" s="11">
        <v>615.12</v>
      </c>
      <c r="I618" s="11">
        <v>0.80138399999999999</v>
      </c>
      <c r="J618" s="11">
        <f t="shared" si="36"/>
        <v>4.3596000000024393E-2</v>
      </c>
    </row>
    <row r="619" spans="1:10" x14ac:dyDescent="0.35">
      <c r="A619" s="11">
        <f t="shared" si="37"/>
        <v>616</v>
      </c>
      <c r="B619" s="11">
        <v>620</v>
      </c>
      <c r="C619" s="11">
        <v>0.89017299999999999</v>
      </c>
      <c r="D619" s="11">
        <f t="shared" si="35"/>
        <v>0.99994000000002048</v>
      </c>
      <c r="E619" s="11">
        <v>620</v>
      </c>
      <c r="F619" s="11">
        <v>0.86329999999999996</v>
      </c>
      <c r="G619" s="11"/>
      <c r="H619" s="11">
        <v>620</v>
      </c>
      <c r="I619" s="11">
        <v>0.80391500000000005</v>
      </c>
      <c r="J619" s="11">
        <f t="shared" si="36"/>
        <v>1.7514520000000422</v>
      </c>
    </row>
    <row r="620" spans="1:10" x14ac:dyDescent="0.35">
      <c r="A620" s="11">
        <f t="shared" si="37"/>
        <v>617</v>
      </c>
      <c r="B620" s="11">
        <v>620</v>
      </c>
      <c r="C620" s="11">
        <v>0.89161800000000002</v>
      </c>
      <c r="D620" s="11">
        <f t="shared" si="35"/>
        <v>0.99994000000002048</v>
      </c>
      <c r="E620" s="11">
        <v>620</v>
      </c>
      <c r="F620" s="11">
        <v>0.86329999999999996</v>
      </c>
      <c r="G620" s="11"/>
      <c r="H620" s="11">
        <v>620</v>
      </c>
      <c r="I620" s="11">
        <v>0.80391500000000005</v>
      </c>
      <c r="J620" s="11">
        <f t="shared" si="36"/>
        <v>0</v>
      </c>
    </row>
    <row r="621" spans="1:10" x14ac:dyDescent="0.35">
      <c r="A621" s="11">
        <f t="shared" si="37"/>
        <v>618</v>
      </c>
      <c r="B621" s="11">
        <v>625.37199999999996</v>
      </c>
      <c r="C621" s="11">
        <v>0.89306399999999997</v>
      </c>
      <c r="D621" s="11">
        <f t="shared" si="35"/>
        <v>1.0006319999999636</v>
      </c>
      <c r="E621" s="11">
        <v>625.37199999999996</v>
      </c>
      <c r="F621" s="11">
        <v>0.86705500000000002</v>
      </c>
      <c r="G621" s="11"/>
      <c r="H621" s="11">
        <v>625.37199999999996</v>
      </c>
      <c r="I621" s="11">
        <v>0.80666300000000002</v>
      </c>
      <c r="J621" s="11">
        <f t="shared" si="36"/>
        <v>1.9016159999999811</v>
      </c>
    </row>
    <row r="622" spans="1:10" x14ac:dyDescent="0.35">
      <c r="A622" s="11">
        <f t="shared" si="37"/>
        <v>619</v>
      </c>
      <c r="B622" s="11">
        <v>628.83299999999997</v>
      </c>
      <c r="C622" s="11">
        <v>0.894509</v>
      </c>
      <c r="D622" s="11">
        <f t="shared" si="35"/>
        <v>0.99994000000002048</v>
      </c>
      <c r="E622" s="11">
        <v>628.83299999999997</v>
      </c>
      <c r="F622" s="11">
        <v>0.869425</v>
      </c>
      <c r="G622" s="11"/>
      <c r="H622" s="11">
        <v>628.83299999999997</v>
      </c>
      <c r="I622" s="11">
        <v>0.80841300000000005</v>
      </c>
      <c r="J622" s="11">
        <f t="shared" si="36"/>
        <v>1.2110000000000203</v>
      </c>
    </row>
    <row r="623" spans="1:10" x14ac:dyDescent="0.35">
      <c r="A623" s="11">
        <f t="shared" si="37"/>
        <v>620</v>
      </c>
      <c r="B623" s="11">
        <v>630.49800000000005</v>
      </c>
      <c r="C623" s="11">
        <v>0.89595400000000003</v>
      </c>
      <c r="D623" s="11">
        <f t="shared" si="35"/>
        <v>0.99994000000002048</v>
      </c>
      <c r="E623" s="11">
        <v>630.49800000000005</v>
      </c>
      <c r="F623" s="11">
        <v>0.87055300000000002</v>
      </c>
      <c r="G623" s="11"/>
      <c r="H623" s="11">
        <v>630.49800000000005</v>
      </c>
      <c r="I623" s="11">
        <v>0.80925000000000002</v>
      </c>
      <c r="J623" s="11">
        <f t="shared" si="36"/>
        <v>0.57920399999998384</v>
      </c>
    </row>
    <row r="624" spans="1:10" x14ac:dyDescent="0.35">
      <c r="A624" s="11">
        <f t="shared" si="37"/>
        <v>621</v>
      </c>
      <c r="B624" s="11">
        <v>633.06100000000004</v>
      </c>
      <c r="C624" s="11">
        <v>0.89739899999999995</v>
      </c>
      <c r="D624" s="11">
        <f t="shared" si="35"/>
        <v>0.99993999999994365</v>
      </c>
      <c r="E624" s="11">
        <v>633.06100000000004</v>
      </c>
      <c r="F624" s="11">
        <v>0.87227100000000002</v>
      </c>
      <c r="G624" s="11"/>
      <c r="H624" s="11">
        <v>633.06100000000004</v>
      </c>
      <c r="I624" s="11">
        <v>0.81052999999999997</v>
      </c>
      <c r="J624" s="11">
        <f t="shared" si="36"/>
        <v>0.88575999999996391</v>
      </c>
    </row>
    <row r="625" spans="1:10" x14ac:dyDescent="0.35">
      <c r="A625" s="11">
        <f t="shared" si="37"/>
        <v>622</v>
      </c>
      <c r="B625" s="11">
        <v>635</v>
      </c>
      <c r="C625" s="11">
        <v>0.89884399999999998</v>
      </c>
      <c r="D625" s="11">
        <f t="shared" si="35"/>
        <v>0.99994000000002048</v>
      </c>
      <c r="E625" s="11">
        <v>635</v>
      </c>
      <c r="F625" s="11">
        <v>0.87355700000000003</v>
      </c>
      <c r="G625" s="11"/>
      <c r="H625" s="11">
        <v>635</v>
      </c>
      <c r="I625" s="11">
        <v>0.81149300000000002</v>
      </c>
      <c r="J625" s="11">
        <f t="shared" si="36"/>
        <v>0.66639600000003263</v>
      </c>
    </row>
    <row r="626" spans="1:10" x14ac:dyDescent="0.35">
      <c r="A626" s="11">
        <f t="shared" si="37"/>
        <v>623</v>
      </c>
      <c r="B626" s="11">
        <v>635.62400000000002</v>
      </c>
      <c r="C626" s="11">
        <v>0.90028900000000001</v>
      </c>
      <c r="D626" s="11">
        <f t="shared" si="35"/>
        <v>0.99994000000002048</v>
      </c>
      <c r="E626" s="11">
        <v>635.62400000000002</v>
      </c>
      <c r="F626" s="11">
        <v>0.87396799999999997</v>
      </c>
      <c r="G626" s="11"/>
      <c r="H626" s="11">
        <v>635.62400000000002</v>
      </c>
      <c r="I626" s="11">
        <v>0.81180200000000002</v>
      </c>
      <c r="J626" s="11">
        <f t="shared" si="36"/>
        <v>0.21382800000000257</v>
      </c>
    </row>
    <row r="627" spans="1:10" x14ac:dyDescent="0.35">
      <c r="A627" s="11">
        <f t="shared" si="37"/>
        <v>624</v>
      </c>
      <c r="B627" s="11">
        <v>640</v>
      </c>
      <c r="C627" s="11">
        <v>0.90173400000000004</v>
      </c>
      <c r="D627" s="11">
        <f t="shared" si="35"/>
        <v>0.99994000000002048</v>
      </c>
      <c r="E627" s="11">
        <v>640</v>
      </c>
      <c r="F627" s="11">
        <v>0.87682099999999996</v>
      </c>
      <c r="G627" s="11"/>
      <c r="H627" s="11">
        <v>640</v>
      </c>
      <c r="I627" s="11">
        <v>0.81395399999999996</v>
      </c>
      <c r="J627" s="11">
        <f t="shared" si="36"/>
        <v>1.4891839999999528</v>
      </c>
    </row>
    <row r="628" spans="1:10" x14ac:dyDescent="0.35">
      <c r="A628" s="11">
        <f t="shared" si="37"/>
        <v>625</v>
      </c>
      <c r="B628" s="11">
        <v>640</v>
      </c>
      <c r="C628" s="11">
        <v>0.90317899999999995</v>
      </c>
      <c r="D628" s="11">
        <f t="shared" si="35"/>
        <v>0.99993999999994365</v>
      </c>
      <c r="E628" s="11">
        <v>640</v>
      </c>
      <c r="F628" s="11">
        <v>0.87682099999999996</v>
      </c>
      <c r="G628" s="11"/>
      <c r="H628" s="11">
        <v>640</v>
      </c>
      <c r="I628" s="11">
        <v>0.81395399999999996</v>
      </c>
      <c r="J628" s="11">
        <f t="shared" si="36"/>
        <v>0</v>
      </c>
    </row>
    <row r="629" spans="1:10" x14ac:dyDescent="0.35">
      <c r="A629" s="11">
        <f t="shared" si="37"/>
        <v>626</v>
      </c>
      <c r="B629" s="11">
        <v>643.31299999999999</v>
      </c>
      <c r="C629" s="11">
        <v>0.90462399999999998</v>
      </c>
      <c r="D629" s="11">
        <f t="shared" si="35"/>
        <v>0.99994000000002048</v>
      </c>
      <c r="E629" s="11">
        <v>643.31299999999999</v>
      </c>
      <c r="F629" s="11">
        <v>0.878942</v>
      </c>
      <c r="G629" s="11"/>
      <c r="H629" s="11">
        <v>643.31299999999999</v>
      </c>
      <c r="I629" s="11">
        <v>0.81556600000000001</v>
      </c>
      <c r="J629" s="11">
        <f t="shared" si="36"/>
        <v>1.11550400000004</v>
      </c>
    </row>
    <row r="630" spans="1:10" x14ac:dyDescent="0.35">
      <c r="A630" s="11">
        <f t="shared" si="37"/>
        <v>627</v>
      </c>
      <c r="B630" s="11">
        <v>648.43899999999996</v>
      </c>
      <c r="C630" s="11">
        <v>0.90606900000000001</v>
      </c>
      <c r="D630" s="11">
        <f t="shared" si="35"/>
        <v>0.99994000000002048</v>
      </c>
      <c r="E630" s="11">
        <v>648.43899999999996</v>
      </c>
      <c r="F630" s="11">
        <v>0.88216000000000006</v>
      </c>
      <c r="G630" s="11"/>
      <c r="H630" s="11">
        <v>648.43899999999996</v>
      </c>
      <c r="I630" s="11">
        <v>0.81803400000000004</v>
      </c>
      <c r="J630" s="11">
        <f t="shared" si="36"/>
        <v>1.7078560000000178</v>
      </c>
    </row>
    <row r="631" spans="1:10" x14ac:dyDescent="0.35">
      <c r="A631" s="11">
        <f t="shared" si="37"/>
        <v>628</v>
      </c>
      <c r="B631" s="11">
        <v>650</v>
      </c>
      <c r="C631" s="11">
        <v>0.90751400000000004</v>
      </c>
      <c r="D631" s="11">
        <f t="shared" si="35"/>
        <v>0.99994000000002048</v>
      </c>
      <c r="E631" s="11">
        <v>650</v>
      </c>
      <c r="F631" s="11">
        <v>0.88312400000000002</v>
      </c>
      <c r="G631" s="11"/>
      <c r="H631" s="11">
        <v>650</v>
      </c>
      <c r="I631" s="11">
        <v>0.81877900000000003</v>
      </c>
      <c r="J631" s="11">
        <f t="shared" si="36"/>
        <v>0.515539999999997</v>
      </c>
    </row>
    <row r="632" spans="1:10" x14ac:dyDescent="0.35">
      <c r="A632" s="11">
        <f t="shared" si="37"/>
        <v>629</v>
      </c>
      <c r="B632" s="11">
        <v>650.35199999999998</v>
      </c>
      <c r="C632" s="11">
        <v>0.90895999999999999</v>
      </c>
      <c r="D632" s="11">
        <f t="shared" si="35"/>
        <v>1.0006319999999636</v>
      </c>
      <c r="E632" s="11">
        <v>650.35199999999998</v>
      </c>
      <c r="F632" s="11">
        <v>0.88334100000000004</v>
      </c>
      <c r="G632" s="11"/>
      <c r="H632" s="11">
        <v>650.35199999999998</v>
      </c>
      <c r="I632" s="11">
        <v>0.81894599999999995</v>
      </c>
      <c r="J632" s="11">
        <f t="shared" si="36"/>
        <v>0.11556399999994271</v>
      </c>
    </row>
    <row r="633" spans="1:10" x14ac:dyDescent="0.35">
      <c r="A633" s="11">
        <f t="shared" si="37"/>
        <v>630</v>
      </c>
      <c r="B633" s="11">
        <v>660</v>
      </c>
      <c r="C633" s="11">
        <v>0.91040500000000002</v>
      </c>
      <c r="D633" s="11">
        <f t="shared" si="35"/>
        <v>0.99994000000002048</v>
      </c>
      <c r="E633" s="11">
        <v>660</v>
      </c>
      <c r="F633" s="11">
        <v>0.88913699999999996</v>
      </c>
      <c r="G633" s="11"/>
      <c r="H633" s="11">
        <v>660</v>
      </c>
      <c r="I633" s="11">
        <v>0.82347899999999996</v>
      </c>
      <c r="J633" s="11">
        <f t="shared" si="36"/>
        <v>3.1368360000000064</v>
      </c>
    </row>
    <row r="634" spans="1:10" x14ac:dyDescent="0.35">
      <c r="A634" s="11">
        <f t="shared" si="37"/>
        <v>631</v>
      </c>
      <c r="B634" s="11">
        <v>665</v>
      </c>
      <c r="C634" s="11">
        <v>0.91185000000000005</v>
      </c>
      <c r="D634" s="11">
        <f t="shared" si="35"/>
        <v>0.99994000000002048</v>
      </c>
      <c r="E634" s="11">
        <v>665</v>
      </c>
      <c r="F634" s="11">
        <v>0.892038</v>
      </c>
      <c r="G634" s="11"/>
      <c r="H634" s="11">
        <v>665</v>
      </c>
      <c r="I634" s="11">
        <v>0.82578300000000004</v>
      </c>
      <c r="J634" s="11">
        <f t="shared" si="36"/>
        <v>1.594368000000058</v>
      </c>
    </row>
    <row r="635" spans="1:10" x14ac:dyDescent="0.35">
      <c r="A635" s="11">
        <f t="shared" si="37"/>
        <v>632</v>
      </c>
      <c r="B635" s="11">
        <v>670</v>
      </c>
      <c r="C635" s="11">
        <v>0.91329499999999997</v>
      </c>
      <c r="D635" s="11">
        <f t="shared" si="35"/>
        <v>0.99993999999994365</v>
      </c>
      <c r="E635" s="11">
        <v>670</v>
      </c>
      <c r="F635" s="11">
        <v>0.89487099999999997</v>
      </c>
      <c r="G635" s="11"/>
      <c r="H635" s="11">
        <v>670</v>
      </c>
      <c r="I635" s="11">
        <v>0.82805700000000004</v>
      </c>
      <c r="J635" s="11">
        <f t="shared" si="36"/>
        <v>1.5736079999999988</v>
      </c>
    </row>
    <row r="636" spans="1:10" x14ac:dyDescent="0.35">
      <c r="A636" s="11">
        <f t="shared" si="37"/>
        <v>633</v>
      </c>
      <c r="B636" s="11">
        <v>674.06899999999996</v>
      </c>
      <c r="C636" s="11">
        <v>0.91474</v>
      </c>
      <c r="D636" s="11">
        <f t="shared" si="35"/>
        <v>0.99994000000002048</v>
      </c>
      <c r="E636" s="11">
        <v>674.06899999999996</v>
      </c>
      <c r="F636" s="11">
        <v>0.89712599999999998</v>
      </c>
      <c r="G636" s="11"/>
      <c r="H636" s="11">
        <v>674.06899999999996</v>
      </c>
      <c r="I636" s="11">
        <v>0.82988600000000001</v>
      </c>
      <c r="J636" s="11">
        <f t="shared" si="36"/>
        <v>1.2656679999999789</v>
      </c>
    </row>
    <row r="637" spans="1:10" x14ac:dyDescent="0.35">
      <c r="A637" s="11">
        <f t="shared" si="37"/>
        <v>634</v>
      </c>
      <c r="B637" s="11">
        <v>675</v>
      </c>
      <c r="C637" s="11">
        <v>0.91618500000000003</v>
      </c>
      <c r="D637" s="11">
        <f t="shared" si="35"/>
        <v>0.99994000000002048</v>
      </c>
      <c r="E637" s="11">
        <v>675</v>
      </c>
      <c r="F637" s="11">
        <v>0.89763599999999999</v>
      </c>
      <c r="G637" s="11"/>
      <c r="H637" s="11">
        <v>675</v>
      </c>
      <c r="I637" s="11">
        <v>0.83030099999999996</v>
      </c>
      <c r="J637" s="11">
        <f t="shared" si="36"/>
        <v>0.28717999999996069</v>
      </c>
    </row>
    <row r="638" spans="1:10" x14ac:dyDescent="0.35">
      <c r="A638" s="11">
        <f t="shared" si="37"/>
        <v>635</v>
      </c>
      <c r="B638" s="11">
        <v>675</v>
      </c>
      <c r="C638" s="11">
        <v>0.91762999999999995</v>
      </c>
      <c r="D638" s="11">
        <f t="shared" si="35"/>
        <v>0.99993999999994365</v>
      </c>
      <c r="E638" s="11">
        <v>675</v>
      </c>
      <c r="F638" s="11">
        <v>0.89763599999999999</v>
      </c>
      <c r="G638" s="11"/>
      <c r="H638" s="11">
        <v>675</v>
      </c>
      <c r="I638" s="11">
        <v>0.83030099999999996</v>
      </c>
      <c r="J638" s="11">
        <f t="shared" si="36"/>
        <v>0</v>
      </c>
    </row>
    <row r="639" spans="1:10" x14ac:dyDescent="0.35">
      <c r="A639" s="11">
        <f t="shared" si="37"/>
        <v>636</v>
      </c>
      <c r="B639" s="11">
        <v>684.32100000000003</v>
      </c>
      <c r="C639" s="11">
        <v>0.91907499999999998</v>
      </c>
      <c r="D639" s="11">
        <f t="shared" si="35"/>
        <v>0.99994000000002048</v>
      </c>
      <c r="E639" s="11">
        <v>684.32100000000003</v>
      </c>
      <c r="F639" s="11">
        <v>0.902617</v>
      </c>
      <c r="G639" s="11"/>
      <c r="H639" s="11">
        <v>684.32100000000003</v>
      </c>
      <c r="I639" s="11">
        <v>0.83440700000000001</v>
      </c>
      <c r="J639" s="11">
        <f t="shared" si="36"/>
        <v>2.8413520000000374</v>
      </c>
    </row>
    <row r="640" spans="1:10" x14ac:dyDescent="0.35">
      <c r="A640" s="11">
        <f t="shared" si="37"/>
        <v>637</v>
      </c>
      <c r="B640" s="11">
        <v>685</v>
      </c>
      <c r="C640" s="11">
        <v>0.92052</v>
      </c>
      <c r="D640" s="11">
        <f t="shared" si="35"/>
        <v>0.99994000000002048</v>
      </c>
      <c r="E640" s="11">
        <v>685</v>
      </c>
      <c r="F640" s="11">
        <v>0.90297099999999997</v>
      </c>
      <c r="G640" s="11"/>
      <c r="H640" s="11">
        <v>685</v>
      </c>
      <c r="I640" s="11">
        <v>0.83470200000000006</v>
      </c>
      <c r="J640" s="11">
        <f t="shared" si="36"/>
        <v>0.2041400000000313</v>
      </c>
    </row>
    <row r="641" spans="1:10" x14ac:dyDescent="0.35">
      <c r="A641" s="11">
        <f t="shared" si="37"/>
        <v>638</v>
      </c>
      <c r="B641" s="11">
        <v>685</v>
      </c>
      <c r="C641" s="11">
        <v>0.92196500000000003</v>
      </c>
      <c r="D641" s="11">
        <f t="shared" si="35"/>
        <v>0.99994000000002048</v>
      </c>
      <c r="E641" s="11">
        <v>685</v>
      </c>
      <c r="F641" s="11">
        <v>0.90297099999999997</v>
      </c>
      <c r="G641" s="11"/>
      <c r="H641" s="11">
        <v>685</v>
      </c>
      <c r="I641" s="11">
        <v>0.83470200000000006</v>
      </c>
      <c r="J641" s="11">
        <f t="shared" si="36"/>
        <v>0</v>
      </c>
    </row>
    <row r="642" spans="1:10" x14ac:dyDescent="0.35">
      <c r="A642" s="11">
        <f t="shared" si="37"/>
        <v>639</v>
      </c>
      <c r="B642" s="11">
        <v>690</v>
      </c>
      <c r="C642" s="11">
        <v>0.92340999999999995</v>
      </c>
      <c r="D642" s="11">
        <f t="shared" si="35"/>
        <v>0.99993999999994365</v>
      </c>
      <c r="E642" s="11">
        <v>690</v>
      </c>
      <c r="F642" s="11">
        <v>0.90554199999999996</v>
      </c>
      <c r="G642" s="11"/>
      <c r="H642" s="11">
        <v>690</v>
      </c>
      <c r="I642" s="11">
        <v>0.83686000000000005</v>
      </c>
      <c r="J642" s="11">
        <f t="shared" si="36"/>
        <v>1.4933359999999953</v>
      </c>
    </row>
    <row r="643" spans="1:10" x14ac:dyDescent="0.35">
      <c r="A643" s="11">
        <f t="shared" si="37"/>
        <v>640</v>
      </c>
      <c r="B643" s="11">
        <v>692.01</v>
      </c>
      <c r="C643" s="11">
        <v>0.92485499999999998</v>
      </c>
      <c r="D643" s="11">
        <f t="shared" si="35"/>
        <v>0.99994000000002048</v>
      </c>
      <c r="E643" s="11">
        <v>692.01</v>
      </c>
      <c r="F643" s="11">
        <v>0.90655799999999997</v>
      </c>
      <c r="G643" s="11"/>
      <c r="H643" s="11">
        <v>692.01</v>
      </c>
      <c r="I643" s="11">
        <v>0.83771899999999999</v>
      </c>
      <c r="J643" s="11">
        <f t="shared" si="36"/>
        <v>0.59442799999996065</v>
      </c>
    </row>
    <row r="644" spans="1:10" x14ac:dyDescent="0.35">
      <c r="A644" s="11">
        <f t="shared" si="37"/>
        <v>641</v>
      </c>
      <c r="B644" s="11">
        <v>699.69899999999996</v>
      </c>
      <c r="C644" s="11">
        <v>0.92630100000000004</v>
      </c>
      <c r="D644" s="11">
        <f t="shared" ref="D644:D694" si="38">692*(C644-C643)</f>
        <v>1.0006320000000404</v>
      </c>
      <c r="E644" s="11">
        <v>699.69899999999996</v>
      </c>
      <c r="F644" s="11">
        <v>0.91035500000000003</v>
      </c>
      <c r="G644" s="11"/>
      <c r="H644" s="11">
        <v>699.69899999999996</v>
      </c>
      <c r="I644" s="11">
        <v>0.84096499999999996</v>
      </c>
      <c r="J644" s="11">
        <f t="shared" ref="J644:J694" si="39">692*(I644-I643)</f>
        <v>2.24623199999998</v>
      </c>
    </row>
    <row r="645" spans="1:10" x14ac:dyDescent="0.35">
      <c r="A645" s="11">
        <f t="shared" si="37"/>
        <v>642</v>
      </c>
      <c r="B645" s="11">
        <v>700</v>
      </c>
      <c r="C645" s="11">
        <v>0.92774599999999996</v>
      </c>
      <c r="D645" s="11">
        <f t="shared" si="38"/>
        <v>0.99993999999994365</v>
      </c>
      <c r="E645" s="11">
        <v>700</v>
      </c>
      <c r="F645" s="11">
        <v>0.91049999999999998</v>
      </c>
      <c r="G645" s="11"/>
      <c r="H645" s="11">
        <v>700</v>
      </c>
      <c r="I645" s="11">
        <v>0.84109100000000003</v>
      </c>
      <c r="J645" s="11">
        <f t="shared" si="39"/>
        <v>8.7192000000048786E-2</v>
      </c>
    </row>
    <row r="646" spans="1:10" x14ac:dyDescent="0.35">
      <c r="A646" s="11">
        <f t="shared" ref="A646:A695" si="40">A645+1</f>
        <v>643</v>
      </c>
      <c r="B646" s="11">
        <v>705</v>
      </c>
      <c r="C646" s="11">
        <v>0.92919099999999999</v>
      </c>
      <c r="D646" s="11">
        <f t="shared" si="38"/>
        <v>0.99994000000002048</v>
      </c>
      <c r="E646" s="11">
        <v>705</v>
      </c>
      <c r="F646" s="11">
        <v>0.91288999999999998</v>
      </c>
      <c r="G646" s="11"/>
      <c r="H646" s="11">
        <v>705</v>
      </c>
      <c r="I646" s="11">
        <v>0.84316500000000005</v>
      </c>
      <c r="J646" s="11">
        <f t="shared" si="39"/>
        <v>1.435208000000014</v>
      </c>
    </row>
    <row r="647" spans="1:10" x14ac:dyDescent="0.35">
      <c r="A647" s="11">
        <f t="shared" si="40"/>
        <v>644</v>
      </c>
      <c r="B647" s="11">
        <v>712.51400000000001</v>
      </c>
      <c r="C647" s="11">
        <v>0.93063600000000002</v>
      </c>
      <c r="D647" s="11">
        <f t="shared" si="38"/>
        <v>0.99994000000002048</v>
      </c>
      <c r="E647" s="11">
        <v>712.51400000000001</v>
      </c>
      <c r="F647" s="11">
        <v>0.91637100000000005</v>
      </c>
      <c r="G647" s="11"/>
      <c r="H647" s="11">
        <v>712.51400000000001</v>
      </c>
      <c r="I647" s="11">
        <v>0.84623199999999998</v>
      </c>
      <c r="J647" s="11">
        <f t="shared" si="39"/>
        <v>2.1223639999999522</v>
      </c>
    </row>
    <row r="648" spans="1:10" x14ac:dyDescent="0.35">
      <c r="A648" s="11">
        <f t="shared" si="40"/>
        <v>645</v>
      </c>
      <c r="B648" s="11">
        <v>725.32899999999995</v>
      </c>
      <c r="C648" s="11">
        <v>0.93208100000000005</v>
      </c>
      <c r="D648" s="11">
        <f t="shared" si="38"/>
        <v>0.99994000000002048</v>
      </c>
      <c r="E648" s="11">
        <v>725.32899999999995</v>
      </c>
      <c r="F648" s="11">
        <v>0.92201500000000003</v>
      </c>
      <c r="G648" s="11"/>
      <c r="H648" s="11">
        <v>725.32899999999995</v>
      </c>
      <c r="I648" s="11">
        <v>0.85132399999999997</v>
      </c>
      <c r="J648" s="11">
        <f t="shared" si="39"/>
        <v>3.5236639999999899</v>
      </c>
    </row>
    <row r="649" spans="1:10" x14ac:dyDescent="0.35">
      <c r="A649" s="11">
        <f t="shared" si="40"/>
        <v>646</v>
      </c>
      <c r="B649" s="11">
        <v>730</v>
      </c>
      <c r="C649" s="11">
        <v>0.93352599999999997</v>
      </c>
      <c r="D649" s="11">
        <f t="shared" si="38"/>
        <v>0.99993999999994365</v>
      </c>
      <c r="E649" s="11">
        <v>730</v>
      </c>
      <c r="F649" s="11">
        <v>0.92398400000000003</v>
      </c>
      <c r="G649" s="11"/>
      <c r="H649" s="11">
        <v>730</v>
      </c>
      <c r="I649" s="11">
        <v>0.85313700000000003</v>
      </c>
      <c r="J649" s="11">
        <f t="shared" si="39"/>
        <v>1.2545960000000447</v>
      </c>
    </row>
    <row r="650" spans="1:10" x14ac:dyDescent="0.35">
      <c r="A650" s="11">
        <f t="shared" si="40"/>
        <v>647</v>
      </c>
      <c r="B650" s="11">
        <v>730.45500000000004</v>
      </c>
      <c r="C650" s="11">
        <v>0.934971</v>
      </c>
      <c r="D650" s="11">
        <f t="shared" si="38"/>
        <v>0.99994000000002048</v>
      </c>
      <c r="E650" s="11">
        <v>730.45500000000004</v>
      </c>
      <c r="F650" s="11">
        <v>0.92417400000000005</v>
      </c>
      <c r="G650" s="11"/>
      <c r="H650" s="11">
        <v>730.45500000000004</v>
      </c>
      <c r="I650" s="11">
        <v>0.85331299999999999</v>
      </c>
      <c r="J650" s="11">
        <f t="shared" si="39"/>
        <v>0.12179199999996815</v>
      </c>
    </row>
    <row r="651" spans="1:10" x14ac:dyDescent="0.35">
      <c r="A651" s="11">
        <f t="shared" si="40"/>
        <v>648</v>
      </c>
      <c r="B651" s="11">
        <v>730.45500000000004</v>
      </c>
      <c r="C651" s="11">
        <v>0.93641600000000003</v>
      </c>
      <c r="D651" s="11">
        <f t="shared" si="38"/>
        <v>0.99994000000002048</v>
      </c>
      <c r="E651" s="11">
        <v>730.45500000000004</v>
      </c>
      <c r="F651" s="11">
        <v>0.92417400000000005</v>
      </c>
      <c r="G651" s="11"/>
      <c r="H651" s="11">
        <v>730.45500000000004</v>
      </c>
      <c r="I651" s="11">
        <v>0.85331299999999999</v>
      </c>
      <c r="J651" s="11">
        <f t="shared" si="39"/>
        <v>0</v>
      </c>
    </row>
    <row r="652" spans="1:10" x14ac:dyDescent="0.35">
      <c r="A652" s="11">
        <f t="shared" si="40"/>
        <v>649</v>
      </c>
      <c r="B652" s="11">
        <v>745</v>
      </c>
      <c r="C652" s="11">
        <v>0.93786099999999994</v>
      </c>
      <c r="D652" s="11">
        <f t="shared" si="38"/>
        <v>0.99993999999994365</v>
      </c>
      <c r="E652" s="11">
        <v>745</v>
      </c>
      <c r="F652" s="11">
        <v>0.930002</v>
      </c>
      <c r="G652" s="11"/>
      <c r="H652" s="11">
        <v>745</v>
      </c>
      <c r="I652" s="11">
        <v>0.85881300000000005</v>
      </c>
      <c r="J652" s="11">
        <f t="shared" si="39"/>
        <v>3.8060000000000418</v>
      </c>
    </row>
    <row r="653" spans="1:10" x14ac:dyDescent="0.35">
      <c r="A653" s="11">
        <f t="shared" si="40"/>
        <v>650</v>
      </c>
      <c r="B653" s="11">
        <v>765</v>
      </c>
      <c r="C653" s="11">
        <v>0.93930599999999997</v>
      </c>
      <c r="D653" s="11">
        <f t="shared" si="38"/>
        <v>0.99994000000002048</v>
      </c>
      <c r="E653" s="11">
        <v>765</v>
      </c>
      <c r="F653" s="11">
        <v>0.93734300000000004</v>
      </c>
      <c r="G653" s="11"/>
      <c r="H653" s="11">
        <v>765</v>
      </c>
      <c r="I653" s="11">
        <v>0.86604199999999998</v>
      </c>
      <c r="J653" s="11">
        <f t="shared" si="39"/>
        <v>5.0024679999999515</v>
      </c>
    </row>
    <row r="654" spans="1:10" x14ac:dyDescent="0.35">
      <c r="A654" s="11">
        <f t="shared" si="40"/>
        <v>651</v>
      </c>
      <c r="B654" s="11">
        <v>766.33699999999999</v>
      </c>
      <c r="C654" s="11">
        <v>0.940751</v>
      </c>
      <c r="D654" s="11">
        <f t="shared" si="38"/>
        <v>0.99994000000002048</v>
      </c>
      <c r="E654" s="11">
        <v>766.33699999999999</v>
      </c>
      <c r="F654" s="11">
        <v>0.93780799999999997</v>
      </c>
      <c r="G654" s="11"/>
      <c r="H654" s="11">
        <v>766.33699999999999</v>
      </c>
      <c r="I654" s="11">
        <v>0.86651199999999995</v>
      </c>
      <c r="J654" s="11">
        <f t="shared" si="39"/>
        <v>0.32523999999997955</v>
      </c>
    </row>
    <row r="655" spans="1:10" x14ac:dyDescent="0.35">
      <c r="A655" s="11">
        <f t="shared" si="40"/>
        <v>652</v>
      </c>
      <c r="B655" s="11">
        <v>770</v>
      </c>
      <c r="C655" s="11">
        <v>0.94219699999999995</v>
      </c>
      <c r="D655" s="11">
        <f t="shared" si="38"/>
        <v>1.0006319999999636</v>
      </c>
      <c r="E655" s="11">
        <v>770</v>
      </c>
      <c r="F655" s="11">
        <v>0.93906299999999998</v>
      </c>
      <c r="G655" s="11"/>
      <c r="H655" s="11">
        <v>770</v>
      </c>
      <c r="I655" s="11">
        <v>0.86778999999999995</v>
      </c>
      <c r="J655" s="11">
        <f t="shared" si="39"/>
        <v>0.88437600000000094</v>
      </c>
    </row>
    <row r="656" spans="1:10" x14ac:dyDescent="0.35">
      <c r="A656" s="11">
        <f t="shared" si="40"/>
        <v>653</v>
      </c>
      <c r="B656" s="11">
        <v>780</v>
      </c>
      <c r="C656" s="11">
        <v>0.94364199999999998</v>
      </c>
      <c r="D656" s="11">
        <f t="shared" si="38"/>
        <v>0.99994000000002048</v>
      </c>
      <c r="E656" s="11">
        <v>780</v>
      </c>
      <c r="F656" s="11">
        <v>0.94237300000000002</v>
      </c>
      <c r="G656" s="11"/>
      <c r="H656" s="11">
        <v>780</v>
      </c>
      <c r="I656" s="11">
        <v>0.87121899999999997</v>
      </c>
      <c r="J656" s="11">
        <f t="shared" si="39"/>
        <v>2.3728680000000106</v>
      </c>
    </row>
    <row r="657" spans="1:10" x14ac:dyDescent="0.35">
      <c r="A657" s="11">
        <f t="shared" si="40"/>
        <v>654</v>
      </c>
      <c r="B657" s="11">
        <v>780</v>
      </c>
      <c r="C657" s="11">
        <v>0.94508700000000001</v>
      </c>
      <c r="D657" s="11">
        <f t="shared" si="38"/>
        <v>0.99994000000002048</v>
      </c>
      <c r="E657" s="11">
        <v>780</v>
      </c>
      <c r="F657" s="11">
        <v>0.94237300000000002</v>
      </c>
      <c r="G657" s="11"/>
      <c r="H657" s="11">
        <v>780</v>
      </c>
      <c r="I657" s="11">
        <v>0.87121899999999997</v>
      </c>
      <c r="J657" s="11">
        <f t="shared" si="39"/>
        <v>0</v>
      </c>
    </row>
    <row r="658" spans="1:10" x14ac:dyDescent="0.35">
      <c r="A658" s="11">
        <f t="shared" si="40"/>
        <v>655</v>
      </c>
      <c r="B658" s="11">
        <v>785</v>
      </c>
      <c r="C658" s="11">
        <v>0.94653200000000004</v>
      </c>
      <c r="D658" s="11">
        <f t="shared" si="38"/>
        <v>0.99994000000002048</v>
      </c>
      <c r="E658" s="11">
        <v>785</v>
      </c>
      <c r="F658" s="11">
        <v>0.94396500000000005</v>
      </c>
      <c r="G658" s="11"/>
      <c r="H658" s="11">
        <v>785</v>
      </c>
      <c r="I658" s="11">
        <v>0.87290000000000001</v>
      </c>
      <c r="J658" s="11">
        <f t="shared" si="39"/>
        <v>1.1632520000000302</v>
      </c>
    </row>
    <row r="659" spans="1:10" x14ac:dyDescent="0.35">
      <c r="A659" s="11">
        <f t="shared" si="40"/>
        <v>656</v>
      </c>
      <c r="B659" s="11">
        <v>785</v>
      </c>
      <c r="C659" s="11">
        <v>0.94797699999999996</v>
      </c>
      <c r="D659" s="11">
        <f t="shared" si="38"/>
        <v>0.99993999999994365</v>
      </c>
      <c r="E659" s="11">
        <v>785</v>
      </c>
      <c r="F659" s="11">
        <v>0.94396500000000005</v>
      </c>
      <c r="G659" s="11"/>
      <c r="H659" s="11">
        <v>785</v>
      </c>
      <c r="I659" s="11">
        <v>0.87290000000000001</v>
      </c>
      <c r="J659" s="11">
        <f t="shared" si="39"/>
        <v>0</v>
      </c>
    </row>
    <row r="660" spans="1:10" x14ac:dyDescent="0.35">
      <c r="A660" s="11">
        <f t="shared" si="40"/>
        <v>657</v>
      </c>
      <c r="B660" s="11">
        <v>805</v>
      </c>
      <c r="C660" s="11">
        <v>0.94942199999999999</v>
      </c>
      <c r="D660" s="11">
        <f t="shared" si="38"/>
        <v>0.99994000000002048</v>
      </c>
      <c r="E660" s="11">
        <v>805</v>
      </c>
      <c r="F660" s="11">
        <v>0.94993000000000005</v>
      </c>
      <c r="G660" s="11"/>
      <c r="H660" s="11">
        <v>805</v>
      </c>
      <c r="I660" s="11">
        <v>0.87940799999999997</v>
      </c>
      <c r="J660" s="11">
        <f t="shared" si="39"/>
        <v>4.5035359999999711</v>
      </c>
    </row>
    <row r="661" spans="1:10" x14ac:dyDescent="0.35">
      <c r="A661" s="11">
        <f t="shared" si="40"/>
        <v>658</v>
      </c>
      <c r="B661" s="11">
        <v>805</v>
      </c>
      <c r="C661" s="11">
        <v>0.95086700000000002</v>
      </c>
      <c r="D661" s="11">
        <f t="shared" si="38"/>
        <v>0.99994000000002048</v>
      </c>
      <c r="E661" s="11">
        <v>805</v>
      </c>
      <c r="F661" s="11">
        <v>0.94993000000000005</v>
      </c>
      <c r="G661" s="11"/>
      <c r="H661" s="11">
        <v>805</v>
      </c>
      <c r="I661" s="11">
        <v>0.87940799999999997</v>
      </c>
      <c r="J661" s="11">
        <f t="shared" si="39"/>
        <v>0</v>
      </c>
    </row>
    <row r="662" spans="1:10" x14ac:dyDescent="0.35">
      <c r="A662" s="11">
        <f t="shared" si="40"/>
        <v>659</v>
      </c>
      <c r="B662" s="11">
        <v>810</v>
      </c>
      <c r="C662" s="11">
        <v>0.95231200000000005</v>
      </c>
      <c r="D662" s="11">
        <f t="shared" si="38"/>
        <v>0.99994000000002048</v>
      </c>
      <c r="E662" s="11">
        <v>810</v>
      </c>
      <c r="F662" s="11">
        <v>0.951326</v>
      </c>
      <c r="G662" s="11"/>
      <c r="H662" s="11">
        <v>810</v>
      </c>
      <c r="I662" s="11">
        <v>0.88098200000000004</v>
      </c>
      <c r="J662" s="11">
        <f t="shared" si="39"/>
        <v>1.0892080000000521</v>
      </c>
    </row>
    <row r="663" spans="1:10" x14ac:dyDescent="0.35">
      <c r="A663" s="11">
        <f t="shared" si="40"/>
        <v>660</v>
      </c>
      <c r="B663" s="11">
        <v>820</v>
      </c>
      <c r="C663" s="11">
        <v>0.95375699999999997</v>
      </c>
      <c r="D663" s="11">
        <f t="shared" si="38"/>
        <v>0.99993999999994365</v>
      </c>
      <c r="E663" s="11">
        <v>820</v>
      </c>
      <c r="F663" s="11">
        <v>0.95400799999999997</v>
      </c>
      <c r="G663" s="11"/>
      <c r="H663" s="11">
        <v>820</v>
      </c>
      <c r="I663" s="11">
        <v>0.88406799999999996</v>
      </c>
      <c r="J663" s="11">
        <f t="shared" si="39"/>
        <v>2.1355119999999461</v>
      </c>
    </row>
    <row r="664" spans="1:10" x14ac:dyDescent="0.35">
      <c r="A664" s="11">
        <f t="shared" si="40"/>
        <v>661</v>
      </c>
      <c r="B664" s="11">
        <v>835</v>
      </c>
      <c r="C664" s="11">
        <v>0.955202</v>
      </c>
      <c r="D664" s="11">
        <f t="shared" si="38"/>
        <v>0.99994000000002048</v>
      </c>
      <c r="E664" s="11">
        <v>835</v>
      </c>
      <c r="F664" s="11">
        <v>0.95777400000000001</v>
      </c>
      <c r="G664" s="11"/>
      <c r="H664" s="11">
        <v>835</v>
      </c>
      <c r="I664" s="11">
        <v>0.88854900000000003</v>
      </c>
      <c r="J664" s="11">
        <f t="shared" si="39"/>
        <v>3.1008520000000472</v>
      </c>
    </row>
    <row r="665" spans="1:10" x14ac:dyDescent="0.35">
      <c r="A665" s="11">
        <f t="shared" si="40"/>
        <v>662</v>
      </c>
      <c r="B665" s="11">
        <v>855</v>
      </c>
      <c r="C665" s="11">
        <v>0.95664700000000003</v>
      </c>
      <c r="D665" s="11">
        <f t="shared" si="38"/>
        <v>0.99994000000002048</v>
      </c>
      <c r="E665" s="11">
        <v>855</v>
      </c>
      <c r="F665" s="11">
        <v>0.96234500000000001</v>
      </c>
      <c r="G665" s="11"/>
      <c r="H665" s="11">
        <v>855</v>
      </c>
      <c r="I665" s="11">
        <v>0.89425500000000002</v>
      </c>
      <c r="J665" s="11">
        <f t="shared" si="39"/>
        <v>3.9485519999999923</v>
      </c>
    </row>
    <row r="666" spans="1:10" x14ac:dyDescent="0.35">
      <c r="A666" s="11">
        <f t="shared" si="40"/>
        <v>663</v>
      </c>
      <c r="B666" s="11">
        <v>865</v>
      </c>
      <c r="C666" s="11">
        <v>0.95809200000000005</v>
      </c>
      <c r="D666" s="11">
        <f t="shared" si="38"/>
        <v>0.99994000000002048</v>
      </c>
      <c r="E666" s="11">
        <v>865</v>
      </c>
      <c r="F666" s="11">
        <v>0.96445099999999995</v>
      </c>
      <c r="G666" s="11"/>
      <c r="H666" s="11">
        <v>865</v>
      </c>
      <c r="I666" s="11">
        <v>0.89699799999999996</v>
      </c>
      <c r="J666" s="11">
        <f t="shared" si="39"/>
        <v>1.8981559999999584</v>
      </c>
    </row>
    <row r="667" spans="1:10" x14ac:dyDescent="0.35">
      <c r="A667" s="11">
        <f t="shared" si="40"/>
        <v>664</v>
      </c>
      <c r="B667" s="11">
        <v>875</v>
      </c>
      <c r="C667" s="11">
        <v>0.959538</v>
      </c>
      <c r="D667" s="11">
        <f t="shared" si="38"/>
        <v>1.0006319999999636</v>
      </c>
      <c r="E667" s="11">
        <v>875</v>
      </c>
      <c r="F667" s="11">
        <v>0.96644600000000003</v>
      </c>
      <c r="G667" s="11"/>
      <c r="H667" s="11">
        <v>875</v>
      </c>
      <c r="I667" s="11">
        <v>0.89966900000000005</v>
      </c>
      <c r="J667" s="11">
        <f t="shared" si="39"/>
        <v>1.8483320000000623</v>
      </c>
    </row>
    <row r="668" spans="1:10" x14ac:dyDescent="0.35">
      <c r="A668" s="11">
        <f t="shared" si="40"/>
        <v>665</v>
      </c>
      <c r="B668" s="11">
        <v>875</v>
      </c>
      <c r="C668" s="11">
        <v>0.96098300000000003</v>
      </c>
      <c r="D668" s="11">
        <f t="shared" si="38"/>
        <v>0.99994000000002048</v>
      </c>
      <c r="E668" s="11">
        <v>875</v>
      </c>
      <c r="F668" s="11">
        <v>0.96644600000000003</v>
      </c>
      <c r="G668" s="11"/>
      <c r="H668" s="11">
        <v>875</v>
      </c>
      <c r="I668" s="11">
        <v>0.89966900000000005</v>
      </c>
      <c r="J668" s="11">
        <f t="shared" si="39"/>
        <v>0</v>
      </c>
    </row>
    <row r="669" spans="1:10" x14ac:dyDescent="0.35">
      <c r="A669" s="11">
        <f t="shared" si="40"/>
        <v>666</v>
      </c>
      <c r="B669" s="11">
        <v>885</v>
      </c>
      <c r="C669" s="11">
        <v>0.96242799999999995</v>
      </c>
      <c r="D669" s="11">
        <f t="shared" si="38"/>
        <v>0.99993999999994365</v>
      </c>
      <c r="E669" s="11">
        <v>885</v>
      </c>
      <c r="F669" s="11">
        <v>0.96833499999999995</v>
      </c>
      <c r="G669" s="11"/>
      <c r="H669" s="11">
        <v>885</v>
      </c>
      <c r="I669" s="11">
        <v>0.90227100000000005</v>
      </c>
      <c r="J669" s="11">
        <f t="shared" si="39"/>
        <v>1.8005839999999953</v>
      </c>
    </row>
    <row r="670" spans="1:10" x14ac:dyDescent="0.35">
      <c r="A670" s="11">
        <f t="shared" si="40"/>
        <v>667</v>
      </c>
      <c r="B670" s="11">
        <v>885</v>
      </c>
      <c r="C670" s="11">
        <v>0.96387299999999998</v>
      </c>
      <c r="D670" s="11">
        <f t="shared" si="38"/>
        <v>0.99994000000002048</v>
      </c>
      <c r="E670" s="11">
        <v>885</v>
      </c>
      <c r="F670" s="11">
        <v>0.96833499999999995</v>
      </c>
      <c r="G670" s="11"/>
      <c r="H670" s="11">
        <v>885</v>
      </c>
      <c r="I670" s="11">
        <v>0.90227100000000005</v>
      </c>
      <c r="J670" s="11">
        <f t="shared" si="39"/>
        <v>0</v>
      </c>
    </row>
    <row r="671" spans="1:10" x14ac:dyDescent="0.35">
      <c r="A671" s="11">
        <f t="shared" si="40"/>
        <v>668</v>
      </c>
      <c r="B671" s="11">
        <v>910</v>
      </c>
      <c r="C671" s="11">
        <v>0.96531800000000001</v>
      </c>
      <c r="D671" s="11">
        <f t="shared" si="38"/>
        <v>0.99994000000002048</v>
      </c>
      <c r="E671" s="11">
        <v>910</v>
      </c>
      <c r="F671" s="11">
        <v>0.97262599999999999</v>
      </c>
      <c r="G671" s="11"/>
      <c r="H671" s="11">
        <v>910</v>
      </c>
      <c r="I671" s="11">
        <v>0.90848499999999999</v>
      </c>
      <c r="J671" s="11">
        <f t="shared" si="39"/>
        <v>4.3000879999999597</v>
      </c>
    </row>
    <row r="672" spans="1:10" x14ac:dyDescent="0.35">
      <c r="A672" s="11">
        <f t="shared" si="40"/>
        <v>669</v>
      </c>
      <c r="B672" s="11">
        <v>940</v>
      </c>
      <c r="C672" s="11">
        <v>0.96676300000000004</v>
      </c>
      <c r="D672" s="11">
        <f t="shared" si="38"/>
        <v>0.99994000000002048</v>
      </c>
      <c r="E672" s="11">
        <v>940</v>
      </c>
      <c r="F672" s="11">
        <v>0.97704599999999997</v>
      </c>
      <c r="G672" s="11"/>
      <c r="H672" s="11">
        <v>940</v>
      </c>
      <c r="I672" s="11">
        <v>0.91542199999999996</v>
      </c>
      <c r="J672" s="11">
        <f t="shared" si="39"/>
        <v>4.8004039999999799</v>
      </c>
    </row>
    <row r="673" spans="1:10" x14ac:dyDescent="0.35">
      <c r="A673" s="11">
        <f t="shared" si="40"/>
        <v>670</v>
      </c>
      <c r="B673" s="11">
        <v>945</v>
      </c>
      <c r="C673" s="11">
        <v>0.96820799999999996</v>
      </c>
      <c r="D673" s="11">
        <f t="shared" si="38"/>
        <v>0.99993999999994365</v>
      </c>
      <c r="E673" s="11">
        <v>945</v>
      </c>
      <c r="F673" s="11">
        <v>0.97771399999999997</v>
      </c>
      <c r="G673" s="11"/>
      <c r="H673" s="11">
        <v>945</v>
      </c>
      <c r="I673" s="11">
        <v>0.91652599999999995</v>
      </c>
      <c r="J673" s="11">
        <f t="shared" si="39"/>
        <v>0.76396799999999576</v>
      </c>
    </row>
    <row r="674" spans="1:10" x14ac:dyDescent="0.35">
      <c r="A674" s="11">
        <f t="shared" si="40"/>
        <v>671</v>
      </c>
      <c r="B674" s="11">
        <v>950</v>
      </c>
      <c r="C674" s="11">
        <v>0.96965299999999999</v>
      </c>
      <c r="D674" s="11">
        <f t="shared" si="38"/>
        <v>0.99994000000002048</v>
      </c>
      <c r="E674" s="11">
        <v>950</v>
      </c>
      <c r="F674" s="11">
        <v>0.97836199999999995</v>
      </c>
      <c r="G674" s="11"/>
      <c r="H674" s="11">
        <v>950</v>
      </c>
      <c r="I674" s="11">
        <v>0.91761599999999999</v>
      </c>
      <c r="J674" s="11">
        <f t="shared" si="39"/>
        <v>0.75428000000002449</v>
      </c>
    </row>
    <row r="675" spans="1:10" x14ac:dyDescent="0.35">
      <c r="A675" s="11">
        <f t="shared" si="40"/>
        <v>672</v>
      </c>
      <c r="B675" s="11">
        <v>950</v>
      </c>
      <c r="C675" s="11">
        <v>0.97109800000000002</v>
      </c>
      <c r="D675" s="11">
        <f t="shared" si="38"/>
        <v>0.99994000000002048</v>
      </c>
      <c r="E675" s="11">
        <v>950</v>
      </c>
      <c r="F675" s="11">
        <v>0.97836199999999995</v>
      </c>
      <c r="G675" s="11"/>
      <c r="H675" s="11">
        <v>950</v>
      </c>
      <c r="I675" s="11">
        <v>0.91761599999999999</v>
      </c>
      <c r="J675" s="11">
        <f t="shared" si="39"/>
        <v>0</v>
      </c>
    </row>
    <row r="676" spans="1:10" x14ac:dyDescent="0.35">
      <c r="A676" s="11">
        <f t="shared" si="40"/>
        <v>673</v>
      </c>
      <c r="B676" s="11">
        <v>950</v>
      </c>
      <c r="C676" s="11">
        <v>0.97254300000000005</v>
      </c>
      <c r="D676" s="11">
        <f t="shared" si="38"/>
        <v>0.99994000000002048</v>
      </c>
      <c r="E676" s="11">
        <v>950</v>
      </c>
      <c r="F676" s="11">
        <v>0.97836199999999995</v>
      </c>
      <c r="G676" s="11"/>
      <c r="H676" s="11">
        <v>950</v>
      </c>
      <c r="I676" s="11">
        <v>0.91761599999999999</v>
      </c>
      <c r="J676" s="11">
        <f t="shared" si="39"/>
        <v>0</v>
      </c>
    </row>
    <row r="677" spans="1:10" x14ac:dyDescent="0.35">
      <c r="A677" s="11">
        <f t="shared" si="40"/>
        <v>674</v>
      </c>
      <c r="B677" s="11">
        <v>955</v>
      </c>
      <c r="C677" s="11">
        <v>0.97398799999999996</v>
      </c>
      <c r="D677" s="11">
        <f t="shared" si="38"/>
        <v>0.99993999999994365</v>
      </c>
      <c r="E677" s="11">
        <v>955</v>
      </c>
      <c r="F677" s="11">
        <v>0.978993</v>
      </c>
      <c r="G677" s="11"/>
      <c r="H677" s="11">
        <v>955</v>
      </c>
      <c r="I677" s="11">
        <v>0.91869100000000004</v>
      </c>
      <c r="J677" s="11">
        <f t="shared" si="39"/>
        <v>0.74390000000003331</v>
      </c>
    </row>
    <row r="678" spans="1:10" x14ac:dyDescent="0.35">
      <c r="A678" s="11">
        <f t="shared" si="40"/>
        <v>675</v>
      </c>
      <c r="B678" s="11">
        <v>960</v>
      </c>
      <c r="C678" s="11">
        <v>0.97543400000000002</v>
      </c>
      <c r="D678" s="11">
        <f t="shared" si="38"/>
        <v>1.0006320000000404</v>
      </c>
      <c r="E678" s="11">
        <v>960</v>
      </c>
      <c r="F678" s="11">
        <v>0.97960599999999998</v>
      </c>
      <c r="G678" s="11"/>
      <c r="H678" s="11">
        <v>960</v>
      </c>
      <c r="I678" s="11">
        <v>0.91975200000000001</v>
      </c>
      <c r="J678" s="11">
        <f t="shared" si="39"/>
        <v>0.73421199999998521</v>
      </c>
    </row>
    <row r="679" spans="1:10" x14ac:dyDescent="0.35">
      <c r="A679" s="11">
        <f t="shared" si="40"/>
        <v>676</v>
      </c>
      <c r="B679" s="11">
        <v>960</v>
      </c>
      <c r="C679" s="11">
        <v>0.97687900000000005</v>
      </c>
      <c r="D679" s="11">
        <f t="shared" si="38"/>
        <v>0.99994000000002048</v>
      </c>
      <c r="E679" s="11">
        <v>960</v>
      </c>
      <c r="F679" s="11">
        <v>0.97960599999999998</v>
      </c>
      <c r="G679" s="11"/>
      <c r="H679" s="11">
        <v>960</v>
      </c>
      <c r="I679" s="11">
        <v>0.91975200000000001</v>
      </c>
      <c r="J679" s="11">
        <f t="shared" si="39"/>
        <v>0</v>
      </c>
    </row>
    <row r="680" spans="1:10" x14ac:dyDescent="0.35">
      <c r="A680" s="11">
        <f t="shared" si="40"/>
        <v>677</v>
      </c>
      <c r="B680" s="11">
        <v>965</v>
      </c>
      <c r="C680" s="11">
        <v>0.97832399999999997</v>
      </c>
      <c r="D680" s="11">
        <f t="shared" si="38"/>
        <v>0.99993999999994365</v>
      </c>
      <c r="E680" s="11">
        <v>965</v>
      </c>
      <c r="F680" s="11">
        <v>0.98020200000000002</v>
      </c>
      <c r="G680" s="11"/>
      <c r="H680" s="11">
        <v>965</v>
      </c>
      <c r="I680" s="11">
        <v>0.92079999999999995</v>
      </c>
      <c r="J680" s="11">
        <f t="shared" si="39"/>
        <v>0.72521599999995701</v>
      </c>
    </row>
    <row r="681" spans="1:10" x14ac:dyDescent="0.35">
      <c r="A681" s="11">
        <f t="shared" si="40"/>
        <v>678</v>
      </c>
      <c r="B681" s="11">
        <v>965</v>
      </c>
      <c r="C681" s="11">
        <v>0.979769</v>
      </c>
      <c r="D681" s="11">
        <f t="shared" si="38"/>
        <v>0.99994000000002048</v>
      </c>
      <c r="E681" s="11">
        <v>965</v>
      </c>
      <c r="F681" s="11">
        <v>0.98020200000000002</v>
      </c>
      <c r="G681" s="11"/>
      <c r="H681" s="11">
        <v>965</v>
      </c>
      <c r="I681" s="11">
        <v>0.92079999999999995</v>
      </c>
      <c r="J681" s="11">
        <f t="shared" si="39"/>
        <v>0</v>
      </c>
    </row>
    <row r="682" spans="1:10" x14ac:dyDescent="0.35">
      <c r="A682" s="11">
        <f t="shared" si="40"/>
        <v>679</v>
      </c>
      <c r="B682" s="11">
        <v>980</v>
      </c>
      <c r="C682" s="11">
        <v>0.98121400000000003</v>
      </c>
      <c r="D682" s="11">
        <f t="shared" si="38"/>
        <v>0.99994000000002048</v>
      </c>
      <c r="E682" s="11">
        <v>980</v>
      </c>
      <c r="F682" s="11">
        <v>0.98189099999999996</v>
      </c>
      <c r="G682" s="11"/>
      <c r="H682" s="11">
        <v>980</v>
      </c>
      <c r="I682" s="11">
        <v>0.92386100000000004</v>
      </c>
      <c r="J682" s="11">
        <f t="shared" si="39"/>
        <v>2.1182120000000633</v>
      </c>
    </row>
    <row r="683" spans="1:10" x14ac:dyDescent="0.35">
      <c r="A683" s="11">
        <f t="shared" si="40"/>
        <v>680</v>
      </c>
      <c r="B683" s="11">
        <v>1002.133</v>
      </c>
      <c r="C683" s="11">
        <v>0.98265899999999995</v>
      </c>
      <c r="D683" s="11">
        <f t="shared" si="38"/>
        <v>0.99993999999994365</v>
      </c>
      <c r="E683" s="11">
        <v>1002.133</v>
      </c>
      <c r="F683" s="11">
        <v>0.98413399999999995</v>
      </c>
      <c r="G683" s="11"/>
      <c r="H683" s="11">
        <v>1002.133</v>
      </c>
      <c r="I683" s="11">
        <v>0.92816299999999996</v>
      </c>
      <c r="J683" s="11">
        <f t="shared" si="39"/>
        <v>2.9769839999999426</v>
      </c>
    </row>
    <row r="684" spans="1:10" x14ac:dyDescent="0.35">
      <c r="A684" s="11">
        <f t="shared" si="40"/>
        <v>681</v>
      </c>
      <c r="B684" s="11">
        <v>1055</v>
      </c>
      <c r="C684" s="11">
        <v>0.98410399999999998</v>
      </c>
      <c r="D684" s="11">
        <f t="shared" si="38"/>
        <v>0.99994000000002048</v>
      </c>
      <c r="E684" s="11">
        <v>1055</v>
      </c>
      <c r="F684" s="11">
        <v>0.98846299999999998</v>
      </c>
      <c r="G684" s="11"/>
      <c r="H684" s="11">
        <v>1055</v>
      </c>
      <c r="I684" s="11">
        <v>0.93747999999999998</v>
      </c>
      <c r="J684" s="11">
        <f t="shared" si="39"/>
        <v>6.4473640000000136</v>
      </c>
    </row>
    <row r="685" spans="1:10" x14ac:dyDescent="0.35">
      <c r="A685" s="11">
        <f t="shared" si="40"/>
        <v>682</v>
      </c>
      <c r="B685" s="11">
        <v>1095</v>
      </c>
      <c r="C685" s="11">
        <v>0.98554900000000001</v>
      </c>
      <c r="D685" s="11">
        <f t="shared" si="38"/>
        <v>0.99994000000002048</v>
      </c>
      <c r="E685" s="11">
        <v>1095</v>
      </c>
      <c r="F685" s="11">
        <v>0.99095699999999998</v>
      </c>
      <c r="G685" s="11"/>
      <c r="H685" s="11">
        <v>1095</v>
      </c>
      <c r="I685" s="11">
        <v>0.94371799999999995</v>
      </c>
      <c r="J685" s="11">
        <f t="shared" si="39"/>
        <v>4.3166959999999763</v>
      </c>
    </row>
    <row r="686" spans="1:10" x14ac:dyDescent="0.35">
      <c r="A686" s="11">
        <f t="shared" si="40"/>
        <v>683</v>
      </c>
      <c r="B686" s="11">
        <v>1165</v>
      </c>
      <c r="C686" s="11">
        <v>0.98699400000000004</v>
      </c>
      <c r="D686" s="11">
        <f t="shared" si="38"/>
        <v>0.99994000000002048</v>
      </c>
      <c r="E686" s="11">
        <v>1165</v>
      </c>
      <c r="F686" s="11">
        <v>0.99412199999999995</v>
      </c>
      <c r="G686" s="11"/>
      <c r="H686" s="11">
        <v>1165</v>
      </c>
      <c r="I686" s="11">
        <v>0.95317499999999999</v>
      </c>
      <c r="J686" s="11">
        <f t="shared" si="39"/>
        <v>6.5442440000000337</v>
      </c>
    </row>
    <row r="687" spans="1:10" x14ac:dyDescent="0.35">
      <c r="A687" s="11">
        <f t="shared" si="40"/>
        <v>684</v>
      </c>
      <c r="B687" s="11">
        <v>1230</v>
      </c>
      <c r="C687" s="11">
        <v>0.98843899999999996</v>
      </c>
      <c r="D687" s="11">
        <f t="shared" si="38"/>
        <v>0.99993999999994365</v>
      </c>
      <c r="E687" s="11">
        <v>1230</v>
      </c>
      <c r="F687" s="11">
        <v>0.99607999999999997</v>
      </c>
      <c r="G687" s="11"/>
      <c r="H687" s="11">
        <v>1230</v>
      </c>
      <c r="I687" s="11">
        <v>0.96052700000000002</v>
      </c>
      <c r="J687" s="11">
        <f t="shared" si="39"/>
        <v>5.0875840000000174</v>
      </c>
    </row>
    <row r="688" spans="1:10" x14ac:dyDescent="0.35">
      <c r="A688" s="11">
        <f t="shared" si="40"/>
        <v>685</v>
      </c>
      <c r="B688" s="11">
        <v>1240</v>
      </c>
      <c r="C688" s="11">
        <v>0.98988399999999999</v>
      </c>
      <c r="D688" s="11">
        <f t="shared" si="38"/>
        <v>0.99994000000002048</v>
      </c>
      <c r="E688" s="11">
        <v>1240</v>
      </c>
      <c r="F688" s="11">
        <v>0.99631800000000004</v>
      </c>
      <c r="G688" s="11"/>
      <c r="H688" s="11">
        <v>1240</v>
      </c>
      <c r="I688" s="11">
        <v>0.96155000000000002</v>
      </c>
      <c r="J688" s="11">
        <f t="shared" si="39"/>
        <v>0.70791599999999733</v>
      </c>
    </row>
    <row r="689" spans="1:10" x14ac:dyDescent="0.35">
      <c r="A689" s="11">
        <f t="shared" si="40"/>
        <v>686</v>
      </c>
      <c r="B689" s="11">
        <v>1285</v>
      </c>
      <c r="C689" s="11">
        <v>0.99132900000000002</v>
      </c>
      <c r="D689" s="11">
        <f t="shared" si="38"/>
        <v>0.99994000000002048</v>
      </c>
      <c r="E689" s="11">
        <v>1285</v>
      </c>
      <c r="F689" s="11">
        <v>0.99722699999999997</v>
      </c>
      <c r="G689" s="11"/>
      <c r="H689" s="11">
        <v>1285</v>
      </c>
      <c r="I689" s="11">
        <v>0.965839</v>
      </c>
      <c r="J689" s="11">
        <f t="shared" si="39"/>
        <v>2.9679879999999912</v>
      </c>
    </row>
    <row r="690" spans="1:10" x14ac:dyDescent="0.35">
      <c r="A690" s="11">
        <f t="shared" si="40"/>
        <v>687</v>
      </c>
      <c r="B690" s="11">
        <v>1320</v>
      </c>
      <c r="C690" s="11">
        <v>0.99277499999999996</v>
      </c>
      <c r="D690" s="11">
        <f t="shared" si="38"/>
        <v>1.0006319999999636</v>
      </c>
      <c r="E690" s="11">
        <v>1320</v>
      </c>
      <c r="F690" s="11">
        <v>0.99777800000000005</v>
      </c>
      <c r="G690" s="11"/>
      <c r="H690" s="11">
        <v>1320</v>
      </c>
      <c r="I690" s="11">
        <v>0.96884000000000003</v>
      </c>
      <c r="J690" s="11">
        <f t="shared" si="39"/>
        <v>2.0766920000000217</v>
      </c>
    </row>
    <row r="691" spans="1:10" x14ac:dyDescent="0.35">
      <c r="A691" s="11">
        <f t="shared" si="40"/>
        <v>688</v>
      </c>
      <c r="B691" s="11">
        <v>1335</v>
      </c>
      <c r="C691" s="11">
        <v>0.99421999999999999</v>
      </c>
      <c r="D691" s="11">
        <f t="shared" si="38"/>
        <v>0.99994000000002048</v>
      </c>
      <c r="E691" s="11">
        <v>1335</v>
      </c>
      <c r="F691" s="11">
        <v>0.99797999999999998</v>
      </c>
      <c r="G691" s="11"/>
      <c r="H691" s="11">
        <v>1335</v>
      </c>
      <c r="I691" s="11">
        <v>0.97004500000000005</v>
      </c>
      <c r="J691" s="11">
        <f t="shared" si="39"/>
        <v>0.83386000000000804</v>
      </c>
    </row>
    <row r="692" spans="1:10" x14ac:dyDescent="0.35">
      <c r="A692" s="11">
        <f t="shared" si="40"/>
        <v>689</v>
      </c>
      <c r="B692" s="11">
        <v>1485</v>
      </c>
      <c r="C692" s="11">
        <v>0.99566500000000002</v>
      </c>
      <c r="D692" s="11">
        <f t="shared" si="38"/>
        <v>0.99994000000002048</v>
      </c>
      <c r="E692" s="11">
        <v>1485</v>
      </c>
      <c r="F692" s="11">
        <v>0.99922900000000003</v>
      </c>
      <c r="G692" s="11"/>
      <c r="H692" s="11">
        <v>1485</v>
      </c>
      <c r="I692" s="11">
        <v>0.97980299999999998</v>
      </c>
      <c r="J692" s="11">
        <f t="shared" si="39"/>
        <v>6.7525359999999539</v>
      </c>
    </row>
    <row r="693" spans="1:10" x14ac:dyDescent="0.35">
      <c r="A693" s="11">
        <f t="shared" si="40"/>
        <v>690</v>
      </c>
      <c r="B693" s="11">
        <v>1505</v>
      </c>
      <c r="C693" s="11">
        <v>0.99711000000000005</v>
      </c>
      <c r="D693" s="11">
        <f t="shared" si="38"/>
        <v>0.99994000000002048</v>
      </c>
      <c r="E693" s="11">
        <v>1505</v>
      </c>
      <c r="F693" s="11">
        <v>0.99932299999999996</v>
      </c>
      <c r="G693" s="11"/>
      <c r="H693" s="11">
        <v>1505</v>
      </c>
      <c r="I693" s="11">
        <v>0.98083699999999996</v>
      </c>
      <c r="J693" s="11">
        <f t="shared" si="39"/>
        <v>0.71552799999998573</v>
      </c>
    </row>
    <row r="694" spans="1:10" x14ac:dyDescent="0.35">
      <c r="A694" s="11">
        <f t="shared" si="40"/>
        <v>691</v>
      </c>
      <c r="B694" s="11">
        <v>1520</v>
      </c>
      <c r="C694" s="11">
        <v>0.99855499999999997</v>
      </c>
      <c r="D694" s="11">
        <f t="shared" si="38"/>
        <v>0.99993999999994365</v>
      </c>
      <c r="E694" s="11">
        <v>1520</v>
      </c>
      <c r="F694" s="11">
        <v>0.999386</v>
      </c>
      <c r="G694" s="11"/>
      <c r="H694" s="11">
        <v>1520</v>
      </c>
      <c r="I694" s="11">
        <v>0.98157700000000003</v>
      </c>
      <c r="J694" s="11">
        <f t="shared" si="39"/>
        <v>0.51208000000005116</v>
      </c>
    </row>
    <row r="695" spans="1:10" x14ac:dyDescent="0.35">
      <c r="A695" s="11">
        <f t="shared" si="40"/>
        <v>692</v>
      </c>
      <c r="B695" s="11">
        <v>1785</v>
      </c>
      <c r="C695" s="11">
        <v>1</v>
      </c>
      <c r="D695" s="11">
        <f>692*(C695-C694)</f>
        <v>0.99994000000002048</v>
      </c>
      <c r="E695" s="11">
        <v>1785</v>
      </c>
      <c r="F695" s="11">
        <v>0.99989300000000003</v>
      </c>
      <c r="G695" s="11"/>
      <c r="H695" s="11">
        <v>1785</v>
      </c>
      <c r="I695" s="11">
        <v>0.99081799999999998</v>
      </c>
      <c r="J695" s="11">
        <f>692*(I695-I694)</f>
        <v>6.3947719999999606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31"/>
  <sheetViews>
    <sheetView workbookViewId="0">
      <selection activeCell="J40" sqref="J40"/>
    </sheetView>
  </sheetViews>
  <sheetFormatPr defaultRowHeight="14.5" x14ac:dyDescent="0.35"/>
  <sheetData>
    <row r="3" spans="2:7" x14ac:dyDescent="0.35">
      <c r="B3" s="11">
        <v>25</v>
      </c>
      <c r="C3">
        <v>1</v>
      </c>
      <c r="D3">
        <f>C3/275</f>
        <v>3.6363636363636364E-3</v>
      </c>
      <c r="E3">
        <f>C3/160</f>
        <v>6.2500000000000003E-3</v>
      </c>
      <c r="F3">
        <f>C3/88</f>
        <v>1.1363636363636364E-2</v>
      </c>
      <c r="G3">
        <f>C3/50</f>
        <v>0.02</v>
      </c>
    </row>
    <row r="4" spans="2:7" x14ac:dyDescent="0.35">
      <c r="B4" s="11">
        <v>40</v>
      </c>
      <c r="C4">
        <f>C3+1</f>
        <v>2</v>
      </c>
      <c r="D4" s="11">
        <f t="shared" ref="D4:D67" si="0">C4/275</f>
        <v>7.2727272727272727E-3</v>
      </c>
      <c r="E4" s="11">
        <f t="shared" ref="E4:E67" si="1">C4/160</f>
        <v>1.2500000000000001E-2</v>
      </c>
      <c r="F4" s="11">
        <f t="shared" ref="F4:F67" si="2">C4/88</f>
        <v>2.2727272727272728E-2</v>
      </c>
      <c r="G4" s="11">
        <f t="shared" ref="G4:G50" si="3">C4/50</f>
        <v>0.04</v>
      </c>
    </row>
    <row r="5" spans="2:7" x14ac:dyDescent="0.35">
      <c r="B5" s="11">
        <v>40</v>
      </c>
      <c r="C5" s="11">
        <f t="shared" ref="C5:C68" si="4">C4+1</f>
        <v>3</v>
      </c>
      <c r="D5" s="11">
        <f t="shared" si="0"/>
        <v>1.090909090909091E-2</v>
      </c>
      <c r="E5" s="11">
        <f t="shared" si="1"/>
        <v>1.8749999999999999E-2</v>
      </c>
      <c r="F5" s="11">
        <f t="shared" si="2"/>
        <v>3.4090909090909088E-2</v>
      </c>
      <c r="G5" s="11">
        <f t="shared" si="3"/>
        <v>0.06</v>
      </c>
    </row>
    <row r="6" spans="2:7" x14ac:dyDescent="0.35">
      <c r="B6" s="11">
        <v>45.429000000000002</v>
      </c>
      <c r="C6" s="11">
        <f t="shared" si="4"/>
        <v>4</v>
      </c>
      <c r="D6" s="11">
        <f t="shared" si="0"/>
        <v>1.4545454545454545E-2</v>
      </c>
      <c r="E6" s="11">
        <f t="shared" si="1"/>
        <v>2.5000000000000001E-2</v>
      </c>
      <c r="F6" s="11">
        <f t="shared" si="2"/>
        <v>4.5454545454545456E-2</v>
      </c>
      <c r="G6" s="11">
        <f t="shared" si="3"/>
        <v>0.08</v>
      </c>
    </row>
    <row r="7" spans="2:7" x14ac:dyDescent="0.35">
      <c r="B7" s="11">
        <v>50</v>
      </c>
      <c r="C7" s="11">
        <f t="shared" si="4"/>
        <v>5</v>
      </c>
      <c r="D7" s="11">
        <f t="shared" si="0"/>
        <v>1.8181818181818181E-2</v>
      </c>
      <c r="E7" s="11">
        <f t="shared" si="1"/>
        <v>3.125E-2</v>
      </c>
      <c r="F7" s="11">
        <f t="shared" si="2"/>
        <v>5.6818181818181816E-2</v>
      </c>
      <c r="G7" s="11">
        <f t="shared" si="3"/>
        <v>0.1</v>
      </c>
    </row>
    <row r="8" spans="2:7" x14ac:dyDescent="0.35">
      <c r="B8" s="11">
        <v>55</v>
      </c>
      <c r="C8" s="11">
        <f t="shared" si="4"/>
        <v>6</v>
      </c>
      <c r="D8" s="11">
        <f t="shared" si="0"/>
        <v>2.181818181818182E-2</v>
      </c>
      <c r="E8" s="11">
        <f t="shared" si="1"/>
        <v>3.7499999999999999E-2</v>
      </c>
      <c r="F8" s="11">
        <f t="shared" si="2"/>
        <v>6.8181818181818177E-2</v>
      </c>
      <c r="G8" s="11">
        <f t="shared" si="3"/>
        <v>0.12</v>
      </c>
    </row>
    <row r="9" spans="2:7" x14ac:dyDescent="0.35">
      <c r="B9" s="11">
        <v>56.386000000000003</v>
      </c>
      <c r="C9" s="11">
        <f t="shared" si="4"/>
        <v>7</v>
      </c>
      <c r="D9" s="11">
        <f t="shared" si="0"/>
        <v>2.5454545454545455E-2</v>
      </c>
      <c r="E9" s="11">
        <f t="shared" si="1"/>
        <v>4.3749999999999997E-2</v>
      </c>
      <c r="F9" s="11">
        <f t="shared" si="2"/>
        <v>7.9545454545454544E-2</v>
      </c>
      <c r="G9" s="11">
        <f t="shared" si="3"/>
        <v>0.14000000000000001</v>
      </c>
    </row>
    <row r="10" spans="2:7" x14ac:dyDescent="0.35">
      <c r="B10" s="11">
        <v>60</v>
      </c>
      <c r="C10" s="11">
        <f t="shared" si="4"/>
        <v>8</v>
      </c>
      <c r="D10" s="11">
        <f t="shared" si="0"/>
        <v>2.9090909090909091E-2</v>
      </c>
      <c r="E10" s="11">
        <f t="shared" si="1"/>
        <v>0.05</v>
      </c>
      <c r="F10" s="11">
        <f t="shared" si="2"/>
        <v>9.0909090909090912E-2</v>
      </c>
      <c r="G10" s="11">
        <f t="shared" si="3"/>
        <v>0.16</v>
      </c>
    </row>
    <row r="11" spans="2:7" x14ac:dyDescent="0.35">
      <c r="B11" s="11">
        <v>60</v>
      </c>
      <c r="C11" s="11">
        <f t="shared" si="4"/>
        <v>9</v>
      </c>
      <c r="D11" s="11">
        <f t="shared" si="0"/>
        <v>3.272727272727273E-2</v>
      </c>
      <c r="E11" s="11">
        <f t="shared" si="1"/>
        <v>5.6250000000000001E-2</v>
      </c>
      <c r="F11" s="11">
        <f t="shared" si="2"/>
        <v>0.10227272727272728</v>
      </c>
      <c r="G11" s="11">
        <f t="shared" si="3"/>
        <v>0.18</v>
      </c>
    </row>
    <row r="12" spans="2:7" x14ac:dyDescent="0.35">
      <c r="B12" s="11">
        <v>60</v>
      </c>
      <c r="C12" s="11">
        <f t="shared" si="4"/>
        <v>10</v>
      </c>
      <c r="D12" s="11">
        <f t="shared" si="0"/>
        <v>3.6363636363636362E-2</v>
      </c>
      <c r="E12" s="11">
        <f t="shared" si="1"/>
        <v>6.25E-2</v>
      </c>
      <c r="F12" s="11">
        <f t="shared" si="2"/>
        <v>0.11363636363636363</v>
      </c>
      <c r="G12" s="11">
        <f t="shared" si="3"/>
        <v>0.2</v>
      </c>
    </row>
    <row r="13" spans="2:7" x14ac:dyDescent="0.35">
      <c r="B13" s="11">
        <v>60</v>
      </c>
      <c r="C13" s="11">
        <f t="shared" si="4"/>
        <v>11</v>
      </c>
      <c r="D13" s="11">
        <f t="shared" si="0"/>
        <v>0.04</v>
      </c>
      <c r="E13" s="11">
        <f t="shared" si="1"/>
        <v>6.8750000000000006E-2</v>
      </c>
      <c r="F13" s="11">
        <f t="shared" si="2"/>
        <v>0.125</v>
      </c>
      <c r="G13" s="11">
        <f t="shared" si="3"/>
        <v>0.22</v>
      </c>
    </row>
    <row r="14" spans="2:7" x14ac:dyDescent="0.35">
      <c r="B14" s="11">
        <v>64.075000000000003</v>
      </c>
      <c r="C14" s="11">
        <f t="shared" si="4"/>
        <v>12</v>
      </c>
      <c r="D14" s="11">
        <f t="shared" si="0"/>
        <v>4.363636363636364E-2</v>
      </c>
      <c r="E14" s="11">
        <f t="shared" si="1"/>
        <v>7.4999999999999997E-2</v>
      </c>
      <c r="F14" s="11">
        <f t="shared" si="2"/>
        <v>0.13636363636363635</v>
      </c>
      <c r="G14" s="11">
        <f t="shared" si="3"/>
        <v>0.24</v>
      </c>
    </row>
    <row r="15" spans="2:7" x14ac:dyDescent="0.35">
      <c r="B15" s="11">
        <v>65</v>
      </c>
      <c r="C15" s="11">
        <f t="shared" si="4"/>
        <v>13</v>
      </c>
      <c r="D15" s="11">
        <f t="shared" si="0"/>
        <v>4.7272727272727272E-2</v>
      </c>
      <c r="E15" s="11">
        <f t="shared" si="1"/>
        <v>8.1250000000000003E-2</v>
      </c>
      <c r="F15" s="11">
        <f t="shared" si="2"/>
        <v>0.14772727272727273</v>
      </c>
      <c r="G15" s="11">
        <f t="shared" si="3"/>
        <v>0.26</v>
      </c>
    </row>
    <row r="16" spans="2:7" x14ac:dyDescent="0.35">
      <c r="B16" s="11">
        <v>65</v>
      </c>
      <c r="C16" s="11">
        <f t="shared" si="4"/>
        <v>14</v>
      </c>
      <c r="D16" s="11">
        <f t="shared" si="0"/>
        <v>5.0909090909090911E-2</v>
      </c>
      <c r="E16" s="11">
        <f t="shared" si="1"/>
        <v>8.7499999999999994E-2</v>
      </c>
      <c r="F16" s="11">
        <f t="shared" si="2"/>
        <v>0.15909090909090909</v>
      </c>
      <c r="G16" s="11">
        <f t="shared" si="3"/>
        <v>0.28000000000000003</v>
      </c>
    </row>
    <row r="17" spans="2:7" x14ac:dyDescent="0.35">
      <c r="B17" s="11">
        <v>65</v>
      </c>
      <c r="C17" s="11">
        <f t="shared" si="4"/>
        <v>15</v>
      </c>
      <c r="D17" s="11">
        <f t="shared" si="0"/>
        <v>5.4545454545454543E-2</v>
      </c>
      <c r="E17" s="11">
        <f t="shared" si="1"/>
        <v>9.375E-2</v>
      </c>
      <c r="F17" s="11">
        <f t="shared" si="2"/>
        <v>0.17045454545454544</v>
      </c>
      <c r="G17" s="11">
        <f t="shared" si="3"/>
        <v>0.3</v>
      </c>
    </row>
    <row r="18" spans="2:7" x14ac:dyDescent="0.35">
      <c r="B18" s="11">
        <v>65</v>
      </c>
      <c r="C18" s="11">
        <f t="shared" si="4"/>
        <v>16</v>
      </c>
      <c r="D18" s="11">
        <f t="shared" si="0"/>
        <v>5.8181818181818182E-2</v>
      </c>
      <c r="E18" s="11">
        <f t="shared" si="1"/>
        <v>0.1</v>
      </c>
      <c r="F18" s="11">
        <f t="shared" si="2"/>
        <v>0.18181818181818182</v>
      </c>
      <c r="G18" s="11">
        <f t="shared" si="3"/>
        <v>0.32</v>
      </c>
    </row>
    <row r="19" spans="2:7" x14ac:dyDescent="0.35">
      <c r="B19" s="11">
        <v>70</v>
      </c>
      <c r="C19" s="11">
        <f t="shared" si="4"/>
        <v>17</v>
      </c>
      <c r="D19" s="11">
        <f t="shared" si="0"/>
        <v>6.1818181818181821E-2</v>
      </c>
      <c r="E19" s="11">
        <f t="shared" si="1"/>
        <v>0.10625</v>
      </c>
      <c r="F19" s="11">
        <f t="shared" si="2"/>
        <v>0.19318181818181818</v>
      </c>
      <c r="G19" s="11">
        <f t="shared" si="3"/>
        <v>0.34</v>
      </c>
    </row>
    <row r="20" spans="2:7" x14ac:dyDescent="0.35">
      <c r="B20" s="11">
        <v>71.763999999999996</v>
      </c>
      <c r="C20" s="11">
        <f t="shared" si="4"/>
        <v>18</v>
      </c>
      <c r="D20" s="11">
        <f t="shared" si="0"/>
        <v>6.545454545454546E-2</v>
      </c>
      <c r="E20" s="11">
        <f t="shared" si="1"/>
        <v>0.1125</v>
      </c>
      <c r="F20" s="11">
        <f t="shared" si="2"/>
        <v>0.20454545454545456</v>
      </c>
      <c r="G20" s="11">
        <f t="shared" si="3"/>
        <v>0.36</v>
      </c>
    </row>
    <row r="21" spans="2:7" x14ac:dyDescent="0.35">
      <c r="B21" s="11">
        <v>75</v>
      </c>
      <c r="C21" s="11">
        <f t="shared" si="4"/>
        <v>19</v>
      </c>
      <c r="D21" s="11">
        <f t="shared" si="0"/>
        <v>6.9090909090909092E-2</v>
      </c>
      <c r="E21" s="11">
        <f t="shared" si="1"/>
        <v>0.11874999999999999</v>
      </c>
      <c r="F21" s="11">
        <f t="shared" si="2"/>
        <v>0.21590909090909091</v>
      </c>
      <c r="G21" s="11">
        <f t="shared" si="3"/>
        <v>0.38</v>
      </c>
    </row>
    <row r="22" spans="2:7" x14ac:dyDescent="0.35">
      <c r="B22" s="11">
        <v>75</v>
      </c>
      <c r="C22" s="11">
        <f t="shared" si="4"/>
        <v>20</v>
      </c>
      <c r="D22" s="11">
        <f t="shared" si="0"/>
        <v>7.2727272727272724E-2</v>
      </c>
      <c r="E22" s="11">
        <f t="shared" si="1"/>
        <v>0.125</v>
      </c>
      <c r="F22" s="11">
        <f t="shared" si="2"/>
        <v>0.22727272727272727</v>
      </c>
      <c r="G22" s="11">
        <f t="shared" si="3"/>
        <v>0.4</v>
      </c>
    </row>
    <row r="23" spans="2:7" x14ac:dyDescent="0.35">
      <c r="B23" s="11">
        <v>78.903000000000006</v>
      </c>
      <c r="C23" s="11">
        <f t="shared" si="4"/>
        <v>21</v>
      </c>
      <c r="D23" s="11">
        <f t="shared" si="0"/>
        <v>7.636363636363637E-2</v>
      </c>
      <c r="E23" s="11">
        <f t="shared" si="1"/>
        <v>0.13125000000000001</v>
      </c>
      <c r="F23" s="11">
        <f t="shared" si="2"/>
        <v>0.23863636363636365</v>
      </c>
      <c r="G23" s="11">
        <f t="shared" si="3"/>
        <v>0.42</v>
      </c>
    </row>
    <row r="24" spans="2:7" x14ac:dyDescent="0.35">
      <c r="B24" s="11">
        <v>80</v>
      </c>
      <c r="C24" s="11">
        <f t="shared" si="4"/>
        <v>22</v>
      </c>
      <c r="D24" s="11">
        <f t="shared" si="0"/>
        <v>0.08</v>
      </c>
      <c r="E24" s="11">
        <f t="shared" si="1"/>
        <v>0.13750000000000001</v>
      </c>
      <c r="F24" s="11">
        <f t="shared" si="2"/>
        <v>0.25</v>
      </c>
      <c r="G24" s="11">
        <f t="shared" si="3"/>
        <v>0.44</v>
      </c>
    </row>
    <row r="25" spans="2:7" x14ac:dyDescent="0.35">
      <c r="B25" s="11">
        <v>80</v>
      </c>
      <c r="C25" s="11">
        <f t="shared" si="4"/>
        <v>23</v>
      </c>
      <c r="D25" s="11">
        <f t="shared" si="0"/>
        <v>8.3636363636363634E-2</v>
      </c>
      <c r="E25" s="11">
        <f t="shared" si="1"/>
        <v>0.14374999999999999</v>
      </c>
      <c r="F25" s="11">
        <f t="shared" si="2"/>
        <v>0.26136363636363635</v>
      </c>
      <c r="G25" s="11">
        <f t="shared" si="3"/>
        <v>0.46</v>
      </c>
    </row>
    <row r="26" spans="2:7" x14ac:dyDescent="0.35">
      <c r="B26" s="11">
        <v>80</v>
      </c>
      <c r="C26" s="11">
        <f t="shared" si="4"/>
        <v>24</v>
      </c>
      <c r="D26" s="11">
        <f t="shared" si="0"/>
        <v>8.727272727272728E-2</v>
      </c>
      <c r="E26" s="11">
        <f t="shared" si="1"/>
        <v>0.15</v>
      </c>
      <c r="F26" s="11">
        <f t="shared" si="2"/>
        <v>0.27272727272727271</v>
      </c>
      <c r="G26" s="11">
        <f t="shared" si="3"/>
        <v>0.48</v>
      </c>
    </row>
    <row r="27" spans="2:7" x14ac:dyDescent="0.35">
      <c r="B27" s="11">
        <v>85</v>
      </c>
      <c r="C27" s="11">
        <f t="shared" si="4"/>
        <v>25</v>
      </c>
      <c r="D27" s="11">
        <f t="shared" si="0"/>
        <v>9.0909090909090912E-2</v>
      </c>
      <c r="E27" s="11">
        <f t="shared" si="1"/>
        <v>0.15625</v>
      </c>
      <c r="F27" s="11">
        <f t="shared" si="2"/>
        <v>0.28409090909090912</v>
      </c>
      <c r="G27" s="11">
        <f t="shared" si="3"/>
        <v>0.5</v>
      </c>
    </row>
    <row r="28" spans="2:7" x14ac:dyDescent="0.35">
      <c r="B28" s="11">
        <v>85</v>
      </c>
      <c r="C28" s="11">
        <f t="shared" si="4"/>
        <v>26</v>
      </c>
      <c r="D28" s="11">
        <f t="shared" si="0"/>
        <v>9.4545454545454544E-2</v>
      </c>
      <c r="E28" s="11">
        <f t="shared" si="1"/>
        <v>0.16250000000000001</v>
      </c>
      <c r="F28" s="11">
        <f t="shared" si="2"/>
        <v>0.29545454545454547</v>
      </c>
      <c r="G28" s="11">
        <f t="shared" si="3"/>
        <v>0.52</v>
      </c>
    </row>
    <row r="29" spans="2:7" x14ac:dyDescent="0.35">
      <c r="B29" s="11">
        <v>85</v>
      </c>
      <c r="C29" s="11">
        <f t="shared" si="4"/>
        <v>27</v>
      </c>
      <c r="D29" s="11">
        <f t="shared" si="0"/>
        <v>9.8181818181818176E-2</v>
      </c>
      <c r="E29" s="11">
        <f t="shared" si="1"/>
        <v>0.16875000000000001</v>
      </c>
      <c r="F29" s="11">
        <f t="shared" si="2"/>
        <v>0.30681818181818182</v>
      </c>
      <c r="G29" s="11">
        <f t="shared" si="3"/>
        <v>0.54</v>
      </c>
    </row>
    <row r="30" spans="2:7" x14ac:dyDescent="0.35">
      <c r="B30" s="11">
        <v>85</v>
      </c>
      <c r="C30" s="11">
        <f t="shared" si="4"/>
        <v>28</v>
      </c>
      <c r="D30" s="11">
        <f t="shared" si="0"/>
        <v>0.10181818181818182</v>
      </c>
      <c r="E30" s="11">
        <f t="shared" si="1"/>
        <v>0.17499999999999999</v>
      </c>
      <c r="F30" s="11">
        <f t="shared" si="2"/>
        <v>0.31818181818181818</v>
      </c>
      <c r="G30" s="11">
        <f t="shared" si="3"/>
        <v>0.56000000000000005</v>
      </c>
    </row>
    <row r="31" spans="2:7" x14ac:dyDescent="0.35">
      <c r="B31" s="11">
        <v>85</v>
      </c>
      <c r="C31" s="11">
        <f t="shared" si="4"/>
        <v>29</v>
      </c>
      <c r="D31" s="11">
        <f t="shared" si="0"/>
        <v>0.10545454545454545</v>
      </c>
      <c r="E31" s="11">
        <f t="shared" si="1"/>
        <v>0.18124999999999999</v>
      </c>
      <c r="F31" s="11">
        <f t="shared" si="2"/>
        <v>0.32954545454545453</v>
      </c>
      <c r="G31" s="11">
        <f t="shared" si="3"/>
        <v>0.57999999999999996</v>
      </c>
    </row>
    <row r="32" spans="2:7" x14ac:dyDescent="0.35">
      <c r="B32" s="11">
        <v>90</v>
      </c>
      <c r="C32" s="11">
        <f t="shared" si="4"/>
        <v>30</v>
      </c>
      <c r="D32" s="11">
        <f t="shared" si="0"/>
        <v>0.10909090909090909</v>
      </c>
      <c r="E32" s="11">
        <f t="shared" si="1"/>
        <v>0.1875</v>
      </c>
      <c r="F32" s="11">
        <f t="shared" si="2"/>
        <v>0.34090909090909088</v>
      </c>
      <c r="G32" s="11">
        <f t="shared" si="3"/>
        <v>0.6</v>
      </c>
    </row>
    <row r="33" spans="2:10" x14ac:dyDescent="0.35">
      <c r="B33" s="11">
        <v>90</v>
      </c>
      <c r="C33" s="11">
        <f t="shared" si="4"/>
        <v>31</v>
      </c>
      <c r="D33" s="11">
        <f t="shared" si="0"/>
        <v>0.11272727272727273</v>
      </c>
      <c r="E33" s="11">
        <f t="shared" si="1"/>
        <v>0.19375000000000001</v>
      </c>
      <c r="F33" s="11">
        <f t="shared" si="2"/>
        <v>0.35227272727272729</v>
      </c>
      <c r="G33" s="11">
        <f t="shared" si="3"/>
        <v>0.62</v>
      </c>
    </row>
    <row r="34" spans="2:10" x14ac:dyDescent="0.35">
      <c r="B34" s="11">
        <v>90</v>
      </c>
      <c r="C34" s="11">
        <f t="shared" si="4"/>
        <v>32</v>
      </c>
      <c r="D34" s="11">
        <f t="shared" si="0"/>
        <v>0.11636363636363636</v>
      </c>
      <c r="E34" s="11">
        <f t="shared" si="1"/>
        <v>0.2</v>
      </c>
      <c r="F34" s="11">
        <f t="shared" si="2"/>
        <v>0.36363636363636365</v>
      </c>
      <c r="G34" s="11">
        <f t="shared" si="3"/>
        <v>0.64</v>
      </c>
    </row>
    <row r="35" spans="2:10" x14ac:dyDescent="0.35">
      <c r="B35" s="11">
        <v>92.268000000000001</v>
      </c>
      <c r="C35" s="11">
        <f t="shared" si="4"/>
        <v>33</v>
      </c>
      <c r="D35" s="11">
        <f t="shared" si="0"/>
        <v>0.12</v>
      </c>
      <c r="E35" s="11">
        <f t="shared" si="1"/>
        <v>0.20624999999999999</v>
      </c>
      <c r="F35" s="11">
        <f t="shared" si="2"/>
        <v>0.375</v>
      </c>
      <c r="G35" s="11">
        <f t="shared" si="3"/>
        <v>0.66</v>
      </c>
    </row>
    <row r="36" spans="2:10" x14ac:dyDescent="0.35">
      <c r="B36" s="11">
        <v>94.831000000000003</v>
      </c>
      <c r="C36" s="11">
        <f t="shared" si="4"/>
        <v>34</v>
      </c>
      <c r="D36" s="11">
        <f t="shared" si="0"/>
        <v>0.12363636363636364</v>
      </c>
      <c r="E36" s="11">
        <f t="shared" si="1"/>
        <v>0.21249999999999999</v>
      </c>
      <c r="F36" s="11">
        <f t="shared" si="2"/>
        <v>0.38636363636363635</v>
      </c>
      <c r="G36" s="11">
        <f t="shared" si="3"/>
        <v>0.68</v>
      </c>
    </row>
    <row r="37" spans="2:10" x14ac:dyDescent="0.35">
      <c r="B37" s="11">
        <v>95</v>
      </c>
      <c r="C37" s="11">
        <f t="shared" si="4"/>
        <v>35</v>
      </c>
      <c r="D37" s="11">
        <f t="shared" si="0"/>
        <v>0.12727272727272726</v>
      </c>
      <c r="E37" s="11">
        <f t="shared" si="1"/>
        <v>0.21875</v>
      </c>
      <c r="F37" s="11">
        <f t="shared" si="2"/>
        <v>0.39772727272727271</v>
      </c>
      <c r="G37" s="11">
        <f t="shared" si="3"/>
        <v>0.7</v>
      </c>
    </row>
    <row r="38" spans="2:10" x14ac:dyDescent="0.35">
      <c r="B38" s="11">
        <v>95</v>
      </c>
      <c r="C38" s="11">
        <f t="shared" si="4"/>
        <v>36</v>
      </c>
      <c r="D38" s="11">
        <f t="shared" si="0"/>
        <v>0.13090909090909092</v>
      </c>
      <c r="E38" s="11">
        <f t="shared" si="1"/>
        <v>0.22500000000000001</v>
      </c>
      <c r="F38" s="11">
        <f t="shared" si="2"/>
        <v>0.40909090909090912</v>
      </c>
      <c r="G38" s="11">
        <f t="shared" si="3"/>
        <v>0.72</v>
      </c>
    </row>
    <row r="39" spans="2:10" x14ac:dyDescent="0.35">
      <c r="B39" s="11">
        <v>100</v>
      </c>
      <c r="C39" s="11">
        <f t="shared" si="4"/>
        <v>37</v>
      </c>
      <c r="D39" s="11">
        <f t="shared" si="0"/>
        <v>0.13454545454545455</v>
      </c>
      <c r="E39" s="11">
        <f t="shared" si="1"/>
        <v>0.23125000000000001</v>
      </c>
      <c r="F39" s="11">
        <f t="shared" si="2"/>
        <v>0.42045454545454547</v>
      </c>
      <c r="G39" s="11">
        <f t="shared" si="3"/>
        <v>0.74</v>
      </c>
    </row>
    <row r="40" spans="2:10" x14ac:dyDescent="0.35">
      <c r="B40" s="11">
        <v>105</v>
      </c>
      <c r="C40" s="11">
        <f t="shared" si="4"/>
        <v>38</v>
      </c>
      <c r="D40" s="11">
        <f t="shared" si="0"/>
        <v>0.13818181818181818</v>
      </c>
      <c r="E40" s="11">
        <f t="shared" si="1"/>
        <v>0.23749999999999999</v>
      </c>
      <c r="F40" s="11">
        <f t="shared" si="2"/>
        <v>0.43181818181818182</v>
      </c>
      <c r="G40" s="11">
        <f t="shared" si="3"/>
        <v>0.76</v>
      </c>
      <c r="J40" t="s">
        <v>118</v>
      </c>
    </row>
    <row r="41" spans="2:10" x14ac:dyDescent="0.35">
      <c r="B41" s="11">
        <v>105</v>
      </c>
      <c r="C41" s="11">
        <f t="shared" si="4"/>
        <v>39</v>
      </c>
      <c r="D41" s="11">
        <f t="shared" si="0"/>
        <v>0.14181818181818182</v>
      </c>
      <c r="E41" s="11">
        <f t="shared" si="1"/>
        <v>0.24374999999999999</v>
      </c>
      <c r="F41" s="11">
        <f t="shared" si="2"/>
        <v>0.44318181818181818</v>
      </c>
      <c r="G41" s="11">
        <f t="shared" si="3"/>
        <v>0.78</v>
      </c>
    </row>
    <row r="42" spans="2:10" x14ac:dyDescent="0.35">
      <c r="B42" s="11">
        <v>105</v>
      </c>
      <c r="C42" s="11">
        <f t="shared" si="4"/>
        <v>40</v>
      </c>
      <c r="D42" s="11">
        <f t="shared" si="0"/>
        <v>0.14545454545454545</v>
      </c>
      <c r="E42" s="11">
        <f t="shared" si="1"/>
        <v>0.25</v>
      </c>
      <c r="F42" s="11">
        <f t="shared" si="2"/>
        <v>0.45454545454545453</v>
      </c>
      <c r="G42" s="11">
        <f t="shared" si="3"/>
        <v>0.8</v>
      </c>
    </row>
    <row r="43" spans="2:10" x14ac:dyDescent="0.35">
      <c r="B43" s="11">
        <v>110</v>
      </c>
      <c r="C43" s="11">
        <f t="shared" si="4"/>
        <v>41</v>
      </c>
      <c r="D43" s="11">
        <f t="shared" si="0"/>
        <v>0.14909090909090908</v>
      </c>
      <c r="E43" s="11">
        <f t="shared" si="1"/>
        <v>0.25624999999999998</v>
      </c>
      <c r="F43" s="11">
        <f t="shared" si="2"/>
        <v>0.46590909090909088</v>
      </c>
      <c r="G43" s="11">
        <f t="shared" si="3"/>
        <v>0.82</v>
      </c>
      <c r="J43">
        <f>AVERAGE(7.1,15.4)</f>
        <v>11.25</v>
      </c>
    </row>
    <row r="44" spans="2:10" x14ac:dyDescent="0.35">
      <c r="B44" s="11">
        <v>110</v>
      </c>
      <c r="C44" s="11">
        <f t="shared" si="4"/>
        <v>42</v>
      </c>
      <c r="D44" s="11">
        <f t="shared" si="0"/>
        <v>0.15272727272727274</v>
      </c>
      <c r="E44" s="11">
        <f t="shared" si="1"/>
        <v>0.26250000000000001</v>
      </c>
      <c r="F44" s="11">
        <f t="shared" si="2"/>
        <v>0.47727272727272729</v>
      </c>
      <c r="G44" s="11">
        <f t="shared" si="3"/>
        <v>0.84</v>
      </c>
      <c r="J44">
        <f>J43-7.1</f>
        <v>4.1500000000000004</v>
      </c>
    </row>
    <row r="45" spans="2:10" x14ac:dyDescent="0.35">
      <c r="B45" s="11">
        <v>112.77200000000001</v>
      </c>
      <c r="C45" s="11">
        <f t="shared" si="4"/>
        <v>43</v>
      </c>
      <c r="D45" s="11">
        <f t="shared" si="0"/>
        <v>0.15636363636363637</v>
      </c>
      <c r="E45" s="11">
        <f t="shared" si="1"/>
        <v>0.26874999999999999</v>
      </c>
      <c r="F45" s="11">
        <f t="shared" si="2"/>
        <v>0.48863636363636365</v>
      </c>
      <c r="G45" s="11">
        <f t="shared" si="3"/>
        <v>0.86</v>
      </c>
    </row>
    <row r="46" spans="2:10" x14ac:dyDescent="0.35">
      <c r="B46" s="11">
        <v>115</v>
      </c>
      <c r="C46" s="11">
        <f t="shared" si="4"/>
        <v>44</v>
      </c>
      <c r="D46" s="11">
        <f t="shared" si="0"/>
        <v>0.16</v>
      </c>
      <c r="E46" s="11">
        <f t="shared" si="1"/>
        <v>0.27500000000000002</v>
      </c>
      <c r="F46" s="11">
        <f t="shared" si="2"/>
        <v>0.5</v>
      </c>
      <c r="G46" s="11">
        <f t="shared" si="3"/>
        <v>0.88</v>
      </c>
    </row>
    <row r="47" spans="2:10" x14ac:dyDescent="0.35">
      <c r="B47" s="11">
        <v>115</v>
      </c>
      <c r="C47" s="11">
        <f t="shared" si="4"/>
        <v>45</v>
      </c>
      <c r="D47" s="11">
        <f t="shared" si="0"/>
        <v>0.16363636363636364</v>
      </c>
      <c r="E47" s="11">
        <f t="shared" si="1"/>
        <v>0.28125</v>
      </c>
      <c r="F47" s="11">
        <f t="shared" si="2"/>
        <v>0.51136363636363635</v>
      </c>
      <c r="G47" s="11">
        <f t="shared" si="3"/>
        <v>0.9</v>
      </c>
    </row>
    <row r="48" spans="2:10" x14ac:dyDescent="0.35">
      <c r="B48" s="11">
        <v>115</v>
      </c>
      <c r="C48" s="11">
        <f t="shared" si="4"/>
        <v>46</v>
      </c>
      <c r="D48" s="11">
        <f t="shared" si="0"/>
        <v>0.16727272727272727</v>
      </c>
      <c r="E48" s="11">
        <f t="shared" si="1"/>
        <v>0.28749999999999998</v>
      </c>
      <c r="F48" s="11">
        <f t="shared" si="2"/>
        <v>0.52272727272727271</v>
      </c>
      <c r="G48" s="11">
        <f t="shared" si="3"/>
        <v>0.92</v>
      </c>
    </row>
    <row r="49" spans="2:7" x14ac:dyDescent="0.35">
      <c r="B49" s="11">
        <v>115</v>
      </c>
      <c r="C49" s="11">
        <f t="shared" si="4"/>
        <v>47</v>
      </c>
      <c r="D49" s="11">
        <f t="shared" si="0"/>
        <v>0.1709090909090909</v>
      </c>
      <c r="E49" s="11">
        <f t="shared" si="1"/>
        <v>0.29375000000000001</v>
      </c>
      <c r="F49" s="11">
        <f t="shared" si="2"/>
        <v>0.53409090909090906</v>
      </c>
      <c r="G49" s="11">
        <f t="shared" si="3"/>
        <v>0.94</v>
      </c>
    </row>
    <row r="50" spans="2:7" x14ac:dyDescent="0.35">
      <c r="B50" s="11">
        <v>117.15900000000001</v>
      </c>
      <c r="C50" s="11">
        <f t="shared" si="4"/>
        <v>48</v>
      </c>
      <c r="D50" s="11">
        <f t="shared" si="0"/>
        <v>0.17454545454545456</v>
      </c>
      <c r="E50" s="11">
        <f t="shared" si="1"/>
        <v>0.3</v>
      </c>
      <c r="F50" s="11">
        <f t="shared" si="2"/>
        <v>0.54545454545454541</v>
      </c>
      <c r="G50" s="11">
        <f t="shared" si="3"/>
        <v>0.96</v>
      </c>
    </row>
    <row r="51" spans="2:7" x14ac:dyDescent="0.35">
      <c r="B51" s="11">
        <v>117.15900000000001</v>
      </c>
      <c r="C51" s="11">
        <f t="shared" si="4"/>
        <v>49</v>
      </c>
      <c r="D51" s="11">
        <f t="shared" si="0"/>
        <v>0.17818181818181819</v>
      </c>
      <c r="E51" s="11">
        <f t="shared" si="1"/>
        <v>0.30625000000000002</v>
      </c>
      <c r="F51" s="11">
        <f t="shared" si="2"/>
        <v>0.55681818181818177</v>
      </c>
      <c r="G51" s="11">
        <f>C51/50</f>
        <v>0.98</v>
      </c>
    </row>
    <row r="52" spans="2:7" x14ac:dyDescent="0.35">
      <c r="B52" s="11">
        <v>117.898</v>
      </c>
      <c r="C52" s="11">
        <f t="shared" si="4"/>
        <v>50</v>
      </c>
      <c r="D52" s="11">
        <f t="shared" si="0"/>
        <v>0.18181818181818182</v>
      </c>
      <c r="E52" s="11">
        <f t="shared" si="1"/>
        <v>0.3125</v>
      </c>
      <c r="F52" s="11">
        <f t="shared" si="2"/>
        <v>0.56818181818181823</v>
      </c>
      <c r="G52" s="11">
        <f>C52/50</f>
        <v>1</v>
      </c>
    </row>
    <row r="53" spans="2:7" x14ac:dyDescent="0.35">
      <c r="B53" s="11">
        <v>120</v>
      </c>
      <c r="C53" s="11">
        <f t="shared" si="4"/>
        <v>51</v>
      </c>
      <c r="D53" s="11">
        <f t="shared" si="0"/>
        <v>0.18545454545454546</v>
      </c>
      <c r="E53" s="11">
        <f t="shared" si="1"/>
        <v>0.31874999999999998</v>
      </c>
      <c r="F53" s="11">
        <f t="shared" si="2"/>
        <v>0.57954545454545459</v>
      </c>
    </row>
    <row r="54" spans="2:7" x14ac:dyDescent="0.35">
      <c r="B54" s="11">
        <v>120</v>
      </c>
      <c r="C54" s="11">
        <f t="shared" si="4"/>
        <v>52</v>
      </c>
      <c r="D54" s="11">
        <f t="shared" si="0"/>
        <v>0.18909090909090909</v>
      </c>
      <c r="E54" s="11">
        <f t="shared" si="1"/>
        <v>0.32500000000000001</v>
      </c>
      <c r="F54" s="11">
        <f t="shared" si="2"/>
        <v>0.59090909090909094</v>
      </c>
    </row>
    <row r="55" spans="2:7" x14ac:dyDescent="0.35">
      <c r="B55" s="11">
        <v>125</v>
      </c>
      <c r="C55" s="11">
        <f t="shared" si="4"/>
        <v>53</v>
      </c>
      <c r="D55" s="11">
        <f t="shared" si="0"/>
        <v>0.19272727272727272</v>
      </c>
      <c r="E55" s="11">
        <f t="shared" si="1"/>
        <v>0.33124999999999999</v>
      </c>
      <c r="F55" s="11">
        <f t="shared" si="2"/>
        <v>0.60227272727272729</v>
      </c>
    </row>
    <row r="56" spans="2:7" x14ac:dyDescent="0.35">
      <c r="B56" s="11">
        <v>125</v>
      </c>
      <c r="C56" s="11">
        <f t="shared" si="4"/>
        <v>54</v>
      </c>
      <c r="D56" s="11">
        <f t="shared" si="0"/>
        <v>0.19636363636363635</v>
      </c>
      <c r="E56" s="11">
        <f t="shared" si="1"/>
        <v>0.33750000000000002</v>
      </c>
      <c r="F56" s="11">
        <f t="shared" si="2"/>
        <v>0.61363636363636365</v>
      </c>
    </row>
    <row r="57" spans="2:7" x14ac:dyDescent="0.35">
      <c r="B57" s="11">
        <v>125</v>
      </c>
      <c r="C57" s="11">
        <f t="shared" si="4"/>
        <v>55</v>
      </c>
      <c r="D57" s="11">
        <f t="shared" si="0"/>
        <v>0.2</v>
      </c>
      <c r="E57" s="11">
        <f t="shared" si="1"/>
        <v>0.34375</v>
      </c>
      <c r="F57" s="11">
        <f t="shared" si="2"/>
        <v>0.625</v>
      </c>
    </row>
    <row r="58" spans="2:7" x14ac:dyDescent="0.35">
      <c r="B58" s="11">
        <v>125</v>
      </c>
      <c r="C58" s="11">
        <f t="shared" si="4"/>
        <v>56</v>
      </c>
      <c r="D58" s="11">
        <f t="shared" si="0"/>
        <v>0.20363636363636364</v>
      </c>
      <c r="E58" s="11">
        <f t="shared" si="1"/>
        <v>0.35</v>
      </c>
      <c r="F58" s="11">
        <f t="shared" si="2"/>
        <v>0.63636363636363635</v>
      </c>
    </row>
    <row r="59" spans="2:7" x14ac:dyDescent="0.35">
      <c r="B59" s="11">
        <v>125</v>
      </c>
      <c r="C59" s="11">
        <f t="shared" si="4"/>
        <v>57</v>
      </c>
      <c r="D59" s="11">
        <f t="shared" si="0"/>
        <v>0.20727272727272728</v>
      </c>
      <c r="E59" s="11">
        <f t="shared" si="1"/>
        <v>0.35625000000000001</v>
      </c>
      <c r="F59" s="11">
        <f t="shared" si="2"/>
        <v>0.64772727272727271</v>
      </c>
    </row>
    <row r="60" spans="2:7" x14ac:dyDescent="0.35">
      <c r="B60" s="11">
        <v>125.587</v>
      </c>
      <c r="C60" s="11">
        <f t="shared" si="4"/>
        <v>58</v>
      </c>
      <c r="D60" s="11">
        <f t="shared" si="0"/>
        <v>0.21090909090909091</v>
      </c>
      <c r="E60" s="11">
        <f t="shared" si="1"/>
        <v>0.36249999999999999</v>
      </c>
      <c r="F60" s="11">
        <f t="shared" si="2"/>
        <v>0.65909090909090906</v>
      </c>
    </row>
    <row r="61" spans="2:7" x14ac:dyDescent="0.35">
      <c r="B61" s="11">
        <v>130</v>
      </c>
      <c r="C61" s="11">
        <f t="shared" si="4"/>
        <v>59</v>
      </c>
      <c r="D61" s="11">
        <f t="shared" si="0"/>
        <v>0.21454545454545454</v>
      </c>
      <c r="E61" s="11">
        <f t="shared" si="1"/>
        <v>0.36875000000000002</v>
      </c>
      <c r="F61" s="11">
        <f t="shared" si="2"/>
        <v>0.67045454545454541</v>
      </c>
    </row>
    <row r="62" spans="2:7" x14ac:dyDescent="0.35">
      <c r="B62" s="11">
        <v>130</v>
      </c>
      <c r="C62" s="11">
        <f t="shared" si="4"/>
        <v>60</v>
      </c>
      <c r="D62" s="11">
        <f t="shared" si="0"/>
        <v>0.21818181818181817</v>
      </c>
      <c r="E62" s="11">
        <f t="shared" si="1"/>
        <v>0.375</v>
      </c>
      <c r="F62" s="11">
        <f t="shared" si="2"/>
        <v>0.68181818181818177</v>
      </c>
    </row>
    <row r="63" spans="2:7" x14ac:dyDescent="0.35">
      <c r="B63" s="11">
        <v>130</v>
      </c>
      <c r="C63" s="11">
        <f t="shared" si="4"/>
        <v>61</v>
      </c>
      <c r="D63" s="11">
        <f t="shared" si="0"/>
        <v>0.22181818181818183</v>
      </c>
      <c r="E63" s="11">
        <f t="shared" si="1"/>
        <v>0.38124999999999998</v>
      </c>
      <c r="F63" s="11">
        <f t="shared" si="2"/>
        <v>0.69318181818181823</v>
      </c>
    </row>
    <row r="64" spans="2:7" x14ac:dyDescent="0.35">
      <c r="B64" s="11">
        <v>130</v>
      </c>
      <c r="C64" s="11">
        <f t="shared" si="4"/>
        <v>62</v>
      </c>
      <c r="D64" s="11">
        <f t="shared" si="0"/>
        <v>0.22545454545454546</v>
      </c>
      <c r="E64" s="11">
        <f t="shared" si="1"/>
        <v>0.38750000000000001</v>
      </c>
      <c r="F64" s="11">
        <f t="shared" si="2"/>
        <v>0.70454545454545459</v>
      </c>
    </row>
    <row r="65" spans="2:6" x14ac:dyDescent="0.35">
      <c r="B65" s="11">
        <v>130</v>
      </c>
      <c r="C65" s="11">
        <f t="shared" si="4"/>
        <v>63</v>
      </c>
      <c r="D65" s="11">
        <f t="shared" si="0"/>
        <v>0.2290909090909091</v>
      </c>
      <c r="E65" s="11">
        <f t="shared" si="1"/>
        <v>0.39374999999999999</v>
      </c>
      <c r="F65" s="11">
        <f t="shared" si="2"/>
        <v>0.71590909090909094</v>
      </c>
    </row>
    <row r="66" spans="2:6" x14ac:dyDescent="0.35">
      <c r="B66" s="11">
        <v>130</v>
      </c>
      <c r="C66" s="11">
        <f t="shared" si="4"/>
        <v>64</v>
      </c>
      <c r="D66" s="11">
        <f t="shared" si="0"/>
        <v>0.23272727272727273</v>
      </c>
      <c r="E66" s="11">
        <f t="shared" si="1"/>
        <v>0.4</v>
      </c>
      <c r="F66" s="11">
        <f t="shared" si="2"/>
        <v>0.72727272727272729</v>
      </c>
    </row>
    <row r="67" spans="2:6" x14ac:dyDescent="0.35">
      <c r="B67" s="11">
        <v>130</v>
      </c>
      <c r="C67" s="11">
        <f t="shared" si="4"/>
        <v>65</v>
      </c>
      <c r="D67" s="11">
        <f t="shared" si="0"/>
        <v>0.23636363636363636</v>
      </c>
      <c r="E67" s="11">
        <f t="shared" si="1"/>
        <v>0.40625</v>
      </c>
      <c r="F67" s="11">
        <f t="shared" si="2"/>
        <v>0.73863636363636365</v>
      </c>
    </row>
    <row r="68" spans="2:6" x14ac:dyDescent="0.35">
      <c r="B68" s="11">
        <v>130</v>
      </c>
      <c r="C68" s="11">
        <f t="shared" si="4"/>
        <v>66</v>
      </c>
      <c r="D68" s="11">
        <f t="shared" ref="D68:D131" si="5">C68/275</f>
        <v>0.24</v>
      </c>
      <c r="E68" s="11">
        <f t="shared" ref="E68:E131" si="6">C68/160</f>
        <v>0.41249999999999998</v>
      </c>
      <c r="F68" s="11">
        <f t="shared" ref="F68:F90" si="7">C68/88</f>
        <v>0.75</v>
      </c>
    </row>
    <row r="69" spans="2:6" x14ac:dyDescent="0.35">
      <c r="B69" s="11">
        <v>130</v>
      </c>
      <c r="C69" s="11">
        <f t="shared" ref="C69:C132" si="8">C68+1</f>
        <v>67</v>
      </c>
      <c r="D69" s="11">
        <f t="shared" si="5"/>
        <v>0.24363636363636362</v>
      </c>
      <c r="E69" s="11">
        <f t="shared" si="6"/>
        <v>0.41875000000000001</v>
      </c>
      <c r="F69" s="11">
        <f t="shared" si="7"/>
        <v>0.76136363636363635</v>
      </c>
    </row>
    <row r="70" spans="2:6" x14ac:dyDescent="0.35">
      <c r="B70" s="11">
        <v>131.505</v>
      </c>
      <c r="C70" s="11">
        <f t="shared" si="8"/>
        <v>68</v>
      </c>
      <c r="D70" s="11">
        <f t="shared" si="5"/>
        <v>0.24727272727272728</v>
      </c>
      <c r="E70" s="11">
        <f t="shared" si="6"/>
        <v>0.42499999999999999</v>
      </c>
      <c r="F70" s="11">
        <f t="shared" si="7"/>
        <v>0.77272727272727271</v>
      </c>
    </row>
    <row r="71" spans="2:6" x14ac:dyDescent="0.35">
      <c r="B71" s="11">
        <v>133.27600000000001</v>
      </c>
      <c r="C71" s="11">
        <f t="shared" si="8"/>
        <v>69</v>
      </c>
      <c r="D71" s="11">
        <f t="shared" si="5"/>
        <v>0.25090909090909091</v>
      </c>
      <c r="E71" s="11">
        <f t="shared" si="6"/>
        <v>0.43125000000000002</v>
      </c>
      <c r="F71" s="11">
        <f t="shared" si="7"/>
        <v>0.78409090909090906</v>
      </c>
    </row>
    <row r="72" spans="2:6" x14ac:dyDescent="0.35">
      <c r="B72" s="11">
        <v>135</v>
      </c>
      <c r="C72" s="11">
        <f t="shared" si="8"/>
        <v>70</v>
      </c>
      <c r="D72" s="11">
        <f t="shared" si="5"/>
        <v>0.25454545454545452</v>
      </c>
      <c r="E72" s="11">
        <f t="shared" si="6"/>
        <v>0.4375</v>
      </c>
      <c r="F72" s="11">
        <f t="shared" si="7"/>
        <v>0.79545454545454541</v>
      </c>
    </row>
    <row r="73" spans="2:6" x14ac:dyDescent="0.35">
      <c r="B73" s="11">
        <v>135</v>
      </c>
      <c r="C73" s="11">
        <f t="shared" si="8"/>
        <v>71</v>
      </c>
      <c r="D73" s="11">
        <f t="shared" si="5"/>
        <v>0.25818181818181818</v>
      </c>
      <c r="E73" s="11">
        <f t="shared" si="6"/>
        <v>0.44374999999999998</v>
      </c>
      <c r="F73" s="11">
        <f t="shared" si="7"/>
        <v>0.80681818181818177</v>
      </c>
    </row>
    <row r="74" spans="2:6" x14ac:dyDescent="0.35">
      <c r="B74" s="11">
        <v>135</v>
      </c>
      <c r="C74" s="11">
        <f t="shared" si="8"/>
        <v>72</v>
      </c>
      <c r="D74" s="11">
        <f t="shared" si="5"/>
        <v>0.26181818181818184</v>
      </c>
      <c r="E74" s="11">
        <f t="shared" si="6"/>
        <v>0.45</v>
      </c>
      <c r="F74" s="11">
        <f t="shared" si="7"/>
        <v>0.81818181818181823</v>
      </c>
    </row>
    <row r="75" spans="2:6" x14ac:dyDescent="0.35">
      <c r="B75" s="11">
        <v>135</v>
      </c>
      <c r="C75" s="11">
        <f t="shared" si="8"/>
        <v>73</v>
      </c>
      <c r="D75" s="11">
        <f t="shared" si="5"/>
        <v>0.26545454545454544</v>
      </c>
      <c r="E75" s="11">
        <f t="shared" si="6"/>
        <v>0.45624999999999999</v>
      </c>
      <c r="F75" s="11">
        <f t="shared" si="7"/>
        <v>0.82954545454545459</v>
      </c>
    </row>
    <row r="76" spans="2:6" x14ac:dyDescent="0.35">
      <c r="B76" s="11">
        <v>135</v>
      </c>
      <c r="C76" s="11">
        <f t="shared" si="8"/>
        <v>74</v>
      </c>
      <c r="D76" s="11">
        <f t="shared" si="5"/>
        <v>0.2690909090909091</v>
      </c>
      <c r="E76" s="11">
        <f t="shared" si="6"/>
        <v>0.46250000000000002</v>
      </c>
      <c r="F76" s="11">
        <f t="shared" si="7"/>
        <v>0.84090909090909094</v>
      </c>
    </row>
    <row r="77" spans="2:6" x14ac:dyDescent="0.35">
      <c r="B77" s="11">
        <v>138.40199999999999</v>
      </c>
      <c r="C77" s="11">
        <f t="shared" si="8"/>
        <v>75</v>
      </c>
      <c r="D77" s="11">
        <f t="shared" si="5"/>
        <v>0.27272727272727271</v>
      </c>
      <c r="E77" s="11">
        <f t="shared" si="6"/>
        <v>0.46875</v>
      </c>
      <c r="F77" s="11">
        <f t="shared" si="7"/>
        <v>0.85227272727272729</v>
      </c>
    </row>
    <row r="78" spans="2:6" x14ac:dyDescent="0.35">
      <c r="B78" s="11">
        <v>140</v>
      </c>
      <c r="C78" s="11">
        <f t="shared" si="8"/>
        <v>76</v>
      </c>
      <c r="D78" s="11">
        <f t="shared" si="5"/>
        <v>0.27636363636363637</v>
      </c>
      <c r="E78" s="11">
        <f t="shared" si="6"/>
        <v>0.47499999999999998</v>
      </c>
      <c r="F78" s="11">
        <f t="shared" si="7"/>
        <v>0.86363636363636365</v>
      </c>
    </row>
    <row r="79" spans="2:6" x14ac:dyDescent="0.35">
      <c r="B79" s="11">
        <v>140</v>
      </c>
      <c r="C79" s="11">
        <f t="shared" si="8"/>
        <v>77</v>
      </c>
      <c r="D79" s="11">
        <f t="shared" si="5"/>
        <v>0.28000000000000003</v>
      </c>
      <c r="E79" s="11">
        <f t="shared" si="6"/>
        <v>0.48125000000000001</v>
      </c>
      <c r="F79" s="11">
        <f t="shared" si="7"/>
        <v>0.875</v>
      </c>
    </row>
    <row r="80" spans="2:6" x14ac:dyDescent="0.35">
      <c r="B80" s="11">
        <v>140</v>
      </c>
      <c r="C80" s="11">
        <f t="shared" si="8"/>
        <v>78</v>
      </c>
      <c r="D80" s="11">
        <f t="shared" si="5"/>
        <v>0.28363636363636363</v>
      </c>
      <c r="E80" s="11">
        <f t="shared" si="6"/>
        <v>0.48749999999999999</v>
      </c>
      <c r="F80" s="11">
        <f t="shared" si="7"/>
        <v>0.88636363636363635</v>
      </c>
    </row>
    <row r="81" spans="2:9" x14ac:dyDescent="0.35">
      <c r="B81" s="11">
        <v>140</v>
      </c>
      <c r="C81" s="11">
        <f t="shared" si="8"/>
        <v>79</v>
      </c>
      <c r="D81" s="11">
        <f t="shared" si="5"/>
        <v>0.28727272727272729</v>
      </c>
      <c r="E81" s="11">
        <f t="shared" si="6"/>
        <v>0.49375000000000002</v>
      </c>
      <c r="F81" s="11">
        <f t="shared" si="7"/>
        <v>0.89772727272727271</v>
      </c>
      <c r="I81" t="s">
        <v>117</v>
      </c>
    </row>
    <row r="82" spans="2:9" x14ac:dyDescent="0.35">
      <c r="B82" s="11">
        <v>140.965</v>
      </c>
      <c r="C82" s="11">
        <f t="shared" si="8"/>
        <v>80</v>
      </c>
      <c r="D82" s="11">
        <f t="shared" si="5"/>
        <v>0.29090909090909089</v>
      </c>
      <c r="E82" s="11">
        <f t="shared" si="6"/>
        <v>0.5</v>
      </c>
      <c r="F82" s="11">
        <f t="shared" si="7"/>
        <v>0.90909090909090906</v>
      </c>
    </row>
    <row r="83" spans="2:9" x14ac:dyDescent="0.35">
      <c r="B83" s="11">
        <v>143.52799999999999</v>
      </c>
      <c r="C83" s="11">
        <f t="shared" si="8"/>
        <v>81</v>
      </c>
      <c r="D83" s="11">
        <f t="shared" si="5"/>
        <v>0.29454545454545455</v>
      </c>
      <c r="E83" s="11">
        <f t="shared" si="6"/>
        <v>0.50624999999999998</v>
      </c>
      <c r="F83" s="11">
        <f t="shared" si="7"/>
        <v>0.92045454545454541</v>
      </c>
    </row>
    <row r="84" spans="2:9" x14ac:dyDescent="0.35">
      <c r="B84" s="11">
        <v>145</v>
      </c>
      <c r="C84" s="11">
        <f t="shared" si="8"/>
        <v>82</v>
      </c>
      <c r="D84" s="11">
        <f t="shared" si="5"/>
        <v>0.29818181818181816</v>
      </c>
      <c r="E84" s="11">
        <f t="shared" si="6"/>
        <v>0.51249999999999996</v>
      </c>
      <c r="F84" s="11">
        <f t="shared" si="7"/>
        <v>0.93181818181818177</v>
      </c>
    </row>
    <row r="85" spans="2:9" x14ac:dyDescent="0.35">
      <c r="B85" s="11">
        <v>145</v>
      </c>
      <c r="C85" s="11">
        <f t="shared" si="8"/>
        <v>83</v>
      </c>
      <c r="D85" s="11">
        <f t="shared" si="5"/>
        <v>0.30181818181818182</v>
      </c>
      <c r="E85" s="11">
        <f t="shared" si="6"/>
        <v>0.51875000000000004</v>
      </c>
      <c r="F85" s="11">
        <f t="shared" si="7"/>
        <v>0.94318181818181823</v>
      </c>
      <c r="I85">
        <f>AVERAGE(6.55,11.7)</f>
        <v>9.125</v>
      </c>
    </row>
    <row r="86" spans="2:9" x14ac:dyDescent="0.35">
      <c r="B86" s="11">
        <v>145</v>
      </c>
      <c r="C86" s="11">
        <f t="shared" si="8"/>
        <v>84</v>
      </c>
      <c r="D86" s="11">
        <f t="shared" si="5"/>
        <v>0.30545454545454548</v>
      </c>
      <c r="E86" s="11">
        <f t="shared" si="6"/>
        <v>0.52500000000000002</v>
      </c>
      <c r="F86" s="11">
        <f t="shared" si="7"/>
        <v>0.95454545454545459</v>
      </c>
      <c r="I86">
        <f>I85-6.55</f>
        <v>2.5750000000000002</v>
      </c>
    </row>
    <row r="87" spans="2:9" x14ac:dyDescent="0.35">
      <c r="B87" s="11">
        <v>145</v>
      </c>
      <c r="C87" s="11">
        <f t="shared" si="8"/>
        <v>85</v>
      </c>
      <c r="D87" s="11">
        <f t="shared" si="5"/>
        <v>0.30909090909090908</v>
      </c>
      <c r="E87" s="11">
        <f t="shared" si="6"/>
        <v>0.53125</v>
      </c>
      <c r="F87" s="11">
        <f t="shared" si="7"/>
        <v>0.96590909090909094</v>
      </c>
    </row>
    <row r="88" spans="2:9" x14ac:dyDescent="0.35">
      <c r="B88" s="11">
        <v>145.851</v>
      </c>
      <c r="C88" s="11">
        <f t="shared" si="8"/>
        <v>86</v>
      </c>
      <c r="D88" s="11">
        <f t="shared" si="5"/>
        <v>0.31272727272727274</v>
      </c>
      <c r="E88" s="11">
        <f t="shared" si="6"/>
        <v>0.53749999999999998</v>
      </c>
      <c r="F88" s="11">
        <f t="shared" si="7"/>
        <v>0.97727272727272729</v>
      </c>
    </row>
    <row r="89" spans="2:9" x14ac:dyDescent="0.35">
      <c r="B89" s="11">
        <v>150</v>
      </c>
      <c r="C89" s="11">
        <f t="shared" si="8"/>
        <v>87</v>
      </c>
      <c r="D89" s="11">
        <f t="shared" si="5"/>
        <v>0.31636363636363635</v>
      </c>
      <c r="E89" s="11">
        <f t="shared" si="6"/>
        <v>0.54374999999999996</v>
      </c>
      <c r="F89" s="11">
        <f t="shared" si="7"/>
        <v>0.98863636363636365</v>
      </c>
    </row>
    <row r="90" spans="2:9" x14ac:dyDescent="0.35">
      <c r="B90" s="11">
        <v>150.63300000000001</v>
      </c>
      <c r="C90" s="11">
        <f t="shared" si="8"/>
        <v>88</v>
      </c>
      <c r="D90" s="11">
        <f t="shared" si="5"/>
        <v>0.32</v>
      </c>
      <c r="E90" s="11">
        <f t="shared" si="6"/>
        <v>0.55000000000000004</v>
      </c>
      <c r="F90" s="11">
        <f t="shared" si="7"/>
        <v>1</v>
      </c>
    </row>
    <row r="91" spans="2:9" x14ac:dyDescent="0.35">
      <c r="B91" s="11">
        <v>153.78</v>
      </c>
      <c r="C91" s="11">
        <f t="shared" si="8"/>
        <v>89</v>
      </c>
      <c r="D91" s="11">
        <f t="shared" si="5"/>
        <v>0.32363636363636361</v>
      </c>
      <c r="E91" s="11">
        <f t="shared" si="6"/>
        <v>0.55625000000000002</v>
      </c>
    </row>
    <row r="92" spans="2:9" x14ac:dyDescent="0.35">
      <c r="B92" s="11">
        <v>155</v>
      </c>
      <c r="C92" s="11">
        <f t="shared" si="8"/>
        <v>90</v>
      </c>
      <c r="D92" s="11">
        <f t="shared" si="5"/>
        <v>0.32727272727272727</v>
      </c>
      <c r="E92" s="11">
        <f t="shared" si="6"/>
        <v>0.5625</v>
      </c>
    </row>
    <row r="93" spans="2:9" x14ac:dyDescent="0.35">
      <c r="B93" s="11">
        <v>155</v>
      </c>
      <c r="C93" s="11">
        <f t="shared" si="8"/>
        <v>91</v>
      </c>
      <c r="D93" s="11">
        <f t="shared" si="5"/>
        <v>0.33090909090909093</v>
      </c>
      <c r="E93" s="11">
        <f t="shared" si="6"/>
        <v>0.56874999999999998</v>
      </c>
    </row>
    <row r="94" spans="2:9" x14ac:dyDescent="0.35">
      <c r="B94" s="11">
        <v>155.41499999999999</v>
      </c>
      <c r="C94" s="11">
        <f t="shared" si="8"/>
        <v>92</v>
      </c>
      <c r="D94" s="11">
        <f t="shared" si="5"/>
        <v>0.33454545454545453</v>
      </c>
      <c r="E94" s="11">
        <f t="shared" si="6"/>
        <v>0.57499999999999996</v>
      </c>
    </row>
    <row r="95" spans="2:9" x14ac:dyDescent="0.35">
      <c r="B95" s="11">
        <v>160</v>
      </c>
      <c r="C95" s="11">
        <f t="shared" si="8"/>
        <v>93</v>
      </c>
      <c r="D95" s="11">
        <f t="shared" si="5"/>
        <v>0.33818181818181819</v>
      </c>
      <c r="E95" s="11">
        <f t="shared" si="6"/>
        <v>0.58125000000000004</v>
      </c>
    </row>
    <row r="96" spans="2:9" x14ac:dyDescent="0.35">
      <c r="B96" s="11">
        <v>160</v>
      </c>
      <c r="C96" s="11">
        <f t="shared" si="8"/>
        <v>94</v>
      </c>
      <c r="D96" s="11">
        <f t="shared" si="5"/>
        <v>0.3418181818181818</v>
      </c>
      <c r="E96" s="11">
        <f t="shared" si="6"/>
        <v>0.58750000000000002</v>
      </c>
    </row>
    <row r="97" spans="2:5" x14ac:dyDescent="0.35">
      <c r="B97" s="11">
        <v>160</v>
      </c>
      <c r="C97" s="11">
        <f t="shared" si="8"/>
        <v>95</v>
      </c>
      <c r="D97" s="11">
        <f t="shared" si="5"/>
        <v>0.34545454545454546</v>
      </c>
      <c r="E97" s="11">
        <f t="shared" si="6"/>
        <v>0.59375</v>
      </c>
    </row>
    <row r="98" spans="2:5" x14ac:dyDescent="0.35">
      <c r="B98" s="11">
        <v>160</v>
      </c>
      <c r="C98" s="11">
        <f t="shared" si="8"/>
        <v>96</v>
      </c>
      <c r="D98" s="11">
        <f t="shared" si="5"/>
        <v>0.34909090909090912</v>
      </c>
      <c r="E98" s="11">
        <f t="shared" si="6"/>
        <v>0.6</v>
      </c>
    </row>
    <row r="99" spans="2:5" x14ac:dyDescent="0.35">
      <c r="B99" s="11">
        <v>160</v>
      </c>
      <c r="C99" s="11">
        <f t="shared" si="8"/>
        <v>97</v>
      </c>
      <c r="D99" s="11">
        <f t="shared" si="5"/>
        <v>0.35272727272727272</v>
      </c>
      <c r="E99" s="11">
        <f t="shared" si="6"/>
        <v>0.60624999999999996</v>
      </c>
    </row>
    <row r="100" spans="2:5" x14ac:dyDescent="0.35">
      <c r="B100" s="11">
        <v>160</v>
      </c>
      <c r="C100" s="11">
        <f t="shared" si="8"/>
        <v>98</v>
      </c>
      <c r="D100" s="11">
        <f t="shared" si="5"/>
        <v>0.35636363636363638</v>
      </c>
      <c r="E100" s="11">
        <f t="shared" si="6"/>
        <v>0.61250000000000004</v>
      </c>
    </row>
    <row r="101" spans="2:5" x14ac:dyDescent="0.35">
      <c r="B101" s="11">
        <v>164.97900000000001</v>
      </c>
      <c r="C101" s="11">
        <f t="shared" si="8"/>
        <v>99</v>
      </c>
      <c r="D101" s="11">
        <f t="shared" si="5"/>
        <v>0.36</v>
      </c>
      <c r="E101" s="11">
        <f t="shared" si="6"/>
        <v>0.61875000000000002</v>
      </c>
    </row>
    <row r="102" spans="2:5" x14ac:dyDescent="0.35">
      <c r="B102" s="11">
        <v>164.97900000000001</v>
      </c>
      <c r="C102" s="11">
        <f t="shared" si="8"/>
        <v>100</v>
      </c>
      <c r="D102" s="11">
        <f t="shared" si="5"/>
        <v>0.36363636363636365</v>
      </c>
      <c r="E102" s="11">
        <f t="shared" si="6"/>
        <v>0.625</v>
      </c>
    </row>
    <row r="103" spans="2:5" x14ac:dyDescent="0.35">
      <c r="B103" s="11">
        <v>165</v>
      </c>
      <c r="C103" s="11">
        <f t="shared" si="8"/>
        <v>101</v>
      </c>
      <c r="D103" s="11">
        <f t="shared" si="5"/>
        <v>0.36727272727272725</v>
      </c>
      <c r="E103" s="11">
        <f t="shared" si="6"/>
        <v>0.63124999999999998</v>
      </c>
    </row>
    <row r="104" spans="2:5" x14ac:dyDescent="0.35">
      <c r="B104" s="11">
        <v>165</v>
      </c>
      <c r="C104" s="11">
        <f t="shared" si="8"/>
        <v>102</v>
      </c>
      <c r="D104" s="11">
        <f t="shared" si="5"/>
        <v>0.37090909090909091</v>
      </c>
      <c r="E104" s="11">
        <f t="shared" si="6"/>
        <v>0.63749999999999996</v>
      </c>
    </row>
    <row r="105" spans="2:5" x14ac:dyDescent="0.35">
      <c r="B105" s="11">
        <v>165</v>
      </c>
      <c r="C105" s="11">
        <f t="shared" si="8"/>
        <v>103</v>
      </c>
      <c r="D105" s="11">
        <f t="shared" si="5"/>
        <v>0.37454545454545457</v>
      </c>
      <c r="E105" s="11">
        <f t="shared" si="6"/>
        <v>0.64375000000000004</v>
      </c>
    </row>
    <row r="106" spans="2:5" x14ac:dyDescent="0.35">
      <c r="B106" s="11">
        <v>165</v>
      </c>
      <c r="C106" s="11">
        <f t="shared" si="8"/>
        <v>104</v>
      </c>
      <c r="D106" s="11">
        <f t="shared" si="5"/>
        <v>0.37818181818181817</v>
      </c>
      <c r="E106" s="11">
        <f t="shared" si="6"/>
        <v>0.65</v>
      </c>
    </row>
    <row r="107" spans="2:5" x14ac:dyDescent="0.35">
      <c r="B107" s="11">
        <v>165</v>
      </c>
      <c r="C107" s="11">
        <f t="shared" si="8"/>
        <v>105</v>
      </c>
      <c r="D107" s="11">
        <f t="shared" si="5"/>
        <v>0.38181818181818183</v>
      </c>
      <c r="E107" s="11">
        <f t="shared" si="6"/>
        <v>0.65625</v>
      </c>
    </row>
    <row r="108" spans="2:5" x14ac:dyDescent="0.35">
      <c r="B108" s="11">
        <v>165</v>
      </c>
      <c r="C108" s="11">
        <f t="shared" si="8"/>
        <v>106</v>
      </c>
      <c r="D108" s="11">
        <f t="shared" si="5"/>
        <v>0.38545454545454544</v>
      </c>
      <c r="E108" s="11">
        <f t="shared" si="6"/>
        <v>0.66249999999999998</v>
      </c>
    </row>
    <row r="109" spans="2:5" x14ac:dyDescent="0.35">
      <c r="B109" s="11">
        <v>166.595</v>
      </c>
      <c r="C109" s="11">
        <f t="shared" si="8"/>
        <v>107</v>
      </c>
      <c r="D109" s="11">
        <f t="shared" si="5"/>
        <v>0.3890909090909091</v>
      </c>
      <c r="E109" s="11">
        <f t="shared" si="6"/>
        <v>0.66874999999999996</v>
      </c>
    </row>
    <row r="110" spans="2:5" x14ac:dyDescent="0.35">
      <c r="B110" s="11">
        <v>170</v>
      </c>
      <c r="C110" s="11">
        <f t="shared" si="8"/>
        <v>108</v>
      </c>
      <c r="D110" s="11">
        <f t="shared" si="5"/>
        <v>0.3927272727272727</v>
      </c>
      <c r="E110" s="11">
        <f t="shared" si="6"/>
        <v>0.67500000000000004</v>
      </c>
    </row>
    <row r="111" spans="2:5" x14ac:dyDescent="0.35">
      <c r="B111" s="11">
        <v>170</v>
      </c>
      <c r="C111" s="11">
        <f t="shared" si="8"/>
        <v>109</v>
      </c>
      <c r="D111" s="11">
        <f t="shared" si="5"/>
        <v>0.39636363636363636</v>
      </c>
      <c r="E111" s="11">
        <f t="shared" si="6"/>
        <v>0.68125000000000002</v>
      </c>
    </row>
    <row r="112" spans="2:5" x14ac:dyDescent="0.35">
      <c r="B112" s="11">
        <v>170</v>
      </c>
      <c r="C112" s="11">
        <f t="shared" si="8"/>
        <v>110</v>
      </c>
      <c r="D112" s="11">
        <f t="shared" si="5"/>
        <v>0.4</v>
      </c>
      <c r="E112" s="11">
        <f t="shared" si="6"/>
        <v>0.6875</v>
      </c>
    </row>
    <row r="113" spans="2:5" x14ac:dyDescent="0.35">
      <c r="B113" s="11">
        <v>170</v>
      </c>
      <c r="C113" s="11">
        <f t="shared" si="8"/>
        <v>111</v>
      </c>
      <c r="D113" s="11">
        <f t="shared" si="5"/>
        <v>0.40363636363636363</v>
      </c>
      <c r="E113" s="11">
        <f t="shared" si="6"/>
        <v>0.69374999999999998</v>
      </c>
    </row>
    <row r="114" spans="2:5" x14ac:dyDescent="0.35">
      <c r="B114" s="11">
        <v>170</v>
      </c>
      <c r="C114" s="11">
        <f t="shared" si="8"/>
        <v>112</v>
      </c>
      <c r="D114" s="11">
        <f t="shared" si="5"/>
        <v>0.40727272727272729</v>
      </c>
      <c r="E114" s="11">
        <f t="shared" si="6"/>
        <v>0.7</v>
      </c>
    </row>
    <row r="115" spans="2:5" x14ac:dyDescent="0.35">
      <c r="B115" s="11">
        <v>170</v>
      </c>
      <c r="C115" s="11">
        <f t="shared" si="8"/>
        <v>113</v>
      </c>
      <c r="D115" s="11">
        <f t="shared" si="5"/>
        <v>0.41090909090909089</v>
      </c>
      <c r="E115" s="11">
        <f t="shared" si="6"/>
        <v>0.70625000000000004</v>
      </c>
    </row>
    <row r="116" spans="2:5" x14ac:dyDescent="0.35">
      <c r="B116" s="11">
        <v>170</v>
      </c>
      <c r="C116" s="11">
        <f t="shared" si="8"/>
        <v>114</v>
      </c>
      <c r="D116" s="11">
        <f t="shared" si="5"/>
        <v>0.41454545454545455</v>
      </c>
      <c r="E116" s="11">
        <f t="shared" si="6"/>
        <v>0.71250000000000002</v>
      </c>
    </row>
    <row r="117" spans="2:5" x14ac:dyDescent="0.35">
      <c r="B117" s="11">
        <v>174.28399999999999</v>
      </c>
      <c r="C117" s="11">
        <f t="shared" si="8"/>
        <v>115</v>
      </c>
      <c r="D117" s="11">
        <f t="shared" si="5"/>
        <v>0.41818181818181815</v>
      </c>
      <c r="E117" s="11">
        <f t="shared" si="6"/>
        <v>0.71875</v>
      </c>
    </row>
    <row r="118" spans="2:5" x14ac:dyDescent="0.35">
      <c r="B118" s="11">
        <v>175</v>
      </c>
      <c r="C118" s="11">
        <f t="shared" si="8"/>
        <v>116</v>
      </c>
      <c r="D118" s="11">
        <f t="shared" si="5"/>
        <v>0.42181818181818181</v>
      </c>
      <c r="E118" s="11">
        <f t="shared" si="6"/>
        <v>0.72499999999999998</v>
      </c>
    </row>
    <row r="119" spans="2:5" x14ac:dyDescent="0.35">
      <c r="B119" s="11">
        <v>175</v>
      </c>
      <c r="C119" s="11">
        <f t="shared" si="8"/>
        <v>117</v>
      </c>
      <c r="D119" s="11">
        <f t="shared" si="5"/>
        <v>0.42545454545454547</v>
      </c>
      <c r="E119" s="11">
        <f t="shared" si="6"/>
        <v>0.73124999999999996</v>
      </c>
    </row>
    <row r="120" spans="2:5" x14ac:dyDescent="0.35">
      <c r="B120" s="11">
        <v>175</v>
      </c>
      <c r="C120" s="11">
        <f t="shared" si="8"/>
        <v>118</v>
      </c>
      <c r="D120" s="11">
        <f t="shared" si="5"/>
        <v>0.42909090909090908</v>
      </c>
      <c r="E120" s="11">
        <f t="shared" si="6"/>
        <v>0.73750000000000004</v>
      </c>
    </row>
    <row r="121" spans="2:5" x14ac:dyDescent="0.35">
      <c r="B121" s="11">
        <v>175</v>
      </c>
      <c r="C121" s="11">
        <f t="shared" si="8"/>
        <v>119</v>
      </c>
      <c r="D121" s="11">
        <f t="shared" si="5"/>
        <v>0.43272727272727274</v>
      </c>
      <c r="E121" s="11">
        <f t="shared" si="6"/>
        <v>0.74375000000000002</v>
      </c>
    </row>
    <row r="122" spans="2:5" x14ac:dyDescent="0.35">
      <c r="B122" s="11">
        <v>175</v>
      </c>
      <c r="C122" s="11">
        <f t="shared" si="8"/>
        <v>120</v>
      </c>
      <c r="D122" s="11">
        <f t="shared" si="5"/>
        <v>0.43636363636363634</v>
      </c>
      <c r="E122" s="11">
        <f t="shared" si="6"/>
        <v>0.75</v>
      </c>
    </row>
    <row r="123" spans="2:5" x14ac:dyDescent="0.35">
      <c r="B123" s="11">
        <v>175</v>
      </c>
      <c r="C123" s="11">
        <f t="shared" si="8"/>
        <v>121</v>
      </c>
      <c r="D123" s="11">
        <f t="shared" si="5"/>
        <v>0.44</v>
      </c>
      <c r="E123" s="11">
        <f t="shared" si="6"/>
        <v>0.75624999999999998</v>
      </c>
    </row>
    <row r="124" spans="2:5" x14ac:dyDescent="0.35">
      <c r="B124" s="11">
        <v>175</v>
      </c>
      <c r="C124" s="11">
        <f t="shared" si="8"/>
        <v>122</v>
      </c>
      <c r="D124" s="11">
        <f t="shared" si="5"/>
        <v>0.44363636363636366</v>
      </c>
      <c r="E124" s="11">
        <f t="shared" si="6"/>
        <v>0.76249999999999996</v>
      </c>
    </row>
    <row r="125" spans="2:5" x14ac:dyDescent="0.35">
      <c r="B125" s="11">
        <v>176.84700000000001</v>
      </c>
      <c r="C125" s="11">
        <f t="shared" si="8"/>
        <v>123</v>
      </c>
      <c r="D125" s="11">
        <f t="shared" si="5"/>
        <v>0.44727272727272727</v>
      </c>
      <c r="E125" s="11">
        <f t="shared" si="6"/>
        <v>0.76875000000000004</v>
      </c>
    </row>
    <row r="126" spans="2:5" x14ac:dyDescent="0.35">
      <c r="B126" s="11">
        <v>179.32499999999999</v>
      </c>
      <c r="C126" s="11">
        <f t="shared" si="8"/>
        <v>124</v>
      </c>
      <c r="D126" s="11">
        <f t="shared" si="5"/>
        <v>0.45090909090909093</v>
      </c>
      <c r="E126" s="11">
        <f t="shared" si="6"/>
        <v>0.77500000000000002</v>
      </c>
    </row>
    <row r="127" spans="2:5" x14ac:dyDescent="0.35">
      <c r="B127" s="11">
        <v>180</v>
      </c>
      <c r="C127" s="11">
        <f t="shared" si="8"/>
        <v>125</v>
      </c>
      <c r="D127" s="11">
        <f t="shared" si="5"/>
        <v>0.45454545454545453</v>
      </c>
      <c r="E127" s="11">
        <f t="shared" si="6"/>
        <v>0.78125</v>
      </c>
    </row>
    <row r="128" spans="2:5" x14ac:dyDescent="0.35">
      <c r="B128" s="11">
        <v>180</v>
      </c>
      <c r="C128" s="11">
        <f t="shared" si="8"/>
        <v>126</v>
      </c>
      <c r="D128" s="11">
        <f t="shared" si="5"/>
        <v>0.45818181818181819</v>
      </c>
      <c r="E128" s="11">
        <f t="shared" si="6"/>
        <v>0.78749999999999998</v>
      </c>
    </row>
    <row r="129" spans="2:5" x14ac:dyDescent="0.35">
      <c r="B129" s="11">
        <v>180</v>
      </c>
      <c r="C129" s="11">
        <f t="shared" si="8"/>
        <v>127</v>
      </c>
      <c r="D129" s="11">
        <f t="shared" si="5"/>
        <v>0.46181818181818179</v>
      </c>
      <c r="E129" s="11">
        <f t="shared" si="6"/>
        <v>0.79374999999999996</v>
      </c>
    </row>
    <row r="130" spans="2:5" x14ac:dyDescent="0.35">
      <c r="B130" s="11">
        <v>181.71600000000001</v>
      </c>
      <c r="C130" s="11">
        <f t="shared" si="8"/>
        <v>128</v>
      </c>
      <c r="D130" s="11">
        <f t="shared" si="5"/>
        <v>0.46545454545454545</v>
      </c>
      <c r="E130" s="11">
        <f t="shared" si="6"/>
        <v>0.8</v>
      </c>
    </row>
    <row r="131" spans="2:5" x14ac:dyDescent="0.35">
      <c r="B131" s="11">
        <v>181.97300000000001</v>
      </c>
      <c r="C131" s="11">
        <f t="shared" si="8"/>
        <v>129</v>
      </c>
      <c r="D131" s="11">
        <f t="shared" si="5"/>
        <v>0.46909090909090911</v>
      </c>
      <c r="E131" s="11">
        <f t="shared" si="6"/>
        <v>0.80625000000000002</v>
      </c>
    </row>
    <row r="132" spans="2:5" x14ac:dyDescent="0.35">
      <c r="B132" s="11">
        <v>181.97300000000001</v>
      </c>
      <c r="C132" s="11">
        <f t="shared" si="8"/>
        <v>130</v>
      </c>
      <c r="D132" s="11">
        <f t="shared" ref="D132:D195" si="9">C132/275</f>
        <v>0.47272727272727272</v>
      </c>
      <c r="E132" s="11">
        <f t="shared" ref="E132:E162" si="10">C132/160</f>
        <v>0.8125</v>
      </c>
    </row>
    <row r="133" spans="2:5" x14ac:dyDescent="0.35">
      <c r="B133" s="11">
        <v>181.97300000000001</v>
      </c>
      <c r="C133" s="11">
        <f t="shared" ref="C133:C196" si="11">C132+1</f>
        <v>131</v>
      </c>
      <c r="D133" s="11">
        <f t="shared" si="9"/>
        <v>0.47636363636363638</v>
      </c>
      <c r="E133" s="11">
        <f t="shared" si="10"/>
        <v>0.81874999999999998</v>
      </c>
    </row>
    <row r="134" spans="2:5" x14ac:dyDescent="0.35">
      <c r="B134" s="11">
        <v>184.536</v>
      </c>
      <c r="C134" s="11">
        <f t="shared" si="11"/>
        <v>132</v>
      </c>
      <c r="D134" s="11">
        <f t="shared" si="9"/>
        <v>0.48</v>
      </c>
      <c r="E134" s="11">
        <f t="shared" si="10"/>
        <v>0.82499999999999996</v>
      </c>
    </row>
    <row r="135" spans="2:5" x14ac:dyDescent="0.35">
      <c r="B135" s="11">
        <v>184.536</v>
      </c>
      <c r="C135" s="11">
        <f t="shared" si="11"/>
        <v>133</v>
      </c>
      <c r="D135" s="11">
        <f t="shared" si="9"/>
        <v>0.48363636363636364</v>
      </c>
      <c r="E135" s="11">
        <f t="shared" si="10"/>
        <v>0.83125000000000004</v>
      </c>
    </row>
    <row r="136" spans="2:5" x14ac:dyDescent="0.35">
      <c r="B136" s="11">
        <v>185</v>
      </c>
      <c r="C136" s="11">
        <f t="shared" si="11"/>
        <v>134</v>
      </c>
      <c r="D136" s="11">
        <f t="shared" si="9"/>
        <v>0.48727272727272725</v>
      </c>
      <c r="E136" s="11">
        <f t="shared" si="10"/>
        <v>0.83750000000000002</v>
      </c>
    </row>
    <row r="137" spans="2:5" x14ac:dyDescent="0.35">
      <c r="B137" s="11">
        <v>185</v>
      </c>
      <c r="C137" s="11">
        <f t="shared" si="11"/>
        <v>135</v>
      </c>
      <c r="D137" s="11">
        <f t="shared" si="9"/>
        <v>0.49090909090909091</v>
      </c>
      <c r="E137" s="11">
        <f t="shared" si="10"/>
        <v>0.84375</v>
      </c>
    </row>
    <row r="138" spans="2:5" x14ac:dyDescent="0.35">
      <c r="B138" s="11">
        <v>186.49799999999999</v>
      </c>
      <c r="C138" s="11">
        <f t="shared" si="11"/>
        <v>136</v>
      </c>
      <c r="D138" s="11">
        <f t="shared" si="9"/>
        <v>0.49454545454545457</v>
      </c>
      <c r="E138" s="11">
        <f t="shared" si="10"/>
        <v>0.85</v>
      </c>
    </row>
    <row r="139" spans="2:5" x14ac:dyDescent="0.35">
      <c r="B139" s="11">
        <v>189.66200000000001</v>
      </c>
      <c r="C139" s="11">
        <f t="shared" si="11"/>
        <v>137</v>
      </c>
      <c r="D139" s="11">
        <f t="shared" si="9"/>
        <v>0.49818181818181817</v>
      </c>
      <c r="E139" s="11">
        <f t="shared" si="10"/>
        <v>0.85624999999999996</v>
      </c>
    </row>
    <row r="140" spans="2:5" x14ac:dyDescent="0.35">
      <c r="B140" s="11">
        <v>189.66200000000001</v>
      </c>
      <c r="C140" s="11">
        <f t="shared" si="11"/>
        <v>138</v>
      </c>
      <c r="D140" s="11">
        <f t="shared" si="9"/>
        <v>0.50181818181818183</v>
      </c>
      <c r="E140" s="11">
        <f t="shared" si="10"/>
        <v>0.86250000000000004</v>
      </c>
    </row>
    <row r="141" spans="2:5" x14ac:dyDescent="0.35">
      <c r="B141" s="11">
        <v>190</v>
      </c>
      <c r="C141" s="11">
        <f t="shared" si="11"/>
        <v>139</v>
      </c>
      <c r="D141" s="11">
        <f t="shared" si="9"/>
        <v>0.50545454545454549</v>
      </c>
      <c r="E141" s="11">
        <f t="shared" si="10"/>
        <v>0.86875000000000002</v>
      </c>
    </row>
    <row r="142" spans="2:5" x14ac:dyDescent="0.35">
      <c r="B142" s="11">
        <v>190</v>
      </c>
      <c r="C142" s="11">
        <f t="shared" si="11"/>
        <v>140</v>
      </c>
      <c r="D142" s="11">
        <f t="shared" si="9"/>
        <v>0.50909090909090904</v>
      </c>
      <c r="E142" s="11">
        <f t="shared" si="10"/>
        <v>0.875</v>
      </c>
    </row>
    <row r="143" spans="2:5" x14ac:dyDescent="0.35">
      <c r="B143" s="11">
        <v>190</v>
      </c>
      <c r="C143" s="11">
        <f t="shared" si="11"/>
        <v>141</v>
      </c>
      <c r="D143" s="11">
        <f t="shared" si="9"/>
        <v>0.5127272727272727</v>
      </c>
      <c r="E143" s="11">
        <f t="shared" si="10"/>
        <v>0.88124999999999998</v>
      </c>
    </row>
    <row r="144" spans="2:5" x14ac:dyDescent="0.35">
      <c r="B144" s="11">
        <v>190</v>
      </c>
      <c r="C144" s="11">
        <f t="shared" si="11"/>
        <v>142</v>
      </c>
      <c r="D144" s="11">
        <f t="shared" si="9"/>
        <v>0.51636363636363636</v>
      </c>
      <c r="E144" s="11">
        <f t="shared" si="10"/>
        <v>0.88749999999999996</v>
      </c>
    </row>
    <row r="145" spans="2:5" x14ac:dyDescent="0.35">
      <c r="B145" s="11">
        <v>190</v>
      </c>
      <c r="C145" s="11">
        <f t="shared" si="11"/>
        <v>143</v>
      </c>
      <c r="D145" s="11">
        <f t="shared" si="9"/>
        <v>0.52</v>
      </c>
      <c r="E145" s="11">
        <f t="shared" si="10"/>
        <v>0.89375000000000004</v>
      </c>
    </row>
    <row r="146" spans="2:5" x14ac:dyDescent="0.35">
      <c r="B146" s="11">
        <v>190</v>
      </c>
      <c r="C146" s="11">
        <f t="shared" si="11"/>
        <v>144</v>
      </c>
      <c r="D146" s="11">
        <f t="shared" si="9"/>
        <v>0.52363636363636368</v>
      </c>
      <c r="E146" s="11">
        <f t="shared" si="10"/>
        <v>0.9</v>
      </c>
    </row>
    <row r="147" spans="2:5" x14ac:dyDescent="0.35">
      <c r="B147" s="11">
        <v>192.22499999999999</v>
      </c>
      <c r="C147" s="11">
        <f t="shared" si="11"/>
        <v>145</v>
      </c>
      <c r="D147" s="11">
        <f t="shared" si="9"/>
        <v>0.52727272727272723</v>
      </c>
      <c r="E147" s="11">
        <f t="shared" si="10"/>
        <v>0.90625</v>
      </c>
    </row>
    <row r="148" spans="2:5" x14ac:dyDescent="0.35">
      <c r="B148" s="11">
        <v>194.78800000000001</v>
      </c>
      <c r="C148" s="11">
        <f t="shared" si="11"/>
        <v>146</v>
      </c>
      <c r="D148" s="11">
        <f t="shared" si="9"/>
        <v>0.53090909090909089</v>
      </c>
      <c r="E148" s="11">
        <f t="shared" si="10"/>
        <v>0.91249999999999998</v>
      </c>
    </row>
    <row r="149" spans="2:5" x14ac:dyDescent="0.35">
      <c r="B149" s="11">
        <v>195</v>
      </c>
      <c r="C149" s="11">
        <f t="shared" si="11"/>
        <v>147</v>
      </c>
      <c r="D149" s="11">
        <f t="shared" si="9"/>
        <v>0.53454545454545455</v>
      </c>
      <c r="E149" s="11">
        <f t="shared" si="10"/>
        <v>0.91874999999999996</v>
      </c>
    </row>
    <row r="150" spans="2:5" x14ac:dyDescent="0.35">
      <c r="B150" s="11">
        <v>195</v>
      </c>
      <c r="C150" s="11">
        <f t="shared" si="11"/>
        <v>148</v>
      </c>
      <c r="D150" s="11">
        <f t="shared" si="9"/>
        <v>0.53818181818181821</v>
      </c>
      <c r="E150" s="11">
        <f t="shared" si="10"/>
        <v>0.92500000000000004</v>
      </c>
    </row>
    <row r="151" spans="2:5" x14ac:dyDescent="0.35">
      <c r="B151" s="11">
        <v>195</v>
      </c>
      <c r="C151" s="11">
        <f t="shared" si="11"/>
        <v>149</v>
      </c>
      <c r="D151" s="11">
        <f t="shared" si="9"/>
        <v>0.54181818181818187</v>
      </c>
      <c r="E151" s="11">
        <f t="shared" si="10"/>
        <v>0.93125000000000002</v>
      </c>
    </row>
    <row r="152" spans="2:5" x14ac:dyDescent="0.35">
      <c r="B152" s="11">
        <v>195</v>
      </c>
      <c r="C152" s="11">
        <f t="shared" si="11"/>
        <v>150</v>
      </c>
      <c r="D152" s="11">
        <f t="shared" si="9"/>
        <v>0.54545454545454541</v>
      </c>
      <c r="E152" s="11">
        <f t="shared" si="10"/>
        <v>0.9375</v>
      </c>
    </row>
    <row r="153" spans="2:5" x14ac:dyDescent="0.35">
      <c r="B153" s="11">
        <v>195</v>
      </c>
      <c r="C153" s="11">
        <f t="shared" si="11"/>
        <v>151</v>
      </c>
      <c r="D153" s="11">
        <f t="shared" si="9"/>
        <v>0.54909090909090907</v>
      </c>
      <c r="E153" s="11">
        <f t="shared" si="10"/>
        <v>0.94374999999999998</v>
      </c>
    </row>
    <row r="154" spans="2:5" x14ac:dyDescent="0.35">
      <c r="B154" s="11">
        <v>195</v>
      </c>
      <c r="C154" s="11">
        <f t="shared" si="11"/>
        <v>152</v>
      </c>
      <c r="D154" s="11">
        <f t="shared" si="9"/>
        <v>0.55272727272727273</v>
      </c>
      <c r="E154" s="11">
        <f t="shared" si="10"/>
        <v>0.95</v>
      </c>
    </row>
    <row r="155" spans="2:5" x14ac:dyDescent="0.35">
      <c r="B155" s="11">
        <v>197.351</v>
      </c>
      <c r="C155" s="11">
        <f t="shared" si="11"/>
        <v>153</v>
      </c>
      <c r="D155" s="11">
        <f t="shared" si="9"/>
        <v>0.55636363636363639</v>
      </c>
      <c r="E155" s="11">
        <f t="shared" si="10"/>
        <v>0.95625000000000004</v>
      </c>
    </row>
    <row r="156" spans="2:5" x14ac:dyDescent="0.35">
      <c r="B156" s="11">
        <v>197.351</v>
      </c>
      <c r="C156" s="11">
        <f t="shared" si="11"/>
        <v>154</v>
      </c>
      <c r="D156" s="11">
        <f t="shared" si="9"/>
        <v>0.56000000000000005</v>
      </c>
      <c r="E156" s="11">
        <f t="shared" si="10"/>
        <v>0.96250000000000002</v>
      </c>
    </row>
    <row r="157" spans="2:5" x14ac:dyDescent="0.35">
      <c r="B157" s="11">
        <v>199.91399999999999</v>
      </c>
      <c r="C157" s="11">
        <f t="shared" si="11"/>
        <v>155</v>
      </c>
      <c r="D157" s="11">
        <f t="shared" si="9"/>
        <v>0.5636363636363636</v>
      </c>
      <c r="E157" s="11">
        <f t="shared" si="10"/>
        <v>0.96875</v>
      </c>
    </row>
    <row r="158" spans="2:5" x14ac:dyDescent="0.35">
      <c r="B158" s="11">
        <v>199.91399999999999</v>
      </c>
      <c r="C158" s="11">
        <f t="shared" si="11"/>
        <v>156</v>
      </c>
      <c r="D158" s="11">
        <f t="shared" si="9"/>
        <v>0.56727272727272726</v>
      </c>
      <c r="E158" s="11">
        <f t="shared" si="10"/>
        <v>0.97499999999999998</v>
      </c>
    </row>
    <row r="159" spans="2:5" x14ac:dyDescent="0.35">
      <c r="B159" s="11">
        <v>199.91399999999999</v>
      </c>
      <c r="C159" s="11">
        <f t="shared" si="11"/>
        <v>157</v>
      </c>
      <c r="D159" s="11">
        <f t="shared" si="9"/>
        <v>0.57090909090909092</v>
      </c>
      <c r="E159" s="11">
        <f t="shared" si="10"/>
        <v>0.98124999999999996</v>
      </c>
    </row>
    <row r="160" spans="2:5" x14ac:dyDescent="0.35">
      <c r="B160" s="11">
        <v>200</v>
      </c>
      <c r="C160" s="11">
        <f t="shared" si="11"/>
        <v>158</v>
      </c>
      <c r="D160" s="11">
        <f t="shared" si="9"/>
        <v>0.57454545454545458</v>
      </c>
      <c r="E160" s="11">
        <f t="shared" si="10"/>
        <v>0.98750000000000004</v>
      </c>
    </row>
    <row r="161" spans="2:5" x14ac:dyDescent="0.35">
      <c r="B161" s="11">
        <v>200</v>
      </c>
      <c r="C161" s="11">
        <f t="shared" si="11"/>
        <v>159</v>
      </c>
      <c r="D161" s="11">
        <f t="shared" si="9"/>
        <v>0.57818181818181813</v>
      </c>
      <c r="E161" s="11">
        <f t="shared" si="10"/>
        <v>0.99375000000000002</v>
      </c>
    </row>
    <row r="162" spans="2:5" x14ac:dyDescent="0.35">
      <c r="B162" s="11">
        <v>200.84399999999999</v>
      </c>
      <c r="C162" s="11">
        <f t="shared" si="11"/>
        <v>160</v>
      </c>
      <c r="D162" s="11">
        <f t="shared" si="9"/>
        <v>0.58181818181818179</v>
      </c>
      <c r="E162" s="11">
        <f t="shared" si="10"/>
        <v>1</v>
      </c>
    </row>
    <row r="163" spans="2:5" x14ac:dyDescent="0.35">
      <c r="B163" s="11">
        <v>205</v>
      </c>
      <c r="C163" s="11">
        <f t="shared" si="11"/>
        <v>161</v>
      </c>
      <c r="D163" s="11">
        <f t="shared" si="9"/>
        <v>0.58545454545454545</v>
      </c>
    </row>
    <row r="164" spans="2:5" x14ac:dyDescent="0.35">
      <c r="B164" s="11">
        <v>205</v>
      </c>
      <c r="C164" s="11">
        <f t="shared" si="11"/>
        <v>162</v>
      </c>
      <c r="D164" s="11">
        <f t="shared" si="9"/>
        <v>0.58909090909090911</v>
      </c>
    </row>
    <row r="165" spans="2:5" x14ac:dyDescent="0.35">
      <c r="B165" s="11">
        <v>205</v>
      </c>
      <c r="C165" s="11">
        <f t="shared" si="11"/>
        <v>163</v>
      </c>
      <c r="D165" s="11">
        <f t="shared" si="9"/>
        <v>0.59272727272727277</v>
      </c>
    </row>
    <row r="166" spans="2:5" x14ac:dyDescent="0.35">
      <c r="B166" s="11">
        <v>205</v>
      </c>
      <c r="C166" s="11">
        <f t="shared" si="11"/>
        <v>164</v>
      </c>
      <c r="D166" s="11">
        <f t="shared" si="9"/>
        <v>0.59636363636363632</v>
      </c>
    </row>
    <row r="167" spans="2:5" x14ac:dyDescent="0.35">
      <c r="B167" s="11">
        <v>205.04</v>
      </c>
      <c r="C167" s="11">
        <f t="shared" si="11"/>
        <v>165</v>
      </c>
      <c r="D167" s="11">
        <f t="shared" si="9"/>
        <v>0.6</v>
      </c>
    </row>
    <row r="168" spans="2:5" x14ac:dyDescent="0.35">
      <c r="B168" s="11">
        <v>207.60300000000001</v>
      </c>
      <c r="C168" s="11">
        <f t="shared" si="11"/>
        <v>166</v>
      </c>
      <c r="D168" s="11">
        <f t="shared" si="9"/>
        <v>0.60363636363636364</v>
      </c>
    </row>
    <row r="169" spans="2:5" x14ac:dyDescent="0.35">
      <c r="B169" s="11">
        <v>210</v>
      </c>
      <c r="C169" s="11">
        <f t="shared" si="11"/>
        <v>167</v>
      </c>
      <c r="D169" s="11">
        <f t="shared" si="9"/>
        <v>0.6072727272727273</v>
      </c>
    </row>
    <row r="170" spans="2:5" x14ac:dyDescent="0.35">
      <c r="B170" s="11">
        <v>212.72900000000001</v>
      </c>
      <c r="C170" s="11">
        <f t="shared" si="11"/>
        <v>168</v>
      </c>
      <c r="D170" s="11">
        <f t="shared" si="9"/>
        <v>0.61090909090909096</v>
      </c>
    </row>
    <row r="171" spans="2:5" x14ac:dyDescent="0.35">
      <c r="B171" s="11">
        <v>212.72900000000001</v>
      </c>
      <c r="C171" s="11">
        <f t="shared" si="11"/>
        <v>169</v>
      </c>
      <c r="D171" s="11">
        <f t="shared" si="9"/>
        <v>0.61454545454545451</v>
      </c>
    </row>
    <row r="172" spans="2:5" x14ac:dyDescent="0.35">
      <c r="B172" s="11">
        <v>215</v>
      </c>
      <c r="C172" s="11">
        <f t="shared" si="11"/>
        <v>170</v>
      </c>
      <c r="D172" s="11">
        <f t="shared" si="9"/>
        <v>0.61818181818181817</v>
      </c>
    </row>
    <row r="173" spans="2:5" x14ac:dyDescent="0.35">
      <c r="B173" s="11">
        <v>215</v>
      </c>
      <c r="C173" s="11">
        <f t="shared" si="11"/>
        <v>171</v>
      </c>
      <c r="D173" s="11">
        <f t="shared" si="9"/>
        <v>0.62181818181818183</v>
      </c>
    </row>
    <row r="174" spans="2:5" x14ac:dyDescent="0.35">
      <c r="B174" s="11">
        <v>215.292</v>
      </c>
      <c r="C174" s="11">
        <f t="shared" si="11"/>
        <v>172</v>
      </c>
      <c r="D174" s="11">
        <f t="shared" si="9"/>
        <v>0.62545454545454549</v>
      </c>
    </row>
    <row r="175" spans="2:5" x14ac:dyDescent="0.35">
      <c r="B175" s="11">
        <v>217.58099999999999</v>
      </c>
      <c r="C175" s="11">
        <f t="shared" si="11"/>
        <v>173</v>
      </c>
      <c r="D175" s="11">
        <f t="shared" si="9"/>
        <v>0.62909090909090915</v>
      </c>
    </row>
    <row r="176" spans="2:5" x14ac:dyDescent="0.35">
      <c r="B176" s="11">
        <v>220</v>
      </c>
      <c r="C176" s="11">
        <f t="shared" si="11"/>
        <v>174</v>
      </c>
      <c r="D176" s="11">
        <f t="shared" si="9"/>
        <v>0.63272727272727269</v>
      </c>
    </row>
    <row r="177" spans="2:4" x14ac:dyDescent="0.35">
      <c r="B177" s="11">
        <v>220</v>
      </c>
      <c r="C177" s="11">
        <f t="shared" si="11"/>
        <v>175</v>
      </c>
      <c r="D177" s="11">
        <f t="shared" si="9"/>
        <v>0.63636363636363635</v>
      </c>
    </row>
    <row r="178" spans="2:4" x14ac:dyDescent="0.35">
      <c r="B178" s="11">
        <v>220</v>
      </c>
      <c r="C178" s="11">
        <f t="shared" si="11"/>
        <v>176</v>
      </c>
      <c r="D178" s="11">
        <f t="shared" si="9"/>
        <v>0.64</v>
      </c>
    </row>
    <row r="179" spans="2:4" x14ac:dyDescent="0.35">
      <c r="B179" s="11">
        <v>220</v>
      </c>
      <c r="C179" s="11">
        <f t="shared" si="11"/>
        <v>177</v>
      </c>
      <c r="D179" s="11">
        <f t="shared" si="9"/>
        <v>0.64363636363636367</v>
      </c>
    </row>
    <row r="180" spans="2:4" x14ac:dyDescent="0.35">
      <c r="B180" s="11">
        <v>220.41800000000001</v>
      </c>
      <c r="C180" s="11">
        <f t="shared" si="11"/>
        <v>178</v>
      </c>
      <c r="D180" s="11">
        <f t="shared" si="9"/>
        <v>0.64727272727272722</v>
      </c>
    </row>
    <row r="181" spans="2:4" x14ac:dyDescent="0.35">
      <c r="B181" s="11">
        <v>220.41800000000001</v>
      </c>
      <c r="C181" s="11">
        <f t="shared" si="11"/>
        <v>179</v>
      </c>
      <c r="D181" s="11">
        <f t="shared" si="9"/>
        <v>0.65090909090909088</v>
      </c>
    </row>
    <row r="182" spans="2:4" x14ac:dyDescent="0.35">
      <c r="B182" s="11">
        <v>220.41800000000001</v>
      </c>
      <c r="C182" s="11">
        <f t="shared" si="11"/>
        <v>180</v>
      </c>
      <c r="D182" s="11">
        <f t="shared" si="9"/>
        <v>0.65454545454545454</v>
      </c>
    </row>
    <row r="183" spans="2:4" x14ac:dyDescent="0.35">
      <c r="B183" s="11">
        <v>222.98099999999999</v>
      </c>
      <c r="C183" s="11">
        <f t="shared" si="11"/>
        <v>181</v>
      </c>
      <c r="D183" s="11">
        <f t="shared" si="9"/>
        <v>0.6581818181818182</v>
      </c>
    </row>
    <row r="184" spans="2:4" x14ac:dyDescent="0.35">
      <c r="B184" s="11">
        <v>225</v>
      </c>
      <c r="C184" s="11">
        <f t="shared" si="11"/>
        <v>182</v>
      </c>
      <c r="D184" s="11">
        <f t="shared" si="9"/>
        <v>0.66181818181818186</v>
      </c>
    </row>
    <row r="185" spans="2:4" x14ac:dyDescent="0.35">
      <c r="B185" s="11">
        <v>225.54400000000001</v>
      </c>
      <c r="C185" s="11">
        <f t="shared" si="11"/>
        <v>183</v>
      </c>
      <c r="D185" s="11">
        <f t="shared" si="9"/>
        <v>0.66545454545454541</v>
      </c>
    </row>
    <row r="186" spans="2:4" x14ac:dyDescent="0.35">
      <c r="B186" s="11">
        <v>229.536</v>
      </c>
      <c r="C186" s="11">
        <f t="shared" si="11"/>
        <v>184</v>
      </c>
      <c r="D186" s="11">
        <f t="shared" si="9"/>
        <v>0.66909090909090907</v>
      </c>
    </row>
    <row r="187" spans="2:4" x14ac:dyDescent="0.35">
      <c r="B187" s="11">
        <v>230</v>
      </c>
      <c r="C187" s="11">
        <f t="shared" si="11"/>
        <v>185</v>
      </c>
      <c r="D187" s="11">
        <f t="shared" si="9"/>
        <v>0.67272727272727273</v>
      </c>
    </row>
    <row r="188" spans="2:4" x14ac:dyDescent="0.35">
      <c r="B188" s="11">
        <v>233.233</v>
      </c>
      <c r="C188" s="11">
        <f t="shared" si="11"/>
        <v>186</v>
      </c>
      <c r="D188" s="11">
        <f t="shared" si="9"/>
        <v>0.67636363636363639</v>
      </c>
    </row>
    <row r="189" spans="2:4" x14ac:dyDescent="0.35">
      <c r="B189" s="11">
        <v>233.233</v>
      </c>
      <c r="C189" s="11">
        <f t="shared" si="11"/>
        <v>187</v>
      </c>
      <c r="D189" s="11">
        <f t="shared" si="9"/>
        <v>0.68</v>
      </c>
    </row>
    <row r="190" spans="2:4" x14ac:dyDescent="0.35">
      <c r="B190" s="11">
        <v>233.233</v>
      </c>
      <c r="C190" s="11">
        <f t="shared" si="11"/>
        <v>188</v>
      </c>
      <c r="D190" s="11">
        <f t="shared" si="9"/>
        <v>0.6836363636363636</v>
      </c>
    </row>
    <row r="191" spans="2:4" x14ac:dyDescent="0.35">
      <c r="B191" s="11">
        <v>234.31800000000001</v>
      </c>
      <c r="C191" s="11">
        <f t="shared" si="11"/>
        <v>189</v>
      </c>
      <c r="D191" s="11">
        <f t="shared" si="9"/>
        <v>0.68727272727272726</v>
      </c>
    </row>
    <row r="192" spans="2:4" x14ac:dyDescent="0.35">
      <c r="B192" s="11">
        <v>235</v>
      </c>
      <c r="C192" s="11">
        <f t="shared" si="11"/>
        <v>190</v>
      </c>
      <c r="D192" s="11">
        <f t="shared" si="9"/>
        <v>0.69090909090909092</v>
      </c>
    </row>
    <row r="193" spans="2:4" x14ac:dyDescent="0.35">
      <c r="B193" s="11">
        <v>235.79599999999999</v>
      </c>
      <c r="C193" s="11">
        <f t="shared" si="11"/>
        <v>191</v>
      </c>
      <c r="D193" s="11">
        <f t="shared" si="9"/>
        <v>0.69454545454545458</v>
      </c>
    </row>
    <row r="194" spans="2:4" x14ac:dyDescent="0.35">
      <c r="B194" s="11">
        <v>238.35900000000001</v>
      </c>
      <c r="C194" s="11">
        <f t="shared" si="11"/>
        <v>192</v>
      </c>
      <c r="D194" s="11">
        <f t="shared" si="9"/>
        <v>0.69818181818181824</v>
      </c>
    </row>
    <row r="195" spans="2:4" x14ac:dyDescent="0.35">
      <c r="B195" s="11">
        <v>238.35900000000001</v>
      </c>
      <c r="C195" s="11">
        <f t="shared" si="11"/>
        <v>193</v>
      </c>
      <c r="D195" s="11">
        <f t="shared" si="9"/>
        <v>0.70181818181818179</v>
      </c>
    </row>
    <row r="196" spans="2:4" x14ac:dyDescent="0.35">
      <c r="B196" s="11">
        <v>239.1</v>
      </c>
      <c r="C196" s="11">
        <f t="shared" si="11"/>
        <v>194</v>
      </c>
      <c r="D196" s="11">
        <f t="shared" ref="D196:D259" si="12">C196/275</f>
        <v>0.70545454545454545</v>
      </c>
    </row>
    <row r="197" spans="2:4" x14ac:dyDescent="0.35">
      <c r="B197" s="11">
        <v>240</v>
      </c>
      <c r="C197" s="11">
        <f t="shared" ref="C197:C260" si="13">C196+1</f>
        <v>195</v>
      </c>
      <c r="D197" s="11">
        <f t="shared" si="12"/>
        <v>0.70909090909090911</v>
      </c>
    </row>
    <row r="198" spans="2:4" x14ac:dyDescent="0.35">
      <c r="B198" s="11">
        <v>240</v>
      </c>
      <c r="C198" s="11">
        <f t="shared" si="13"/>
        <v>196</v>
      </c>
      <c r="D198" s="11">
        <f t="shared" si="12"/>
        <v>0.71272727272727276</v>
      </c>
    </row>
    <row r="199" spans="2:4" x14ac:dyDescent="0.35">
      <c r="B199" s="11">
        <v>240</v>
      </c>
      <c r="C199" s="11">
        <f t="shared" si="13"/>
        <v>197</v>
      </c>
      <c r="D199" s="11">
        <f t="shared" si="12"/>
        <v>0.71636363636363631</v>
      </c>
    </row>
    <row r="200" spans="2:4" x14ac:dyDescent="0.35">
      <c r="B200" s="11">
        <v>245</v>
      </c>
      <c r="C200" s="11">
        <f t="shared" si="13"/>
        <v>198</v>
      </c>
      <c r="D200" s="11">
        <f t="shared" si="12"/>
        <v>0.72</v>
      </c>
    </row>
    <row r="201" spans="2:4" x14ac:dyDescent="0.35">
      <c r="B201" s="11">
        <v>245</v>
      </c>
      <c r="C201" s="11">
        <f t="shared" si="13"/>
        <v>199</v>
      </c>
      <c r="D201" s="11">
        <f t="shared" si="12"/>
        <v>0.72363636363636363</v>
      </c>
    </row>
    <row r="202" spans="2:4" x14ac:dyDescent="0.35">
      <c r="B202" s="11">
        <v>245</v>
      </c>
      <c r="C202" s="11">
        <f t="shared" si="13"/>
        <v>200</v>
      </c>
      <c r="D202" s="11">
        <f t="shared" si="12"/>
        <v>0.72727272727272729</v>
      </c>
    </row>
    <row r="203" spans="2:4" x14ac:dyDescent="0.35">
      <c r="B203" s="11">
        <v>245</v>
      </c>
      <c r="C203" s="11">
        <f t="shared" si="13"/>
        <v>201</v>
      </c>
      <c r="D203" s="11">
        <f t="shared" si="12"/>
        <v>0.73090909090909095</v>
      </c>
    </row>
    <row r="204" spans="2:4" x14ac:dyDescent="0.35">
      <c r="B204" s="11">
        <v>245</v>
      </c>
      <c r="C204" s="11">
        <f t="shared" si="13"/>
        <v>202</v>
      </c>
      <c r="D204" s="11">
        <f t="shared" si="12"/>
        <v>0.7345454545454545</v>
      </c>
    </row>
    <row r="205" spans="2:4" x14ac:dyDescent="0.35">
      <c r="B205" s="11">
        <v>246.048</v>
      </c>
      <c r="C205" s="11">
        <f t="shared" si="13"/>
        <v>203</v>
      </c>
      <c r="D205" s="11">
        <f t="shared" si="12"/>
        <v>0.73818181818181816</v>
      </c>
    </row>
    <row r="206" spans="2:4" x14ac:dyDescent="0.35">
      <c r="B206" s="11">
        <v>250</v>
      </c>
      <c r="C206" s="11">
        <f t="shared" si="13"/>
        <v>204</v>
      </c>
      <c r="D206" s="11">
        <f t="shared" si="12"/>
        <v>0.74181818181818182</v>
      </c>
    </row>
    <row r="207" spans="2:4" x14ac:dyDescent="0.35">
      <c r="B207" s="11">
        <v>251.17400000000001</v>
      </c>
      <c r="C207" s="11">
        <f t="shared" si="13"/>
        <v>205</v>
      </c>
      <c r="D207" s="11">
        <f t="shared" si="12"/>
        <v>0.74545454545454548</v>
      </c>
    </row>
    <row r="208" spans="2:4" x14ac:dyDescent="0.35">
      <c r="B208" s="11">
        <v>255</v>
      </c>
      <c r="C208" s="11">
        <f t="shared" si="13"/>
        <v>206</v>
      </c>
      <c r="D208" s="11">
        <f t="shared" si="12"/>
        <v>0.74909090909090914</v>
      </c>
    </row>
    <row r="209" spans="2:4" x14ac:dyDescent="0.35">
      <c r="B209" s="11">
        <v>255</v>
      </c>
      <c r="C209" s="11">
        <f t="shared" si="13"/>
        <v>207</v>
      </c>
      <c r="D209" s="11">
        <f t="shared" si="12"/>
        <v>0.75272727272727269</v>
      </c>
    </row>
    <row r="210" spans="2:4" x14ac:dyDescent="0.35">
      <c r="B210" s="11">
        <v>255</v>
      </c>
      <c r="C210" s="11">
        <f t="shared" si="13"/>
        <v>208</v>
      </c>
      <c r="D210" s="11">
        <f t="shared" si="12"/>
        <v>0.75636363636363635</v>
      </c>
    </row>
    <row r="211" spans="2:4" x14ac:dyDescent="0.35">
      <c r="B211" s="11">
        <v>255</v>
      </c>
      <c r="C211" s="11">
        <f t="shared" si="13"/>
        <v>209</v>
      </c>
      <c r="D211" s="11">
        <f t="shared" si="12"/>
        <v>0.76</v>
      </c>
    </row>
    <row r="212" spans="2:4" x14ac:dyDescent="0.35">
      <c r="B212" s="11">
        <v>255</v>
      </c>
      <c r="C212" s="11">
        <f t="shared" si="13"/>
        <v>210</v>
      </c>
      <c r="D212" s="11">
        <f t="shared" si="12"/>
        <v>0.76363636363636367</v>
      </c>
    </row>
    <row r="213" spans="2:4" x14ac:dyDescent="0.35">
      <c r="B213" s="11">
        <v>256.3</v>
      </c>
      <c r="C213" s="11">
        <f t="shared" si="13"/>
        <v>211</v>
      </c>
      <c r="D213" s="11">
        <f t="shared" si="12"/>
        <v>0.76727272727272722</v>
      </c>
    </row>
    <row r="214" spans="2:4" x14ac:dyDescent="0.35">
      <c r="B214" s="11">
        <v>256.3</v>
      </c>
      <c r="C214" s="11">
        <f t="shared" si="13"/>
        <v>212</v>
      </c>
      <c r="D214" s="11">
        <f t="shared" si="12"/>
        <v>0.77090909090909088</v>
      </c>
    </row>
    <row r="215" spans="2:4" x14ac:dyDescent="0.35">
      <c r="B215" s="11">
        <v>258.22800000000001</v>
      </c>
      <c r="C215" s="11">
        <f t="shared" si="13"/>
        <v>213</v>
      </c>
      <c r="D215" s="11">
        <f t="shared" si="12"/>
        <v>0.77454545454545454</v>
      </c>
    </row>
    <row r="216" spans="2:4" x14ac:dyDescent="0.35">
      <c r="B216" s="11">
        <v>260</v>
      </c>
      <c r="C216" s="11">
        <f t="shared" si="13"/>
        <v>214</v>
      </c>
      <c r="D216" s="11">
        <f t="shared" si="12"/>
        <v>0.7781818181818182</v>
      </c>
    </row>
    <row r="217" spans="2:4" x14ac:dyDescent="0.35">
      <c r="B217" s="11">
        <v>260</v>
      </c>
      <c r="C217" s="11">
        <f t="shared" si="13"/>
        <v>215</v>
      </c>
      <c r="D217" s="11">
        <f t="shared" si="12"/>
        <v>0.78181818181818186</v>
      </c>
    </row>
    <row r="218" spans="2:4" x14ac:dyDescent="0.35">
      <c r="B218" s="11">
        <v>260</v>
      </c>
      <c r="C218" s="11">
        <f t="shared" si="13"/>
        <v>216</v>
      </c>
      <c r="D218" s="11">
        <f t="shared" si="12"/>
        <v>0.78545454545454541</v>
      </c>
    </row>
    <row r="219" spans="2:4" x14ac:dyDescent="0.35">
      <c r="B219" s="11">
        <v>260</v>
      </c>
      <c r="C219" s="11">
        <f t="shared" si="13"/>
        <v>217</v>
      </c>
      <c r="D219" s="11">
        <f t="shared" si="12"/>
        <v>0.78909090909090907</v>
      </c>
    </row>
    <row r="220" spans="2:4" x14ac:dyDescent="0.35">
      <c r="B220" s="11">
        <v>260</v>
      </c>
      <c r="C220" s="11">
        <f t="shared" si="13"/>
        <v>218</v>
      </c>
      <c r="D220" s="11">
        <f t="shared" si="12"/>
        <v>0.79272727272727272</v>
      </c>
    </row>
    <row r="221" spans="2:4" x14ac:dyDescent="0.35">
      <c r="B221" s="11">
        <v>261.42599999999999</v>
      </c>
      <c r="C221" s="11">
        <f t="shared" si="13"/>
        <v>219</v>
      </c>
      <c r="D221" s="11">
        <f t="shared" si="12"/>
        <v>0.79636363636363638</v>
      </c>
    </row>
    <row r="222" spans="2:4" x14ac:dyDescent="0.35">
      <c r="B222" s="11">
        <v>261.42599999999999</v>
      </c>
      <c r="C222" s="11">
        <f t="shared" si="13"/>
        <v>220</v>
      </c>
      <c r="D222" s="11">
        <f t="shared" si="12"/>
        <v>0.8</v>
      </c>
    </row>
    <row r="223" spans="2:4" x14ac:dyDescent="0.35">
      <c r="B223" s="11">
        <v>261.42599999999999</v>
      </c>
      <c r="C223" s="11">
        <f t="shared" si="13"/>
        <v>221</v>
      </c>
      <c r="D223" s="11">
        <f t="shared" si="12"/>
        <v>0.80363636363636359</v>
      </c>
    </row>
    <row r="224" spans="2:4" x14ac:dyDescent="0.35">
      <c r="B224" s="11">
        <v>265</v>
      </c>
      <c r="C224" s="11">
        <f t="shared" si="13"/>
        <v>222</v>
      </c>
      <c r="D224" s="11">
        <f t="shared" si="12"/>
        <v>0.80727272727272725</v>
      </c>
    </row>
    <row r="225" spans="2:4" x14ac:dyDescent="0.35">
      <c r="B225" s="11">
        <v>265</v>
      </c>
      <c r="C225" s="11">
        <f t="shared" si="13"/>
        <v>223</v>
      </c>
      <c r="D225" s="11">
        <f t="shared" si="12"/>
        <v>0.81090909090909091</v>
      </c>
    </row>
    <row r="226" spans="2:4" x14ac:dyDescent="0.35">
      <c r="B226" s="11">
        <v>265</v>
      </c>
      <c r="C226" s="11">
        <f t="shared" si="13"/>
        <v>224</v>
      </c>
      <c r="D226" s="11">
        <f t="shared" si="12"/>
        <v>0.81454545454545457</v>
      </c>
    </row>
    <row r="227" spans="2:4" x14ac:dyDescent="0.35">
      <c r="B227" s="11">
        <v>265</v>
      </c>
      <c r="C227" s="11">
        <f t="shared" si="13"/>
        <v>225</v>
      </c>
      <c r="D227" s="11">
        <f t="shared" si="12"/>
        <v>0.81818181818181823</v>
      </c>
    </row>
    <row r="228" spans="2:4" x14ac:dyDescent="0.35">
      <c r="B228" s="11">
        <v>265</v>
      </c>
      <c r="C228" s="11">
        <f t="shared" si="13"/>
        <v>226</v>
      </c>
      <c r="D228" s="11">
        <f t="shared" si="12"/>
        <v>0.82181818181818178</v>
      </c>
    </row>
    <row r="229" spans="2:4" x14ac:dyDescent="0.35">
      <c r="B229" s="11">
        <v>266.55200000000002</v>
      </c>
      <c r="C229" s="11">
        <f t="shared" si="13"/>
        <v>227</v>
      </c>
      <c r="D229" s="11">
        <f t="shared" si="12"/>
        <v>0.82545454545454544</v>
      </c>
    </row>
    <row r="230" spans="2:4" x14ac:dyDescent="0.35">
      <c r="B230" s="11">
        <v>266.55200000000002</v>
      </c>
      <c r="C230" s="11">
        <f t="shared" si="13"/>
        <v>228</v>
      </c>
      <c r="D230" s="11">
        <f t="shared" si="12"/>
        <v>0.8290909090909091</v>
      </c>
    </row>
    <row r="231" spans="2:4" x14ac:dyDescent="0.35">
      <c r="B231" s="11">
        <v>269.11500000000001</v>
      </c>
      <c r="C231" s="11">
        <f t="shared" si="13"/>
        <v>229</v>
      </c>
      <c r="D231" s="11">
        <f t="shared" si="12"/>
        <v>0.83272727272727276</v>
      </c>
    </row>
    <row r="232" spans="2:4" x14ac:dyDescent="0.35">
      <c r="B232" s="11">
        <v>269.11500000000001</v>
      </c>
      <c r="C232" s="11">
        <f t="shared" si="13"/>
        <v>230</v>
      </c>
      <c r="D232" s="11">
        <f t="shared" si="12"/>
        <v>0.83636363636363631</v>
      </c>
    </row>
    <row r="233" spans="2:4" x14ac:dyDescent="0.35">
      <c r="B233" s="11">
        <v>270</v>
      </c>
      <c r="C233" s="11">
        <f t="shared" si="13"/>
        <v>231</v>
      </c>
      <c r="D233" s="11">
        <f t="shared" si="12"/>
        <v>0.84</v>
      </c>
    </row>
    <row r="234" spans="2:4" x14ac:dyDescent="0.35">
      <c r="B234" s="11">
        <v>270</v>
      </c>
      <c r="C234" s="11">
        <f t="shared" si="13"/>
        <v>232</v>
      </c>
      <c r="D234" s="11">
        <f t="shared" si="12"/>
        <v>0.84363636363636363</v>
      </c>
    </row>
    <row r="235" spans="2:4" x14ac:dyDescent="0.35">
      <c r="B235" s="11">
        <v>270</v>
      </c>
      <c r="C235" s="11">
        <f t="shared" si="13"/>
        <v>233</v>
      </c>
      <c r="D235" s="11">
        <f t="shared" si="12"/>
        <v>0.84727272727272729</v>
      </c>
    </row>
    <row r="236" spans="2:4" x14ac:dyDescent="0.35">
      <c r="B236" s="11">
        <v>270</v>
      </c>
      <c r="C236" s="11">
        <f t="shared" si="13"/>
        <v>234</v>
      </c>
      <c r="D236" s="11">
        <f t="shared" si="12"/>
        <v>0.85090909090909095</v>
      </c>
    </row>
    <row r="237" spans="2:4" x14ac:dyDescent="0.35">
      <c r="B237" s="11">
        <v>270</v>
      </c>
      <c r="C237" s="11">
        <f t="shared" si="13"/>
        <v>235</v>
      </c>
      <c r="D237" s="11">
        <f t="shared" si="12"/>
        <v>0.8545454545454545</v>
      </c>
    </row>
    <row r="238" spans="2:4" x14ac:dyDescent="0.35">
      <c r="B238" s="11">
        <v>270</v>
      </c>
      <c r="C238" s="11">
        <f t="shared" si="13"/>
        <v>236</v>
      </c>
      <c r="D238" s="11">
        <f t="shared" si="12"/>
        <v>0.85818181818181816</v>
      </c>
    </row>
    <row r="239" spans="2:4" x14ac:dyDescent="0.35">
      <c r="B239" s="11">
        <v>270</v>
      </c>
      <c r="C239" s="11">
        <f t="shared" si="13"/>
        <v>237</v>
      </c>
      <c r="D239" s="11">
        <f t="shared" si="12"/>
        <v>0.86181818181818182</v>
      </c>
    </row>
    <row r="240" spans="2:4" x14ac:dyDescent="0.35">
      <c r="B240" s="11">
        <v>271.678</v>
      </c>
      <c r="C240" s="11">
        <f t="shared" si="13"/>
        <v>238</v>
      </c>
      <c r="D240" s="11">
        <f t="shared" si="12"/>
        <v>0.86545454545454548</v>
      </c>
    </row>
    <row r="241" spans="2:4" x14ac:dyDescent="0.35">
      <c r="B241" s="11">
        <v>274.24099999999999</v>
      </c>
      <c r="C241" s="11">
        <f t="shared" si="13"/>
        <v>239</v>
      </c>
      <c r="D241" s="11">
        <f t="shared" si="12"/>
        <v>0.86909090909090914</v>
      </c>
    </row>
    <row r="242" spans="2:4" x14ac:dyDescent="0.35">
      <c r="B242" s="11">
        <v>275</v>
      </c>
      <c r="C242" s="11">
        <f t="shared" si="13"/>
        <v>240</v>
      </c>
      <c r="D242" s="11">
        <f t="shared" si="12"/>
        <v>0.87272727272727268</v>
      </c>
    </row>
    <row r="243" spans="2:4" x14ac:dyDescent="0.35">
      <c r="B243" s="11">
        <v>275</v>
      </c>
      <c r="C243" s="11">
        <f t="shared" si="13"/>
        <v>241</v>
      </c>
      <c r="D243" s="11">
        <f t="shared" si="12"/>
        <v>0.87636363636363634</v>
      </c>
    </row>
    <row r="244" spans="2:4" x14ac:dyDescent="0.35">
      <c r="B244" s="11">
        <v>275</v>
      </c>
      <c r="C244" s="11">
        <f t="shared" si="13"/>
        <v>242</v>
      </c>
      <c r="D244" s="11">
        <f t="shared" si="12"/>
        <v>0.88</v>
      </c>
    </row>
    <row r="245" spans="2:4" x14ac:dyDescent="0.35">
      <c r="B245" s="11">
        <v>275</v>
      </c>
      <c r="C245" s="11">
        <f t="shared" si="13"/>
        <v>243</v>
      </c>
      <c r="D245" s="11">
        <f t="shared" si="12"/>
        <v>0.88363636363636366</v>
      </c>
    </row>
    <row r="246" spans="2:4" x14ac:dyDescent="0.35">
      <c r="B246" s="11">
        <v>275</v>
      </c>
      <c r="C246" s="11">
        <f t="shared" si="13"/>
        <v>244</v>
      </c>
      <c r="D246" s="11">
        <f t="shared" si="12"/>
        <v>0.88727272727272732</v>
      </c>
    </row>
    <row r="247" spans="2:4" x14ac:dyDescent="0.35">
      <c r="B247" s="11">
        <v>276.80399999999997</v>
      </c>
      <c r="C247" s="11">
        <f t="shared" si="13"/>
        <v>245</v>
      </c>
      <c r="D247" s="11">
        <f t="shared" si="12"/>
        <v>0.89090909090909087</v>
      </c>
    </row>
    <row r="248" spans="2:4" x14ac:dyDescent="0.35">
      <c r="B248" s="11">
        <v>279.36700000000002</v>
      </c>
      <c r="C248" s="11">
        <f t="shared" si="13"/>
        <v>246</v>
      </c>
      <c r="D248" s="11">
        <f t="shared" si="12"/>
        <v>0.89454545454545453</v>
      </c>
    </row>
    <row r="249" spans="2:4" x14ac:dyDescent="0.35">
      <c r="B249" s="11">
        <v>280</v>
      </c>
      <c r="C249" s="11">
        <f t="shared" si="13"/>
        <v>247</v>
      </c>
      <c r="D249" s="11">
        <f t="shared" si="12"/>
        <v>0.89818181818181819</v>
      </c>
    </row>
    <row r="250" spans="2:4" x14ac:dyDescent="0.35">
      <c r="B250" s="11">
        <v>280</v>
      </c>
      <c r="C250" s="11">
        <f t="shared" si="13"/>
        <v>248</v>
      </c>
      <c r="D250" s="11">
        <f t="shared" si="12"/>
        <v>0.90181818181818185</v>
      </c>
    </row>
    <row r="251" spans="2:4" x14ac:dyDescent="0.35">
      <c r="B251" s="11">
        <v>280</v>
      </c>
      <c r="C251" s="11">
        <f t="shared" si="13"/>
        <v>249</v>
      </c>
      <c r="D251" s="11">
        <f t="shared" si="12"/>
        <v>0.9054545454545454</v>
      </c>
    </row>
    <row r="252" spans="2:4" x14ac:dyDescent="0.35">
      <c r="B252" s="11">
        <v>280</v>
      </c>
      <c r="C252" s="11">
        <f t="shared" si="13"/>
        <v>250</v>
      </c>
      <c r="D252" s="11">
        <f t="shared" si="12"/>
        <v>0.90909090909090906</v>
      </c>
    </row>
    <row r="253" spans="2:4" x14ac:dyDescent="0.35">
      <c r="B253" s="11">
        <v>280</v>
      </c>
      <c r="C253" s="11">
        <f t="shared" si="13"/>
        <v>251</v>
      </c>
      <c r="D253" s="11">
        <f t="shared" si="12"/>
        <v>0.91272727272727272</v>
      </c>
    </row>
    <row r="254" spans="2:4" x14ac:dyDescent="0.35">
      <c r="B254" s="11">
        <v>280</v>
      </c>
      <c r="C254" s="11">
        <f t="shared" si="13"/>
        <v>252</v>
      </c>
      <c r="D254" s="11">
        <f t="shared" si="12"/>
        <v>0.91636363636363638</v>
      </c>
    </row>
    <row r="255" spans="2:4" x14ac:dyDescent="0.35">
      <c r="B255" s="11">
        <v>280</v>
      </c>
      <c r="C255" s="11">
        <f t="shared" si="13"/>
        <v>253</v>
      </c>
      <c r="D255" s="11">
        <f t="shared" si="12"/>
        <v>0.92</v>
      </c>
    </row>
    <row r="256" spans="2:4" x14ac:dyDescent="0.35">
      <c r="B256" s="11">
        <v>280</v>
      </c>
      <c r="C256" s="11">
        <f t="shared" si="13"/>
        <v>254</v>
      </c>
      <c r="D256" s="11">
        <f t="shared" si="12"/>
        <v>0.92363636363636359</v>
      </c>
    </row>
    <row r="257" spans="2:8" x14ac:dyDescent="0.35">
      <c r="B257" s="11">
        <v>285</v>
      </c>
      <c r="C257" s="11">
        <f t="shared" si="13"/>
        <v>255</v>
      </c>
      <c r="D257" s="11">
        <f t="shared" si="12"/>
        <v>0.92727272727272725</v>
      </c>
    </row>
    <row r="258" spans="2:8" x14ac:dyDescent="0.35">
      <c r="B258" s="11">
        <v>285</v>
      </c>
      <c r="C258" s="11">
        <f t="shared" si="13"/>
        <v>256</v>
      </c>
      <c r="D258" s="11">
        <f t="shared" si="12"/>
        <v>0.93090909090909091</v>
      </c>
    </row>
    <row r="259" spans="2:8" x14ac:dyDescent="0.35">
      <c r="B259" s="11">
        <v>285</v>
      </c>
      <c r="C259" s="11">
        <f t="shared" si="13"/>
        <v>257</v>
      </c>
      <c r="D259" s="11">
        <f t="shared" si="12"/>
        <v>0.93454545454545457</v>
      </c>
    </row>
    <row r="260" spans="2:8" x14ac:dyDescent="0.35">
      <c r="B260" s="11">
        <v>285</v>
      </c>
      <c r="C260" s="11">
        <f t="shared" si="13"/>
        <v>258</v>
      </c>
      <c r="D260" s="11">
        <f t="shared" ref="D260:D277" si="14">C260/275</f>
        <v>0.93818181818181823</v>
      </c>
    </row>
    <row r="261" spans="2:8" x14ac:dyDescent="0.35">
      <c r="B261" s="11">
        <v>287.05599999999998</v>
      </c>
      <c r="C261" s="11">
        <f t="shared" ref="C261:C324" si="15">C260+1</f>
        <v>259</v>
      </c>
      <c r="D261" s="11">
        <f t="shared" si="14"/>
        <v>0.94181818181818178</v>
      </c>
    </row>
    <row r="262" spans="2:8" x14ac:dyDescent="0.35">
      <c r="B262" s="11">
        <v>289.61900000000003</v>
      </c>
      <c r="C262" s="11">
        <f t="shared" si="15"/>
        <v>260</v>
      </c>
      <c r="D262" s="11">
        <f t="shared" si="14"/>
        <v>0.94545454545454544</v>
      </c>
    </row>
    <row r="263" spans="2:8" x14ac:dyDescent="0.35">
      <c r="B263" s="11">
        <v>290</v>
      </c>
      <c r="C263" s="11">
        <f t="shared" si="15"/>
        <v>261</v>
      </c>
      <c r="D263" s="11">
        <f t="shared" si="14"/>
        <v>0.9490909090909091</v>
      </c>
    </row>
    <row r="264" spans="2:8" x14ac:dyDescent="0.35">
      <c r="B264" s="11">
        <v>292.18200000000002</v>
      </c>
      <c r="C264" s="11">
        <f t="shared" si="15"/>
        <v>262</v>
      </c>
      <c r="D264" s="11">
        <f t="shared" si="14"/>
        <v>0.95272727272727276</v>
      </c>
      <c r="G264">
        <f>AVERAGE(5.998,9.21)</f>
        <v>7.604000000000001</v>
      </c>
      <c r="H264">
        <f>G264-5.998</f>
        <v>1.6060000000000008</v>
      </c>
    </row>
    <row r="265" spans="2:8" x14ac:dyDescent="0.35">
      <c r="B265" s="11">
        <v>292.18200000000002</v>
      </c>
      <c r="C265" s="11">
        <f t="shared" si="15"/>
        <v>263</v>
      </c>
      <c r="D265" s="11">
        <f t="shared" si="14"/>
        <v>0.95636363636363642</v>
      </c>
      <c r="G265">
        <f>AVERAGE(4.86,6.72)</f>
        <v>5.79</v>
      </c>
      <c r="H265">
        <f>G265-4.86</f>
        <v>0.92999999999999972</v>
      </c>
    </row>
    <row r="266" spans="2:8" x14ac:dyDescent="0.35">
      <c r="B266" s="11">
        <v>292.18200000000002</v>
      </c>
      <c r="C266" s="11">
        <f t="shared" si="15"/>
        <v>264</v>
      </c>
      <c r="D266" s="11">
        <f t="shared" si="14"/>
        <v>0.96</v>
      </c>
      <c r="G266">
        <f>AVERAGE(4.3,5.6)</f>
        <v>4.9499999999999993</v>
      </c>
      <c r="H266">
        <f>G266-4.3</f>
        <v>0.64999999999999947</v>
      </c>
    </row>
    <row r="267" spans="2:8" x14ac:dyDescent="0.35">
      <c r="B267" s="11">
        <v>292.18200000000002</v>
      </c>
      <c r="C267" s="11">
        <f t="shared" si="15"/>
        <v>265</v>
      </c>
      <c r="D267" s="11">
        <f t="shared" si="14"/>
        <v>0.96363636363636362</v>
      </c>
    </row>
    <row r="268" spans="2:8" x14ac:dyDescent="0.35">
      <c r="B268" s="11">
        <v>294.745</v>
      </c>
      <c r="C268" s="11">
        <f t="shared" si="15"/>
        <v>266</v>
      </c>
      <c r="D268" s="11">
        <f t="shared" si="14"/>
        <v>0.96727272727272728</v>
      </c>
      <c r="G268">
        <f>AVERAGE(G264:G266)</f>
        <v>6.1146666666666674</v>
      </c>
      <c r="H268">
        <f>AVERAGE(H264:H266)</f>
        <v>1.0620000000000001</v>
      </c>
    </row>
    <row r="269" spans="2:8" x14ac:dyDescent="0.35">
      <c r="B269" s="11">
        <v>295</v>
      </c>
      <c r="C269" s="11">
        <f t="shared" si="15"/>
        <v>267</v>
      </c>
      <c r="D269" s="11">
        <f t="shared" si="14"/>
        <v>0.97090909090909094</v>
      </c>
    </row>
    <row r="270" spans="2:8" x14ac:dyDescent="0.35">
      <c r="B270" s="11">
        <v>299.87099999999998</v>
      </c>
      <c r="C270" s="11">
        <f t="shared" si="15"/>
        <v>268</v>
      </c>
      <c r="D270" s="11">
        <f t="shared" si="14"/>
        <v>0.97454545454545449</v>
      </c>
    </row>
    <row r="271" spans="2:8" x14ac:dyDescent="0.35">
      <c r="B271" s="11">
        <v>300</v>
      </c>
      <c r="C271" s="11">
        <f t="shared" si="15"/>
        <v>269</v>
      </c>
      <c r="D271" s="11">
        <f t="shared" si="14"/>
        <v>0.97818181818181815</v>
      </c>
    </row>
    <row r="272" spans="2:8" x14ac:dyDescent="0.35">
      <c r="B272" s="11">
        <v>300</v>
      </c>
      <c r="C272" s="11">
        <f t="shared" si="15"/>
        <v>270</v>
      </c>
      <c r="D272" s="11">
        <f t="shared" si="14"/>
        <v>0.98181818181818181</v>
      </c>
    </row>
    <row r="273" spans="2:4" x14ac:dyDescent="0.35">
      <c r="B273" s="11">
        <v>300</v>
      </c>
      <c r="C273" s="11">
        <f t="shared" si="15"/>
        <v>271</v>
      </c>
      <c r="D273" s="11">
        <f t="shared" si="14"/>
        <v>0.98545454545454547</v>
      </c>
    </row>
    <row r="274" spans="2:4" x14ac:dyDescent="0.35">
      <c r="B274" s="11">
        <v>300</v>
      </c>
      <c r="C274" s="11">
        <f t="shared" si="15"/>
        <v>272</v>
      </c>
      <c r="D274" s="11">
        <f t="shared" si="14"/>
        <v>0.98909090909090913</v>
      </c>
    </row>
    <row r="275" spans="2:4" x14ac:dyDescent="0.35">
      <c r="B275" s="11">
        <v>300</v>
      </c>
      <c r="C275" s="11">
        <f t="shared" si="15"/>
        <v>273</v>
      </c>
      <c r="D275" s="11">
        <f t="shared" si="14"/>
        <v>0.99272727272727268</v>
      </c>
    </row>
    <row r="276" spans="2:4" x14ac:dyDescent="0.35">
      <c r="B276" s="11">
        <v>300</v>
      </c>
      <c r="C276" s="11">
        <f t="shared" si="15"/>
        <v>274</v>
      </c>
      <c r="D276" s="11">
        <f t="shared" si="14"/>
        <v>0.99636363636363634</v>
      </c>
    </row>
    <row r="277" spans="2:4" x14ac:dyDescent="0.35">
      <c r="B277" s="11">
        <v>300</v>
      </c>
      <c r="C277" s="11">
        <f t="shared" si="15"/>
        <v>275</v>
      </c>
      <c r="D277" s="11">
        <f t="shared" si="14"/>
        <v>1</v>
      </c>
    </row>
    <row r="278" spans="2:4" x14ac:dyDescent="0.35">
      <c r="B278" s="11">
        <v>302.43400000000003</v>
      </c>
      <c r="C278" s="11">
        <f t="shared" si="15"/>
        <v>276</v>
      </c>
    </row>
    <row r="279" spans="2:4" x14ac:dyDescent="0.35">
      <c r="B279" s="11">
        <v>305</v>
      </c>
      <c r="C279" s="11">
        <f t="shared" si="15"/>
        <v>277</v>
      </c>
    </row>
    <row r="280" spans="2:4" x14ac:dyDescent="0.35">
      <c r="B280" s="11">
        <v>305</v>
      </c>
      <c r="C280" s="11">
        <f t="shared" si="15"/>
        <v>278</v>
      </c>
    </row>
    <row r="281" spans="2:4" x14ac:dyDescent="0.35">
      <c r="B281" s="11">
        <v>305</v>
      </c>
      <c r="C281" s="11">
        <f t="shared" si="15"/>
        <v>279</v>
      </c>
    </row>
    <row r="282" spans="2:4" x14ac:dyDescent="0.35">
      <c r="B282" s="11">
        <v>305</v>
      </c>
      <c r="C282" s="11">
        <f t="shared" si="15"/>
        <v>280</v>
      </c>
    </row>
    <row r="283" spans="2:4" x14ac:dyDescent="0.35">
      <c r="B283" s="11">
        <v>307.56</v>
      </c>
      <c r="C283" s="11">
        <f t="shared" si="15"/>
        <v>281</v>
      </c>
    </row>
    <row r="284" spans="2:4" x14ac:dyDescent="0.35">
      <c r="B284" s="11">
        <v>310</v>
      </c>
      <c r="C284" s="11">
        <f t="shared" si="15"/>
        <v>282</v>
      </c>
    </row>
    <row r="285" spans="2:4" x14ac:dyDescent="0.35">
      <c r="B285" s="11">
        <v>310</v>
      </c>
      <c r="C285" s="11">
        <f t="shared" si="15"/>
        <v>283</v>
      </c>
    </row>
    <row r="286" spans="2:4" x14ac:dyDescent="0.35">
      <c r="B286" s="11">
        <v>310</v>
      </c>
      <c r="C286" s="11">
        <f t="shared" si="15"/>
        <v>284</v>
      </c>
    </row>
    <row r="287" spans="2:4" x14ac:dyDescent="0.35">
      <c r="B287" s="11">
        <v>310</v>
      </c>
      <c r="C287" s="11">
        <f t="shared" si="15"/>
        <v>285</v>
      </c>
    </row>
    <row r="288" spans="2:4" x14ac:dyDescent="0.35">
      <c r="B288" s="11">
        <v>310</v>
      </c>
      <c r="C288" s="11">
        <f t="shared" si="15"/>
        <v>286</v>
      </c>
    </row>
    <row r="289" spans="2:3" x14ac:dyDescent="0.35">
      <c r="B289" s="11">
        <v>310</v>
      </c>
      <c r="C289" s="11">
        <f t="shared" si="15"/>
        <v>287</v>
      </c>
    </row>
    <row r="290" spans="2:3" x14ac:dyDescent="0.35">
      <c r="B290" s="11">
        <v>312.68599999999998</v>
      </c>
      <c r="C290" s="11">
        <f t="shared" si="15"/>
        <v>288</v>
      </c>
    </row>
    <row r="291" spans="2:3" x14ac:dyDescent="0.35">
      <c r="B291" s="11">
        <v>315</v>
      </c>
      <c r="C291" s="11">
        <f t="shared" si="15"/>
        <v>289</v>
      </c>
    </row>
    <row r="292" spans="2:3" x14ac:dyDescent="0.35">
      <c r="B292" s="11">
        <v>315</v>
      </c>
      <c r="C292" s="11">
        <f t="shared" si="15"/>
        <v>290</v>
      </c>
    </row>
    <row r="293" spans="2:3" x14ac:dyDescent="0.35">
      <c r="B293" s="11">
        <v>315.24900000000002</v>
      </c>
      <c r="C293" s="11">
        <f t="shared" si="15"/>
        <v>291</v>
      </c>
    </row>
    <row r="294" spans="2:3" x14ac:dyDescent="0.35">
      <c r="B294" s="11">
        <v>315.24900000000002</v>
      </c>
      <c r="C294" s="11">
        <f t="shared" si="15"/>
        <v>292</v>
      </c>
    </row>
    <row r="295" spans="2:3" x14ac:dyDescent="0.35">
      <c r="B295" s="11">
        <v>315.24900000000002</v>
      </c>
      <c r="C295" s="11">
        <f t="shared" si="15"/>
        <v>293</v>
      </c>
    </row>
    <row r="296" spans="2:3" x14ac:dyDescent="0.35">
      <c r="B296" s="11">
        <v>315.24900000000002</v>
      </c>
      <c r="C296" s="11">
        <f t="shared" si="15"/>
        <v>294</v>
      </c>
    </row>
    <row r="297" spans="2:3" x14ac:dyDescent="0.35">
      <c r="B297" s="11">
        <v>317.81200000000001</v>
      </c>
      <c r="C297" s="11">
        <f t="shared" si="15"/>
        <v>295</v>
      </c>
    </row>
    <row r="298" spans="2:3" x14ac:dyDescent="0.35">
      <c r="B298" s="11">
        <v>318.00299999999999</v>
      </c>
      <c r="C298" s="11">
        <f t="shared" si="15"/>
        <v>296</v>
      </c>
    </row>
    <row r="299" spans="2:3" x14ac:dyDescent="0.35">
      <c r="B299" s="11">
        <v>320</v>
      </c>
      <c r="C299" s="11">
        <f t="shared" si="15"/>
        <v>297</v>
      </c>
    </row>
    <row r="300" spans="2:3" x14ac:dyDescent="0.35">
      <c r="B300" s="11">
        <v>320</v>
      </c>
      <c r="C300" s="11">
        <f t="shared" si="15"/>
        <v>298</v>
      </c>
    </row>
    <row r="301" spans="2:3" x14ac:dyDescent="0.35">
      <c r="B301" s="11">
        <v>320</v>
      </c>
      <c r="C301" s="11">
        <f t="shared" si="15"/>
        <v>299</v>
      </c>
    </row>
    <row r="302" spans="2:3" x14ac:dyDescent="0.35">
      <c r="B302" s="11">
        <v>320</v>
      </c>
      <c r="C302" s="11">
        <f t="shared" si="15"/>
        <v>300</v>
      </c>
    </row>
    <row r="303" spans="2:3" x14ac:dyDescent="0.35">
      <c r="B303" s="11">
        <v>320</v>
      </c>
      <c r="C303" s="11">
        <f t="shared" si="15"/>
        <v>301</v>
      </c>
    </row>
    <row r="304" spans="2:3" x14ac:dyDescent="0.35">
      <c r="B304" s="11">
        <v>320</v>
      </c>
      <c r="C304" s="11">
        <f t="shared" si="15"/>
        <v>302</v>
      </c>
    </row>
    <row r="305" spans="2:3" x14ac:dyDescent="0.35">
      <c r="B305" s="11">
        <v>320</v>
      </c>
      <c r="C305" s="11">
        <f t="shared" si="15"/>
        <v>303</v>
      </c>
    </row>
    <row r="306" spans="2:3" x14ac:dyDescent="0.35">
      <c r="B306" s="11">
        <v>320</v>
      </c>
      <c r="C306" s="11">
        <f t="shared" si="15"/>
        <v>304</v>
      </c>
    </row>
    <row r="307" spans="2:3" x14ac:dyDescent="0.35">
      <c r="B307" s="11">
        <v>320</v>
      </c>
      <c r="C307" s="11">
        <f t="shared" si="15"/>
        <v>305</v>
      </c>
    </row>
    <row r="308" spans="2:3" x14ac:dyDescent="0.35">
      <c r="B308" s="11">
        <v>320</v>
      </c>
      <c r="C308" s="11">
        <f t="shared" si="15"/>
        <v>306</v>
      </c>
    </row>
    <row r="309" spans="2:3" x14ac:dyDescent="0.35">
      <c r="B309" s="11">
        <v>320.375</v>
      </c>
      <c r="C309" s="11">
        <f t="shared" si="15"/>
        <v>307</v>
      </c>
    </row>
    <row r="310" spans="2:3" x14ac:dyDescent="0.35">
      <c r="B310" s="11">
        <v>320.39400000000001</v>
      </c>
      <c r="C310" s="11">
        <f t="shared" si="15"/>
        <v>308</v>
      </c>
    </row>
    <row r="311" spans="2:3" x14ac:dyDescent="0.35">
      <c r="B311" s="11">
        <v>322.93799999999999</v>
      </c>
      <c r="C311" s="11">
        <f t="shared" si="15"/>
        <v>309</v>
      </c>
    </row>
    <row r="312" spans="2:3" x14ac:dyDescent="0.35">
      <c r="B312" s="11">
        <v>329.95800000000003</v>
      </c>
      <c r="C312" s="11">
        <f t="shared" si="15"/>
        <v>310</v>
      </c>
    </row>
    <row r="313" spans="2:3" x14ac:dyDescent="0.35">
      <c r="B313" s="11">
        <v>330</v>
      </c>
      <c r="C313" s="11">
        <f t="shared" si="15"/>
        <v>311</v>
      </c>
    </row>
    <row r="314" spans="2:3" x14ac:dyDescent="0.35">
      <c r="B314" s="11">
        <v>330</v>
      </c>
      <c r="C314" s="11">
        <f t="shared" si="15"/>
        <v>312</v>
      </c>
    </row>
    <row r="315" spans="2:3" x14ac:dyDescent="0.35">
      <c r="B315" s="11">
        <v>330</v>
      </c>
      <c r="C315" s="11">
        <f t="shared" si="15"/>
        <v>313</v>
      </c>
    </row>
    <row r="316" spans="2:3" x14ac:dyDescent="0.35">
      <c r="B316" s="11">
        <v>330</v>
      </c>
      <c r="C316" s="11">
        <f t="shared" si="15"/>
        <v>314</v>
      </c>
    </row>
    <row r="317" spans="2:3" x14ac:dyDescent="0.35">
      <c r="B317" s="11">
        <v>330</v>
      </c>
      <c r="C317" s="11">
        <f t="shared" si="15"/>
        <v>315</v>
      </c>
    </row>
    <row r="318" spans="2:3" x14ac:dyDescent="0.35">
      <c r="B318" s="11">
        <v>330</v>
      </c>
      <c r="C318" s="11">
        <f t="shared" si="15"/>
        <v>316</v>
      </c>
    </row>
    <row r="319" spans="2:3" x14ac:dyDescent="0.35">
      <c r="B319" s="11">
        <v>330</v>
      </c>
      <c r="C319" s="11">
        <f t="shared" si="15"/>
        <v>317</v>
      </c>
    </row>
    <row r="320" spans="2:3" x14ac:dyDescent="0.35">
      <c r="B320" s="11">
        <v>332.34899999999999</v>
      </c>
      <c r="C320" s="11">
        <f t="shared" si="15"/>
        <v>318</v>
      </c>
    </row>
    <row r="321" spans="2:3" x14ac:dyDescent="0.35">
      <c r="B321" s="11">
        <v>333.19</v>
      </c>
      <c r="C321" s="11">
        <f t="shared" si="15"/>
        <v>319</v>
      </c>
    </row>
    <row r="322" spans="2:3" x14ac:dyDescent="0.35">
      <c r="B322" s="11">
        <v>333.19</v>
      </c>
      <c r="C322" s="11">
        <f t="shared" si="15"/>
        <v>320</v>
      </c>
    </row>
    <row r="323" spans="2:3" x14ac:dyDescent="0.35">
      <c r="B323" s="11">
        <v>335</v>
      </c>
      <c r="C323" s="11">
        <f t="shared" si="15"/>
        <v>321</v>
      </c>
    </row>
    <row r="324" spans="2:3" x14ac:dyDescent="0.35">
      <c r="B324" s="11">
        <v>335</v>
      </c>
      <c r="C324" s="11">
        <f t="shared" si="15"/>
        <v>322</v>
      </c>
    </row>
    <row r="325" spans="2:3" x14ac:dyDescent="0.35">
      <c r="B325" s="11">
        <v>335</v>
      </c>
      <c r="C325" s="11">
        <f t="shared" ref="C325:C388" si="16">C324+1</f>
        <v>323</v>
      </c>
    </row>
    <row r="326" spans="2:3" x14ac:dyDescent="0.35">
      <c r="B326" s="11">
        <v>335</v>
      </c>
      <c r="C326" s="11">
        <f t="shared" si="16"/>
        <v>324</v>
      </c>
    </row>
    <row r="327" spans="2:3" x14ac:dyDescent="0.35">
      <c r="B327" s="11">
        <v>335.75299999999999</v>
      </c>
      <c r="C327" s="11">
        <f t="shared" si="16"/>
        <v>325</v>
      </c>
    </row>
    <row r="328" spans="2:3" x14ac:dyDescent="0.35">
      <c r="B328" s="11">
        <v>338.31599999999997</v>
      </c>
      <c r="C328" s="11">
        <f t="shared" si="16"/>
        <v>326</v>
      </c>
    </row>
    <row r="329" spans="2:3" x14ac:dyDescent="0.35">
      <c r="B329" s="11">
        <v>338.31599999999997</v>
      </c>
      <c r="C329" s="11">
        <f t="shared" si="16"/>
        <v>327</v>
      </c>
    </row>
    <row r="330" spans="2:3" x14ac:dyDescent="0.35">
      <c r="B330" s="11">
        <v>340</v>
      </c>
      <c r="C330" s="11">
        <f t="shared" si="16"/>
        <v>328</v>
      </c>
    </row>
    <row r="331" spans="2:3" x14ac:dyDescent="0.35">
      <c r="B331" s="11">
        <v>340</v>
      </c>
      <c r="C331" s="11">
        <f t="shared" si="16"/>
        <v>329</v>
      </c>
    </row>
    <row r="332" spans="2:3" x14ac:dyDescent="0.35">
      <c r="B332" s="11">
        <v>340</v>
      </c>
      <c r="C332" s="11">
        <f t="shared" si="16"/>
        <v>330</v>
      </c>
    </row>
    <row r="333" spans="2:3" x14ac:dyDescent="0.35">
      <c r="B333" s="11">
        <v>340</v>
      </c>
      <c r="C333" s="11">
        <f t="shared" si="16"/>
        <v>331</v>
      </c>
    </row>
    <row r="334" spans="2:3" x14ac:dyDescent="0.35">
      <c r="B334" s="11">
        <v>340</v>
      </c>
      <c r="C334" s="11">
        <f t="shared" si="16"/>
        <v>332</v>
      </c>
    </row>
    <row r="335" spans="2:3" x14ac:dyDescent="0.35">
      <c r="B335" s="11">
        <v>340.87900000000002</v>
      </c>
      <c r="C335" s="11">
        <f t="shared" si="16"/>
        <v>333</v>
      </c>
    </row>
    <row r="336" spans="2:3" x14ac:dyDescent="0.35">
      <c r="B336" s="11">
        <v>340.87900000000002</v>
      </c>
      <c r="C336" s="11">
        <f t="shared" si="16"/>
        <v>334</v>
      </c>
    </row>
    <row r="337" spans="2:3" x14ac:dyDescent="0.35">
      <c r="B337" s="11">
        <v>345</v>
      </c>
      <c r="C337" s="11">
        <f t="shared" si="16"/>
        <v>335</v>
      </c>
    </row>
    <row r="338" spans="2:3" x14ac:dyDescent="0.35">
      <c r="B338" s="11">
        <v>345</v>
      </c>
      <c r="C338" s="11">
        <f t="shared" si="16"/>
        <v>336</v>
      </c>
    </row>
    <row r="339" spans="2:3" x14ac:dyDescent="0.35">
      <c r="B339" s="11">
        <v>345</v>
      </c>
      <c r="C339" s="11">
        <f t="shared" si="16"/>
        <v>337</v>
      </c>
    </row>
    <row r="340" spans="2:3" x14ac:dyDescent="0.35">
      <c r="B340" s="11">
        <v>345</v>
      </c>
      <c r="C340" s="11">
        <f t="shared" si="16"/>
        <v>338</v>
      </c>
    </row>
    <row r="341" spans="2:3" x14ac:dyDescent="0.35">
      <c r="B341" s="11">
        <v>345</v>
      </c>
      <c r="C341" s="11">
        <f t="shared" si="16"/>
        <v>339</v>
      </c>
    </row>
    <row r="342" spans="2:3" x14ac:dyDescent="0.35">
      <c r="B342" s="11">
        <v>345</v>
      </c>
      <c r="C342" s="11">
        <f t="shared" si="16"/>
        <v>340</v>
      </c>
    </row>
    <row r="343" spans="2:3" x14ac:dyDescent="0.35">
      <c r="B343" s="11">
        <v>345</v>
      </c>
      <c r="C343" s="11">
        <f t="shared" si="16"/>
        <v>341</v>
      </c>
    </row>
    <row r="344" spans="2:3" x14ac:dyDescent="0.35">
      <c r="B344" s="11">
        <v>345</v>
      </c>
      <c r="C344" s="11">
        <f t="shared" si="16"/>
        <v>342</v>
      </c>
    </row>
    <row r="345" spans="2:3" x14ac:dyDescent="0.35">
      <c r="B345" s="11">
        <v>346.005</v>
      </c>
      <c r="C345" s="11">
        <f t="shared" si="16"/>
        <v>343</v>
      </c>
    </row>
    <row r="346" spans="2:3" x14ac:dyDescent="0.35">
      <c r="B346" s="11">
        <v>348.56799999999998</v>
      </c>
      <c r="C346" s="11">
        <f t="shared" si="16"/>
        <v>344</v>
      </c>
    </row>
    <row r="347" spans="2:3" x14ac:dyDescent="0.35">
      <c r="B347" s="11">
        <v>348.56799999999998</v>
      </c>
      <c r="C347" s="11">
        <f t="shared" si="16"/>
        <v>345</v>
      </c>
    </row>
    <row r="348" spans="2:3" x14ac:dyDescent="0.35">
      <c r="B348" s="11">
        <v>348.56799999999998</v>
      </c>
      <c r="C348" s="11">
        <f t="shared" si="16"/>
        <v>346</v>
      </c>
    </row>
    <row r="349" spans="2:3" x14ac:dyDescent="0.35">
      <c r="B349" s="11">
        <v>348.56799999999998</v>
      </c>
      <c r="C349" s="11">
        <f t="shared" si="16"/>
        <v>347</v>
      </c>
    </row>
    <row r="350" spans="2:3" x14ac:dyDescent="0.35">
      <c r="B350" s="11">
        <v>349.08600000000001</v>
      </c>
      <c r="C350" s="11">
        <f t="shared" si="16"/>
        <v>348</v>
      </c>
    </row>
    <row r="351" spans="2:3" x14ac:dyDescent="0.35">
      <c r="B351" s="11">
        <v>350</v>
      </c>
      <c r="C351" s="11">
        <f t="shared" si="16"/>
        <v>349</v>
      </c>
    </row>
    <row r="352" spans="2:3" x14ac:dyDescent="0.35">
      <c r="B352" s="11">
        <v>350</v>
      </c>
      <c r="C352" s="11">
        <f t="shared" si="16"/>
        <v>350</v>
      </c>
    </row>
    <row r="353" spans="2:3" x14ac:dyDescent="0.35">
      <c r="B353" s="11">
        <v>350</v>
      </c>
      <c r="C353" s="11">
        <f t="shared" si="16"/>
        <v>351</v>
      </c>
    </row>
    <row r="354" spans="2:3" x14ac:dyDescent="0.35">
      <c r="B354" s="11">
        <v>350</v>
      </c>
      <c r="C354" s="11">
        <f t="shared" si="16"/>
        <v>352</v>
      </c>
    </row>
    <row r="355" spans="2:3" x14ac:dyDescent="0.35">
      <c r="B355" s="11">
        <v>351.13099999999997</v>
      </c>
      <c r="C355" s="11">
        <f t="shared" si="16"/>
        <v>353</v>
      </c>
    </row>
    <row r="356" spans="2:3" x14ac:dyDescent="0.35">
      <c r="B356" s="11">
        <v>351.13099999999997</v>
      </c>
      <c r="C356" s="11">
        <f t="shared" si="16"/>
        <v>354</v>
      </c>
    </row>
    <row r="357" spans="2:3" x14ac:dyDescent="0.35">
      <c r="B357" s="11">
        <v>351.13099999999997</v>
      </c>
      <c r="C357" s="11">
        <f t="shared" si="16"/>
        <v>355</v>
      </c>
    </row>
    <row r="358" spans="2:3" x14ac:dyDescent="0.35">
      <c r="B358" s="11">
        <v>353.69400000000002</v>
      </c>
      <c r="C358" s="11">
        <f t="shared" si="16"/>
        <v>356</v>
      </c>
    </row>
    <row r="359" spans="2:3" x14ac:dyDescent="0.35">
      <c r="B359" s="11">
        <v>355</v>
      </c>
      <c r="C359" s="11">
        <f t="shared" si="16"/>
        <v>357</v>
      </c>
    </row>
    <row r="360" spans="2:3" x14ac:dyDescent="0.35">
      <c r="B360" s="11">
        <v>355</v>
      </c>
      <c r="C360" s="11">
        <f t="shared" si="16"/>
        <v>358</v>
      </c>
    </row>
    <row r="361" spans="2:3" x14ac:dyDescent="0.35">
      <c r="B361" s="11">
        <v>355</v>
      </c>
      <c r="C361" s="11">
        <f t="shared" si="16"/>
        <v>359</v>
      </c>
    </row>
    <row r="362" spans="2:3" x14ac:dyDescent="0.35">
      <c r="B362" s="11">
        <v>355</v>
      </c>
      <c r="C362" s="11">
        <f t="shared" si="16"/>
        <v>360</v>
      </c>
    </row>
    <row r="363" spans="2:3" x14ac:dyDescent="0.35">
      <c r="B363" s="11">
        <v>355</v>
      </c>
      <c r="C363" s="11">
        <f t="shared" si="16"/>
        <v>361</v>
      </c>
    </row>
    <row r="364" spans="2:3" x14ac:dyDescent="0.35">
      <c r="B364" s="11">
        <v>355</v>
      </c>
      <c r="C364" s="11">
        <f t="shared" si="16"/>
        <v>362</v>
      </c>
    </row>
    <row r="365" spans="2:3" x14ac:dyDescent="0.35">
      <c r="B365" s="11">
        <v>355</v>
      </c>
      <c r="C365" s="11">
        <f t="shared" si="16"/>
        <v>363</v>
      </c>
    </row>
    <row r="366" spans="2:3" x14ac:dyDescent="0.35">
      <c r="B366" s="11">
        <v>355</v>
      </c>
      <c r="C366" s="11">
        <f t="shared" si="16"/>
        <v>364</v>
      </c>
    </row>
    <row r="367" spans="2:3" x14ac:dyDescent="0.35">
      <c r="B367" s="11">
        <v>356.25900000000001</v>
      </c>
      <c r="C367" s="11">
        <f t="shared" si="16"/>
        <v>365</v>
      </c>
    </row>
    <row r="368" spans="2:3" x14ac:dyDescent="0.35">
      <c r="B368" s="11">
        <v>358.65</v>
      </c>
      <c r="C368" s="11">
        <f t="shared" si="16"/>
        <v>366</v>
      </c>
    </row>
    <row r="369" spans="2:3" x14ac:dyDescent="0.35">
      <c r="B369" s="11">
        <v>358.82</v>
      </c>
      <c r="C369" s="11">
        <f t="shared" si="16"/>
        <v>367</v>
      </c>
    </row>
    <row r="370" spans="2:3" x14ac:dyDescent="0.35">
      <c r="B370" s="11">
        <v>360</v>
      </c>
      <c r="C370" s="11">
        <f t="shared" si="16"/>
        <v>368</v>
      </c>
    </row>
    <row r="371" spans="2:3" x14ac:dyDescent="0.35">
      <c r="B371" s="11">
        <v>360</v>
      </c>
      <c r="C371" s="11">
        <f t="shared" si="16"/>
        <v>369</v>
      </c>
    </row>
    <row r="372" spans="2:3" x14ac:dyDescent="0.35">
      <c r="B372" s="11">
        <v>360</v>
      </c>
      <c r="C372" s="11">
        <f t="shared" si="16"/>
        <v>370</v>
      </c>
    </row>
    <row r="373" spans="2:3" x14ac:dyDescent="0.35">
      <c r="B373" s="11">
        <v>360</v>
      </c>
      <c r="C373" s="11">
        <f t="shared" si="16"/>
        <v>371</v>
      </c>
    </row>
    <row r="374" spans="2:3" x14ac:dyDescent="0.35">
      <c r="B374" s="11">
        <v>360</v>
      </c>
      <c r="C374" s="11">
        <f t="shared" si="16"/>
        <v>372</v>
      </c>
    </row>
    <row r="375" spans="2:3" x14ac:dyDescent="0.35">
      <c r="B375" s="11">
        <v>360</v>
      </c>
      <c r="C375" s="11">
        <f t="shared" si="16"/>
        <v>373</v>
      </c>
    </row>
    <row r="376" spans="2:3" x14ac:dyDescent="0.35">
      <c r="B376" s="11">
        <v>363.43200000000002</v>
      </c>
      <c r="C376" s="11">
        <f t="shared" si="16"/>
        <v>374</v>
      </c>
    </row>
    <row r="377" spans="2:3" x14ac:dyDescent="0.35">
      <c r="B377" s="11">
        <v>365</v>
      </c>
      <c r="C377" s="11">
        <f t="shared" si="16"/>
        <v>375</v>
      </c>
    </row>
    <row r="378" spans="2:3" x14ac:dyDescent="0.35">
      <c r="B378" s="11">
        <v>365</v>
      </c>
      <c r="C378" s="11">
        <f t="shared" si="16"/>
        <v>376</v>
      </c>
    </row>
    <row r="379" spans="2:3" x14ac:dyDescent="0.35">
      <c r="B379" s="11">
        <v>365</v>
      </c>
      <c r="C379" s="11">
        <f t="shared" si="16"/>
        <v>377</v>
      </c>
    </row>
    <row r="380" spans="2:3" x14ac:dyDescent="0.35">
      <c r="B380" s="11">
        <v>365</v>
      </c>
      <c r="C380" s="11">
        <f t="shared" si="16"/>
        <v>378</v>
      </c>
    </row>
    <row r="381" spans="2:3" x14ac:dyDescent="0.35">
      <c r="B381" s="11">
        <v>365</v>
      </c>
      <c r="C381" s="11">
        <f t="shared" si="16"/>
        <v>379</v>
      </c>
    </row>
    <row r="382" spans="2:3" x14ac:dyDescent="0.35">
      <c r="B382" s="11">
        <v>365</v>
      </c>
      <c r="C382" s="11">
        <f t="shared" si="16"/>
        <v>380</v>
      </c>
    </row>
    <row r="383" spans="2:3" x14ac:dyDescent="0.35">
      <c r="B383" s="11">
        <v>365</v>
      </c>
      <c r="C383" s="11">
        <f t="shared" si="16"/>
        <v>381</v>
      </c>
    </row>
    <row r="384" spans="2:3" x14ac:dyDescent="0.35">
      <c r="B384" s="11">
        <v>365</v>
      </c>
      <c r="C384" s="11">
        <f t="shared" si="16"/>
        <v>382</v>
      </c>
    </row>
    <row r="385" spans="2:3" x14ac:dyDescent="0.35">
      <c r="B385" s="11">
        <v>365.82299999999998</v>
      </c>
      <c r="C385" s="11">
        <f t="shared" si="16"/>
        <v>383</v>
      </c>
    </row>
    <row r="386" spans="2:3" x14ac:dyDescent="0.35">
      <c r="B386" s="11">
        <v>366.50900000000001</v>
      </c>
      <c r="C386" s="11">
        <f t="shared" si="16"/>
        <v>384</v>
      </c>
    </row>
    <row r="387" spans="2:3" x14ac:dyDescent="0.35">
      <c r="B387" s="11">
        <v>366.50900000000001</v>
      </c>
      <c r="C387" s="11">
        <f t="shared" si="16"/>
        <v>385</v>
      </c>
    </row>
    <row r="388" spans="2:3" x14ac:dyDescent="0.35">
      <c r="B388" s="11">
        <v>369.072</v>
      </c>
      <c r="C388" s="11">
        <f t="shared" si="16"/>
        <v>386</v>
      </c>
    </row>
    <row r="389" spans="2:3" x14ac:dyDescent="0.35">
      <c r="B389" s="11">
        <v>369.072</v>
      </c>
      <c r="C389" s="11">
        <f t="shared" ref="C389:C431" si="17">C388+1</f>
        <v>387</v>
      </c>
    </row>
    <row r="390" spans="2:3" x14ac:dyDescent="0.35">
      <c r="B390" s="11">
        <v>370</v>
      </c>
      <c r="C390" s="11">
        <f t="shared" si="17"/>
        <v>388</v>
      </c>
    </row>
    <row r="391" spans="2:3" x14ac:dyDescent="0.35">
      <c r="B391" s="11">
        <v>370</v>
      </c>
      <c r="C391" s="11">
        <f t="shared" si="17"/>
        <v>389</v>
      </c>
    </row>
    <row r="392" spans="2:3" x14ac:dyDescent="0.35">
      <c r="B392" s="11">
        <v>370</v>
      </c>
      <c r="C392" s="11">
        <f t="shared" si="17"/>
        <v>390</v>
      </c>
    </row>
    <row r="393" spans="2:3" x14ac:dyDescent="0.35">
      <c r="B393" s="11">
        <v>370</v>
      </c>
      <c r="C393" s="11">
        <f t="shared" si="17"/>
        <v>391</v>
      </c>
    </row>
    <row r="394" spans="2:3" x14ac:dyDescent="0.35">
      <c r="B394" s="11">
        <v>370</v>
      </c>
      <c r="C394" s="11">
        <f t="shared" si="17"/>
        <v>392</v>
      </c>
    </row>
    <row r="395" spans="2:3" x14ac:dyDescent="0.35">
      <c r="B395" s="11">
        <v>370.60500000000002</v>
      </c>
      <c r="C395" s="11">
        <f t="shared" si="17"/>
        <v>393</v>
      </c>
    </row>
    <row r="396" spans="2:3" x14ac:dyDescent="0.35">
      <c r="B396" s="11">
        <v>370.60500000000002</v>
      </c>
      <c r="C396" s="11">
        <f t="shared" si="17"/>
        <v>394</v>
      </c>
    </row>
    <row r="397" spans="2:3" x14ac:dyDescent="0.35">
      <c r="B397" s="11">
        <v>371.63499999999999</v>
      </c>
      <c r="C397" s="11">
        <f t="shared" si="17"/>
        <v>395</v>
      </c>
    </row>
    <row r="398" spans="2:3" x14ac:dyDescent="0.35">
      <c r="B398" s="11">
        <v>374.19799999999998</v>
      </c>
      <c r="C398" s="11">
        <f t="shared" si="17"/>
        <v>396</v>
      </c>
    </row>
    <row r="399" spans="2:3" x14ac:dyDescent="0.35">
      <c r="B399" s="11">
        <v>375</v>
      </c>
      <c r="C399" s="11">
        <f t="shared" si="17"/>
        <v>397</v>
      </c>
    </row>
    <row r="400" spans="2:3" x14ac:dyDescent="0.35">
      <c r="B400" s="11">
        <v>375</v>
      </c>
      <c r="C400" s="11">
        <f t="shared" si="17"/>
        <v>398</v>
      </c>
    </row>
    <row r="401" spans="2:3" x14ac:dyDescent="0.35">
      <c r="B401" s="11">
        <v>375</v>
      </c>
      <c r="C401" s="11">
        <f t="shared" si="17"/>
        <v>399</v>
      </c>
    </row>
    <row r="402" spans="2:3" x14ac:dyDescent="0.35">
      <c r="B402" s="11">
        <v>375</v>
      </c>
      <c r="C402" s="11">
        <f t="shared" si="17"/>
        <v>400</v>
      </c>
    </row>
    <row r="403" spans="2:3" x14ac:dyDescent="0.35">
      <c r="B403" s="11">
        <v>376.76100000000002</v>
      </c>
      <c r="C403" s="11">
        <f t="shared" si="17"/>
        <v>401</v>
      </c>
    </row>
    <row r="404" spans="2:3" x14ac:dyDescent="0.35">
      <c r="B404" s="11">
        <v>376.76100000000002</v>
      </c>
      <c r="C404" s="11">
        <f t="shared" si="17"/>
        <v>402</v>
      </c>
    </row>
    <row r="405" spans="2:3" x14ac:dyDescent="0.35">
      <c r="B405" s="11">
        <v>377.77800000000002</v>
      </c>
      <c r="C405" s="11">
        <f t="shared" si="17"/>
        <v>403</v>
      </c>
    </row>
    <row r="406" spans="2:3" x14ac:dyDescent="0.35">
      <c r="B406" s="11">
        <v>380</v>
      </c>
      <c r="C406" s="11">
        <f t="shared" si="17"/>
        <v>404</v>
      </c>
    </row>
    <row r="407" spans="2:3" x14ac:dyDescent="0.35">
      <c r="B407" s="11">
        <v>380</v>
      </c>
      <c r="C407" s="11">
        <f t="shared" si="17"/>
        <v>405</v>
      </c>
    </row>
    <row r="408" spans="2:3" x14ac:dyDescent="0.35">
      <c r="B408" s="11">
        <v>380</v>
      </c>
      <c r="C408" s="11">
        <f t="shared" si="17"/>
        <v>406</v>
      </c>
    </row>
    <row r="409" spans="2:3" x14ac:dyDescent="0.35">
      <c r="B409" s="11">
        <v>380</v>
      </c>
      <c r="C409" s="11">
        <f t="shared" si="17"/>
        <v>407</v>
      </c>
    </row>
    <row r="410" spans="2:3" x14ac:dyDescent="0.35">
      <c r="B410" s="11">
        <v>380.16899999999998</v>
      </c>
      <c r="C410" s="11">
        <f t="shared" si="17"/>
        <v>408</v>
      </c>
    </row>
    <row r="411" spans="2:3" x14ac:dyDescent="0.35">
      <c r="B411" s="11">
        <v>381.887</v>
      </c>
      <c r="C411" s="11">
        <f t="shared" si="17"/>
        <v>409</v>
      </c>
    </row>
    <row r="412" spans="2:3" x14ac:dyDescent="0.35">
      <c r="B412" s="11">
        <v>384.45</v>
      </c>
      <c r="C412" s="11">
        <f t="shared" si="17"/>
        <v>410</v>
      </c>
    </row>
    <row r="413" spans="2:3" x14ac:dyDescent="0.35">
      <c r="B413" s="11">
        <v>384.45</v>
      </c>
      <c r="C413" s="11">
        <f t="shared" si="17"/>
        <v>411</v>
      </c>
    </row>
    <row r="414" spans="2:3" x14ac:dyDescent="0.35">
      <c r="B414" s="11">
        <v>385</v>
      </c>
      <c r="C414" s="11">
        <f t="shared" si="17"/>
        <v>412</v>
      </c>
    </row>
    <row r="415" spans="2:3" x14ac:dyDescent="0.35">
      <c r="B415" s="11">
        <v>385</v>
      </c>
      <c r="C415" s="11">
        <f t="shared" si="17"/>
        <v>413</v>
      </c>
    </row>
    <row r="416" spans="2:3" x14ac:dyDescent="0.35">
      <c r="B416" s="11">
        <v>385</v>
      </c>
      <c r="C416" s="11">
        <f t="shared" si="17"/>
        <v>414</v>
      </c>
    </row>
    <row r="417" spans="2:3" x14ac:dyDescent="0.35">
      <c r="B417" s="11">
        <v>385</v>
      </c>
      <c r="C417" s="11">
        <f t="shared" si="17"/>
        <v>415</v>
      </c>
    </row>
    <row r="418" spans="2:3" x14ac:dyDescent="0.35">
      <c r="B418" s="11">
        <v>390</v>
      </c>
      <c r="C418" s="11">
        <f t="shared" si="17"/>
        <v>416</v>
      </c>
    </row>
    <row r="419" spans="2:3" x14ac:dyDescent="0.35">
      <c r="B419" s="11">
        <v>390</v>
      </c>
      <c r="C419" s="11">
        <f t="shared" si="17"/>
        <v>417</v>
      </c>
    </row>
    <row r="420" spans="2:3" x14ac:dyDescent="0.35">
      <c r="B420" s="11">
        <v>390</v>
      </c>
      <c r="C420" s="11">
        <f t="shared" si="17"/>
        <v>418</v>
      </c>
    </row>
    <row r="421" spans="2:3" x14ac:dyDescent="0.35">
      <c r="B421" s="11">
        <v>390</v>
      </c>
      <c r="C421" s="11">
        <f t="shared" si="17"/>
        <v>419</v>
      </c>
    </row>
    <row r="422" spans="2:3" x14ac:dyDescent="0.35">
      <c r="B422" s="11">
        <v>390</v>
      </c>
      <c r="C422" s="11">
        <f t="shared" si="17"/>
        <v>420</v>
      </c>
    </row>
    <row r="423" spans="2:3" x14ac:dyDescent="0.35">
      <c r="B423" s="11">
        <v>392.12400000000002</v>
      </c>
      <c r="C423" s="11">
        <f t="shared" si="17"/>
        <v>421</v>
      </c>
    </row>
    <row r="424" spans="2:3" x14ac:dyDescent="0.35">
      <c r="B424" s="11">
        <v>395</v>
      </c>
      <c r="C424" s="11">
        <f t="shared" si="17"/>
        <v>422</v>
      </c>
    </row>
    <row r="425" spans="2:3" x14ac:dyDescent="0.35">
      <c r="B425" s="11">
        <v>395</v>
      </c>
      <c r="C425" s="11">
        <f t="shared" si="17"/>
        <v>423</v>
      </c>
    </row>
    <row r="426" spans="2:3" x14ac:dyDescent="0.35">
      <c r="B426" s="11">
        <v>395</v>
      </c>
      <c r="C426" s="11">
        <f t="shared" si="17"/>
        <v>424</v>
      </c>
    </row>
    <row r="427" spans="2:3" x14ac:dyDescent="0.35">
      <c r="B427" s="11">
        <v>395</v>
      </c>
      <c r="C427" s="11">
        <f t="shared" si="17"/>
        <v>425</v>
      </c>
    </row>
    <row r="428" spans="2:3" x14ac:dyDescent="0.35">
      <c r="B428" s="11">
        <v>399.82799999999997</v>
      </c>
      <c r="C428" s="11">
        <f t="shared" si="17"/>
        <v>426</v>
      </c>
    </row>
    <row r="429" spans="2:3" x14ac:dyDescent="0.35">
      <c r="B429" s="11">
        <v>399.82799999999997</v>
      </c>
      <c r="C429" s="11">
        <f t="shared" si="17"/>
        <v>427</v>
      </c>
    </row>
    <row r="430" spans="2:3" x14ac:dyDescent="0.35">
      <c r="B430" s="11">
        <v>399.82799999999997</v>
      </c>
      <c r="C430" s="11">
        <f t="shared" si="17"/>
        <v>428</v>
      </c>
    </row>
    <row r="431" spans="2:3" x14ac:dyDescent="0.35">
      <c r="B431" s="11">
        <v>400</v>
      </c>
      <c r="C431" s="11">
        <f t="shared" si="17"/>
        <v>429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6"/>
  <sheetViews>
    <sheetView tabSelected="1" topLeftCell="M1" zoomScaleNormal="100" workbookViewId="0">
      <selection activeCell="AH1" sqref="AH1:AK1"/>
    </sheetView>
  </sheetViews>
  <sheetFormatPr defaultRowHeight="14.5" x14ac:dyDescent="0.35"/>
  <sheetData>
    <row r="1" spans="1:41" x14ac:dyDescent="0.35">
      <c r="B1">
        <f>AVERAGE(B3:B556)</f>
        <v>4457.8194945848372</v>
      </c>
      <c r="C1">
        <f>STDEV(B3:B556)</f>
        <v>2582.1701254701693</v>
      </c>
      <c r="D1">
        <f>C1/SQRT(554)</f>
        <v>109.70589627117491</v>
      </c>
      <c r="G1">
        <v>2.4744999999999999</v>
      </c>
      <c r="H1">
        <v>3.0920000000000001</v>
      </c>
      <c r="L1" s="11">
        <f>AVERAGE(L3:L556)</f>
        <v>1830.8753315649867</v>
      </c>
      <c r="M1" s="11">
        <f>STDEV(L3:L556)</f>
        <v>1495.1369423694014</v>
      </c>
      <c r="N1" s="11">
        <f>M1/SQRT(377)</f>
        <v>77.003470183227535</v>
      </c>
      <c r="AC1" s="2">
        <f>AVERAGE(AC3:AC189)</f>
        <v>3403.294117647059</v>
      </c>
      <c r="AD1" s="2"/>
      <c r="AH1">
        <f>AVERAGE(AH3:AH241)</f>
        <v>5736.4351464435149</v>
      </c>
      <c r="AI1">
        <f>STDEV(AH3:AH241)</f>
        <v>3340.0933431484236</v>
      </c>
      <c r="AJ1">
        <f>COUNT(AH3:AH241)</f>
        <v>239</v>
      </c>
      <c r="AK1">
        <f>AI1/SQRT(AJ1)</f>
        <v>216.05267780229312</v>
      </c>
    </row>
    <row r="2" spans="1:41" x14ac:dyDescent="0.35">
      <c r="B2" t="s">
        <v>7</v>
      </c>
      <c r="E2" t="s">
        <v>8</v>
      </c>
      <c r="G2">
        <v>1426.3427999999999</v>
      </c>
      <c r="H2">
        <v>1820.9748999999999</v>
      </c>
      <c r="L2" t="s">
        <v>12</v>
      </c>
      <c r="O2" t="s">
        <v>13</v>
      </c>
      <c r="W2" t="s">
        <v>17</v>
      </c>
      <c r="AC2" t="s">
        <v>15</v>
      </c>
      <c r="AD2" s="2"/>
      <c r="AH2" t="s">
        <v>14</v>
      </c>
      <c r="AM2" t="s">
        <v>16</v>
      </c>
    </row>
    <row r="3" spans="1:41" x14ac:dyDescent="0.35">
      <c r="A3">
        <v>1</v>
      </c>
      <c r="B3">
        <v>320</v>
      </c>
      <c r="C3">
        <v>1.805E-3</v>
      </c>
      <c r="E3">
        <v>320</v>
      </c>
      <c r="F3">
        <v>2.1930000000000001E-3</v>
      </c>
      <c r="K3">
        <v>1</v>
      </c>
      <c r="L3">
        <v>256</v>
      </c>
      <c r="M3">
        <v>2.653E-3</v>
      </c>
      <c r="O3">
        <v>256</v>
      </c>
      <c r="P3">
        <v>4.3948000000000001E-2</v>
      </c>
      <c r="AC3" s="3">
        <v>448</v>
      </c>
      <c r="AD3" s="3">
        <v>1</v>
      </c>
      <c r="AE3" s="3">
        <v>5.3475935828877002E-3</v>
      </c>
      <c r="AH3" s="4">
        <v>448</v>
      </c>
      <c r="AI3" s="4">
        <v>1</v>
      </c>
      <c r="AJ3" s="4">
        <v>4.1841004184100415E-3</v>
      </c>
      <c r="AM3" s="5">
        <v>1</v>
      </c>
      <c r="AN3" s="5">
        <v>192</v>
      </c>
      <c r="AO3" s="5">
        <v>2.1551724137931034E-3</v>
      </c>
    </row>
    <row r="4" spans="1:41" x14ac:dyDescent="0.35">
      <c r="A4">
        <f>A3+1</f>
        <v>2</v>
      </c>
      <c r="B4">
        <v>384</v>
      </c>
      <c r="C4">
        <v>3.6099999999999999E-3</v>
      </c>
      <c r="E4">
        <v>384</v>
      </c>
      <c r="F4">
        <v>3.5279999999999999E-3</v>
      </c>
      <c r="G4">
        <f>AVERAGE(G1:H1)</f>
        <v>2.7832499999999998</v>
      </c>
      <c r="H4">
        <f>G4-G1</f>
        <v>0.30874999999999986</v>
      </c>
      <c r="J4">
        <f>542/274</f>
        <v>1.9781021897810218</v>
      </c>
      <c r="K4">
        <f>K3+1</f>
        <v>2</v>
      </c>
      <c r="L4">
        <v>256</v>
      </c>
      <c r="M4">
        <v>5.3049999999999998E-3</v>
      </c>
      <c r="O4">
        <v>256</v>
      </c>
      <c r="P4">
        <v>4.3948000000000001E-2</v>
      </c>
      <c r="W4" t="s">
        <v>18</v>
      </c>
      <c r="AC4" s="3">
        <v>640</v>
      </c>
      <c r="AD4" s="3">
        <v>2</v>
      </c>
      <c r="AE4" s="3">
        <v>1.06951871657754E-2</v>
      </c>
      <c r="AH4" s="4">
        <v>512</v>
      </c>
      <c r="AI4" s="4">
        <v>2</v>
      </c>
      <c r="AJ4" s="4">
        <v>8.368200836820083E-3</v>
      </c>
      <c r="AM4" s="5">
        <v>2</v>
      </c>
      <c r="AN4" s="5">
        <v>256</v>
      </c>
      <c r="AO4" s="5">
        <v>4.3103448275862068E-3</v>
      </c>
    </row>
    <row r="5" spans="1:41" x14ac:dyDescent="0.35">
      <c r="A5">
        <f t="shared" ref="A5:A68" si="0">A4+1</f>
        <v>3</v>
      </c>
      <c r="B5">
        <v>384</v>
      </c>
      <c r="C5">
        <v>5.4149999999999997E-3</v>
      </c>
      <c r="E5">
        <v>384</v>
      </c>
      <c r="F5">
        <v>3.5279999999999999E-3</v>
      </c>
      <c r="G5">
        <f>AVERAGE(G2:H2)</f>
        <v>1623.6588499999998</v>
      </c>
      <c r="H5">
        <f>H4*(51/47)</f>
        <v>0.33502659574468069</v>
      </c>
      <c r="J5">
        <f>1.5/1.98</f>
        <v>0.75757575757575757</v>
      </c>
      <c r="K5">
        <f t="shared" ref="K5:K68" si="1">K4+1</f>
        <v>3</v>
      </c>
      <c r="L5">
        <v>256</v>
      </c>
      <c r="M5">
        <v>7.9579999999999998E-3</v>
      </c>
      <c r="O5">
        <v>256</v>
      </c>
      <c r="P5">
        <v>4.3948000000000001E-2</v>
      </c>
      <c r="AC5" s="3">
        <v>704</v>
      </c>
      <c r="AD5" s="3">
        <v>3</v>
      </c>
      <c r="AE5" s="3">
        <v>1.6042780748663103E-2</v>
      </c>
      <c r="AH5" s="4">
        <v>768</v>
      </c>
      <c r="AI5" s="4">
        <v>3</v>
      </c>
      <c r="AJ5" s="4">
        <v>1.2552301255230125E-2</v>
      </c>
      <c r="AM5" s="5">
        <v>3</v>
      </c>
      <c r="AN5" s="5">
        <v>256</v>
      </c>
      <c r="AO5" s="5">
        <v>6.4655172413793103E-3</v>
      </c>
    </row>
    <row r="6" spans="1:41" x14ac:dyDescent="0.35">
      <c r="A6">
        <f t="shared" si="0"/>
        <v>4</v>
      </c>
      <c r="B6">
        <v>512</v>
      </c>
      <c r="C6">
        <v>7.2199999999999999E-3</v>
      </c>
      <c r="E6">
        <v>512</v>
      </c>
      <c r="F6">
        <v>7.3810000000000004E-3</v>
      </c>
      <c r="K6">
        <f t="shared" si="1"/>
        <v>4</v>
      </c>
      <c r="L6">
        <v>256</v>
      </c>
      <c r="M6">
        <v>1.061E-2</v>
      </c>
      <c r="O6">
        <v>256</v>
      </c>
      <c r="P6">
        <v>4.3948000000000001E-2</v>
      </c>
      <c r="W6" t="s">
        <v>19</v>
      </c>
      <c r="AC6" s="3">
        <v>768</v>
      </c>
      <c r="AD6" s="3">
        <v>4</v>
      </c>
      <c r="AE6" s="3">
        <v>2.1390374331550801E-2</v>
      </c>
      <c r="AH6" s="4">
        <v>960</v>
      </c>
      <c r="AI6" s="4">
        <v>4</v>
      </c>
      <c r="AJ6" s="4">
        <v>1.6736401673640166E-2</v>
      </c>
      <c r="AM6" s="5">
        <v>4</v>
      </c>
      <c r="AN6" s="5">
        <v>256</v>
      </c>
      <c r="AO6" s="5">
        <v>8.6206896551724137E-3</v>
      </c>
    </row>
    <row r="7" spans="1:41" x14ac:dyDescent="0.35">
      <c r="A7">
        <f t="shared" si="0"/>
        <v>5</v>
      </c>
      <c r="B7">
        <v>512</v>
      </c>
      <c r="C7">
        <v>9.025E-3</v>
      </c>
      <c r="E7">
        <v>512</v>
      </c>
      <c r="F7">
        <v>7.3810000000000004E-3</v>
      </c>
      <c r="K7">
        <f t="shared" si="1"/>
        <v>5</v>
      </c>
      <c r="L7">
        <v>256</v>
      </c>
      <c r="M7">
        <v>1.3263E-2</v>
      </c>
      <c r="O7">
        <v>256</v>
      </c>
      <c r="P7">
        <v>4.3948000000000001E-2</v>
      </c>
      <c r="AC7" s="3">
        <v>960</v>
      </c>
      <c r="AD7" s="3">
        <v>5</v>
      </c>
      <c r="AE7" s="3">
        <v>2.6737967914438502E-2</v>
      </c>
      <c r="AH7" s="4">
        <v>960</v>
      </c>
      <c r="AI7" s="4">
        <v>5</v>
      </c>
      <c r="AJ7" s="4">
        <v>2.0920502092050208E-2</v>
      </c>
      <c r="AM7" s="5">
        <v>5</v>
      </c>
      <c r="AN7" s="5">
        <v>256</v>
      </c>
      <c r="AO7" s="5">
        <v>1.0775862068965518E-2</v>
      </c>
    </row>
    <row r="8" spans="1:41" x14ac:dyDescent="0.35">
      <c r="A8">
        <f t="shared" si="0"/>
        <v>6</v>
      </c>
      <c r="B8">
        <v>576</v>
      </c>
      <c r="C8">
        <v>1.0829999999999999E-2</v>
      </c>
      <c r="E8">
        <v>576</v>
      </c>
      <c r="F8">
        <v>9.9360000000000004E-3</v>
      </c>
      <c r="K8">
        <f t="shared" si="1"/>
        <v>6</v>
      </c>
      <c r="L8">
        <v>256</v>
      </c>
      <c r="M8">
        <v>1.5914999999999999E-2</v>
      </c>
      <c r="O8">
        <v>256</v>
      </c>
      <c r="P8">
        <v>4.3948000000000001E-2</v>
      </c>
      <c r="W8" s="11" t="s">
        <v>75</v>
      </c>
      <c r="AC8" s="3">
        <v>1024</v>
      </c>
      <c r="AD8" s="3">
        <v>6</v>
      </c>
      <c r="AE8" s="3">
        <v>3.2085561497326207E-2</v>
      </c>
      <c r="AH8" s="4">
        <v>1024</v>
      </c>
      <c r="AI8" s="4">
        <v>6</v>
      </c>
      <c r="AJ8" s="4">
        <v>2.5104602510460251E-2</v>
      </c>
      <c r="AM8" s="5">
        <v>6</v>
      </c>
      <c r="AN8" s="5">
        <v>320</v>
      </c>
      <c r="AO8" s="5">
        <v>1.2931034482758621E-2</v>
      </c>
    </row>
    <row r="9" spans="1:41" x14ac:dyDescent="0.35">
      <c r="A9">
        <f t="shared" si="0"/>
        <v>7</v>
      </c>
      <c r="B9">
        <v>576</v>
      </c>
      <c r="C9">
        <v>1.2635E-2</v>
      </c>
      <c r="E9">
        <v>576</v>
      </c>
      <c r="F9">
        <v>9.9360000000000004E-3</v>
      </c>
      <c r="J9">
        <f>80-40</f>
        <v>40</v>
      </c>
      <c r="K9">
        <f t="shared" si="1"/>
        <v>7</v>
      </c>
      <c r="L9">
        <v>256</v>
      </c>
      <c r="M9">
        <v>1.8568000000000001E-2</v>
      </c>
      <c r="O9">
        <v>256</v>
      </c>
      <c r="P9">
        <v>4.3948000000000001E-2</v>
      </c>
      <c r="AC9" s="3">
        <v>1024</v>
      </c>
      <c r="AD9" s="3">
        <v>7</v>
      </c>
      <c r="AE9" s="3">
        <v>3.7433155080213901E-2</v>
      </c>
      <c r="AH9" s="4">
        <v>1024</v>
      </c>
      <c r="AI9" s="4">
        <v>7</v>
      </c>
      <c r="AJ9" s="4">
        <v>2.9288702928870293E-2</v>
      </c>
      <c r="AM9" s="5">
        <v>7</v>
      </c>
      <c r="AN9" s="5">
        <v>320</v>
      </c>
      <c r="AO9" s="5">
        <v>1.5086206896551725E-2</v>
      </c>
    </row>
    <row r="10" spans="1:41" x14ac:dyDescent="0.35">
      <c r="A10">
        <f t="shared" si="0"/>
        <v>8</v>
      </c>
      <c r="B10">
        <v>576</v>
      </c>
      <c r="C10">
        <v>1.444E-2</v>
      </c>
      <c r="E10">
        <v>576</v>
      </c>
      <c r="F10">
        <v>9.9360000000000004E-3</v>
      </c>
      <c r="J10">
        <f>40*5</f>
        <v>200</v>
      </c>
      <c r="K10">
        <f t="shared" si="1"/>
        <v>8</v>
      </c>
      <c r="L10">
        <v>256</v>
      </c>
      <c r="M10">
        <v>2.1219999999999999E-2</v>
      </c>
      <c r="O10">
        <v>256</v>
      </c>
      <c r="P10">
        <v>4.3948000000000001E-2</v>
      </c>
      <c r="W10" t="s">
        <v>20</v>
      </c>
      <c r="AC10" s="3">
        <v>1088</v>
      </c>
      <c r="AD10" s="3">
        <v>8</v>
      </c>
      <c r="AE10" s="3">
        <v>4.2780748663101602E-2</v>
      </c>
      <c r="AH10" s="4">
        <v>1152</v>
      </c>
      <c r="AI10" s="4">
        <v>8</v>
      </c>
      <c r="AJ10" s="4">
        <v>3.3472803347280332E-2</v>
      </c>
      <c r="AM10" s="5">
        <v>8</v>
      </c>
      <c r="AN10" s="5">
        <v>320</v>
      </c>
      <c r="AO10" s="5">
        <v>1.7241379310344827E-2</v>
      </c>
    </row>
    <row r="11" spans="1:41" x14ac:dyDescent="0.35">
      <c r="A11">
        <f t="shared" si="0"/>
        <v>9</v>
      </c>
      <c r="B11">
        <v>576</v>
      </c>
      <c r="C11">
        <v>1.6244999999999999E-2</v>
      </c>
      <c r="E11">
        <v>576</v>
      </c>
      <c r="F11">
        <v>9.9360000000000004E-3</v>
      </c>
      <c r="K11">
        <f t="shared" si="1"/>
        <v>9</v>
      </c>
      <c r="L11">
        <v>320</v>
      </c>
      <c r="M11">
        <v>2.3872999999999998E-2</v>
      </c>
      <c r="O11">
        <v>320</v>
      </c>
      <c r="P11">
        <v>6.2819E-2</v>
      </c>
      <c r="AC11" s="3">
        <v>1088</v>
      </c>
      <c r="AD11" s="3">
        <v>9</v>
      </c>
      <c r="AE11" s="3">
        <v>4.8128342245989303E-2</v>
      </c>
      <c r="AH11" s="4">
        <v>1344</v>
      </c>
      <c r="AI11" s="4">
        <v>9</v>
      </c>
      <c r="AJ11" s="4">
        <v>3.7656903765690378E-2</v>
      </c>
      <c r="AM11" s="5">
        <v>9</v>
      </c>
      <c r="AN11" s="5">
        <v>320</v>
      </c>
      <c r="AO11" s="5">
        <v>1.9396551724137932E-2</v>
      </c>
    </row>
    <row r="12" spans="1:41" x14ac:dyDescent="0.35">
      <c r="A12">
        <f t="shared" si="0"/>
        <v>10</v>
      </c>
      <c r="B12">
        <v>640</v>
      </c>
      <c r="C12">
        <v>1.8051000000000001E-2</v>
      </c>
      <c r="E12">
        <v>640</v>
      </c>
      <c r="F12">
        <v>1.2923E-2</v>
      </c>
      <c r="K12">
        <f t="shared" si="1"/>
        <v>10</v>
      </c>
      <c r="L12">
        <v>320</v>
      </c>
      <c r="M12">
        <v>2.6525E-2</v>
      </c>
      <c r="O12">
        <v>320</v>
      </c>
      <c r="P12">
        <v>6.2819E-2</v>
      </c>
      <c r="AC12" s="3">
        <v>1088</v>
      </c>
      <c r="AD12" s="3">
        <v>10</v>
      </c>
      <c r="AE12" s="3">
        <v>5.3475935828877004E-2</v>
      </c>
      <c r="AH12" s="4">
        <v>1408</v>
      </c>
      <c r="AI12" s="4">
        <v>10</v>
      </c>
      <c r="AJ12" s="4">
        <v>4.1841004184100417E-2</v>
      </c>
      <c r="AM12" s="5">
        <v>10</v>
      </c>
      <c r="AN12" s="5">
        <v>320</v>
      </c>
      <c r="AO12" s="5">
        <v>2.1551724137931036E-2</v>
      </c>
    </row>
    <row r="13" spans="1:41" x14ac:dyDescent="0.35">
      <c r="A13">
        <f t="shared" si="0"/>
        <v>11</v>
      </c>
      <c r="B13">
        <v>640</v>
      </c>
      <c r="C13">
        <v>1.9855999999999999E-2</v>
      </c>
      <c r="E13">
        <v>640</v>
      </c>
      <c r="F13">
        <v>1.2923E-2</v>
      </c>
      <c r="K13">
        <f t="shared" si="1"/>
        <v>11</v>
      </c>
      <c r="L13">
        <v>320</v>
      </c>
      <c r="M13">
        <v>2.9177999999999999E-2</v>
      </c>
      <c r="O13">
        <v>320</v>
      </c>
      <c r="P13">
        <v>6.2819E-2</v>
      </c>
      <c r="AC13" s="3">
        <v>1088</v>
      </c>
      <c r="AD13" s="3">
        <v>11</v>
      </c>
      <c r="AE13" s="3">
        <v>5.8823529411764705E-2</v>
      </c>
      <c r="AH13" s="4">
        <v>1472</v>
      </c>
      <c r="AI13" s="4">
        <v>11</v>
      </c>
      <c r="AJ13" s="4">
        <v>4.6025104602510462E-2</v>
      </c>
      <c r="AM13" s="5">
        <v>11</v>
      </c>
      <c r="AN13" s="5">
        <v>384</v>
      </c>
      <c r="AO13" s="5">
        <v>2.3706896551724137E-2</v>
      </c>
    </row>
    <row r="14" spans="1:41" x14ac:dyDescent="0.35">
      <c r="A14">
        <f t="shared" si="0"/>
        <v>12</v>
      </c>
      <c r="B14">
        <v>640</v>
      </c>
      <c r="C14">
        <v>2.1661E-2</v>
      </c>
      <c r="E14">
        <v>640</v>
      </c>
      <c r="F14">
        <v>1.2923E-2</v>
      </c>
      <c r="K14">
        <f t="shared" si="1"/>
        <v>12</v>
      </c>
      <c r="L14">
        <v>320</v>
      </c>
      <c r="M14">
        <v>3.1829999999999997E-2</v>
      </c>
      <c r="O14">
        <v>320</v>
      </c>
      <c r="P14">
        <v>6.2819E-2</v>
      </c>
      <c r="AC14" s="3">
        <v>1152</v>
      </c>
      <c r="AD14" s="3">
        <v>12</v>
      </c>
      <c r="AE14" s="3">
        <v>6.4171122994652413E-2</v>
      </c>
      <c r="AH14" s="4">
        <v>1536</v>
      </c>
      <c r="AI14" s="4">
        <v>12</v>
      </c>
      <c r="AJ14" s="4">
        <v>5.0209205020920501E-2</v>
      </c>
      <c r="AM14" s="5">
        <v>12</v>
      </c>
      <c r="AN14" s="5">
        <v>384</v>
      </c>
      <c r="AO14" s="5">
        <v>2.5862068965517241E-2</v>
      </c>
    </row>
    <row r="15" spans="1:41" x14ac:dyDescent="0.35">
      <c r="A15">
        <f t="shared" si="0"/>
        <v>13</v>
      </c>
      <c r="B15">
        <v>768</v>
      </c>
      <c r="C15">
        <v>2.3466000000000001E-2</v>
      </c>
      <c r="E15">
        <v>768</v>
      </c>
      <c r="F15">
        <v>2.0216000000000001E-2</v>
      </c>
      <c r="K15">
        <f t="shared" si="1"/>
        <v>13</v>
      </c>
      <c r="L15">
        <v>320</v>
      </c>
      <c r="M15">
        <v>3.4483E-2</v>
      </c>
      <c r="O15">
        <v>320</v>
      </c>
      <c r="P15">
        <v>6.2819E-2</v>
      </c>
      <c r="AC15" s="3">
        <v>1280</v>
      </c>
      <c r="AD15" s="3">
        <v>13</v>
      </c>
      <c r="AE15" s="3">
        <v>6.9518716577540107E-2</v>
      </c>
      <c r="AH15" s="4">
        <v>1536</v>
      </c>
      <c r="AI15" s="4">
        <v>13</v>
      </c>
      <c r="AJ15" s="4">
        <v>5.4393305439330547E-2</v>
      </c>
      <c r="AM15" s="5">
        <v>13</v>
      </c>
      <c r="AN15" s="5">
        <v>384</v>
      </c>
      <c r="AO15" s="5">
        <v>2.8017241379310345E-2</v>
      </c>
    </row>
    <row r="16" spans="1:41" x14ac:dyDescent="0.35">
      <c r="A16">
        <f t="shared" si="0"/>
        <v>14</v>
      </c>
      <c r="B16">
        <v>768</v>
      </c>
      <c r="C16">
        <v>2.5270999999999998E-2</v>
      </c>
      <c r="E16">
        <v>768</v>
      </c>
      <c r="F16">
        <v>2.0216000000000001E-2</v>
      </c>
      <c r="K16">
        <f t="shared" si="1"/>
        <v>14</v>
      </c>
      <c r="L16">
        <v>320</v>
      </c>
      <c r="M16">
        <v>3.7135000000000001E-2</v>
      </c>
      <c r="O16">
        <v>320</v>
      </c>
      <c r="P16">
        <v>6.2819E-2</v>
      </c>
      <c r="AC16" s="3">
        <v>1280</v>
      </c>
      <c r="AD16" s="3">
        <v>14</v>
      </c>
      <c r="AE16" s="3">
        <v>7.4866310160427801E-2</v>
      </c>
      <c r="AH16" s="4">
        <v>1600</v>
      </c>
      <c r="AI16" s="4">
        <v>14</v>
      </c>
      <c r="AJ16" s="4">
        <v>5.8577405857740586E-2</v>
      </c>
      <c r="AM16" s="5">
        <v>14</v>
      </c>
      <c r="AN16" s="5">
        <v>384</v>
      </c>
      <c r="AO16" s="5">
        <v>3.017241379310345E-2</v>
      </c>
    </row>
    <row r="17" spans="1:41" x14ac:dyDescent="0.35">
      <c r="A17">
        <f t="shared" si="0"/>
        <v>15</v>
      </c>
      <c r="B17">
        <v>768</v>
      </c>
      <c r="C17">
        <v>2.7075999999999999E-2</v>
      </c>
      <c r="E17">
        <v>768</v>
      </c>
      <c r="F17">
        <v>2.0216000000000001E-2</v>
      </c>
      <c r="K17">
        <f t="shared" si="1"/>
        <v>15</v>
      </c>
      <c r="L17">
        <v>320</v>
      </c>
      <c r="M17">
        <v>3.9787999999999997E-2</v>
      </c>
      <c r="O17">
        <v>320</v>
      </c>
      <c r="P17">
        <v>6.2819E-2</v>
      </c>
      <c r="AC17" s="3">
        <v>1280</v>
      </c>
      <c r="AD17" s="3">
        <v>15</v>
      </c>
      <c r="AE17" s="3">
        <v>8.0213903743315509E-2</v>
      </c>
      <c r="AH17" s="4">
        <v>1600</v>
      </c>
      <c r="AI17" s="4">
        <v>15</v>
      </c>
      <c r="AJ17" s="4">
        <v>6.2761506276150625E-2</v>
      </c>
      <c r="AM17" s="5">
        <v>15</v>
      </c>
      <c r="AN17" s="5">
        <v>384</v>
      </c>
      <c r="AO17" s="5">
        <v>3.2327586206896554E-2</v>
      </c>
    </row>
    <row r="18" spans="1:41" x14ac:dyDescent="0.35">
      <c r="A18">
        <f t="shared" si="0"/>
        <v>16</v>
      </c>
      <c r="B18">
        <v>768</v>
      </c>
      <c r="C18">
        <v>2.8881E-2</v>
      </c>
      <c r="E18">
        <v>768</v>
      </c>
      <c r="F18">
        <v>2.0216000000000001E-2</v>
      </c>
      <c r="K18">
        <f t="shared" si="1"/>
        <v>16</v>
      </c>
      <c r="L18">
        <v>320</v>
      </c>
      <c r="M18">
        <v>4.2439999999999999E-2</v>
      </c>
      <c r="O18">
        <v>320</v>
      </c>
      <c r="P18">
        <v>6.2819E-2</v>
      </c>
      <c r="AC18" s="3">
        <v>1344</v>
      </c>
      <c r="AD18" s="3">
        <v>16</v>
      </c>
      <c r="AE18" s="3">
        <v>8.5561497326203204E-2</v>
      </c>
      <c r="AH18" s="4">
        <v>1600</v>
      </c>
      <c r="AI18" s="4">
        <v>16</v>
      </c>
      <c r="AJ18" s="4">
        <v>6.6945606694560664E-2</v>
      </c>
      <c r="AM18" s="5">
        <v>16</v>
      </c>
      <c r="AN18" s="5">
        <v>384</v>
      </c>
      <c r="AO18" s="5">
        <v>3.4482758620689655E-2</v>
      </c>
    </row>
    <row r="19" spans="1:41" x14ac:dyDescent="0.35">
      <c r="A19">
        <f t="shared" si="0"/>
        <v>17</v>
      </c>
      <c r="B19">
        <v>768</v>
      </c>
      <c r="C19">
        <v>3.0686000000000001E-2</v>
      </c>
      <c r="E19">
        <v>768</v>
      </c>
      <c r="F19">
        <v>2.0216000000000001E-2</v>
      </c>
      <c r="K19">
        <f t="shared" si="1"/>
        <v>17</v>
      </c>
      <c r="L19">
        <v>320</v>
      </c>
      <c r="M19">
        <v>4.5093000000000001E-2</v>
      </c>
      <c r="O19">
        <v>320</v>
      </c>
      <c r="P19">
        <v>6.2819E-2</v>
      </c>
      <c r="AC19" s="3">
        <v>1344</v>
      </c>
      <c r="AD19" s="3">
        <v>17</v>
      </c>
      <c r="AE19" s="3">
        <v>9.0909090909090912E-2</v>
      </c>
      <c r="AH19" s="4">
        <v>1600</v>
      </c>
      <c r="AI19" s="4">
        <v>17</v>
      </c>
      <c r="AJ19" s="4">
        <v>7.1129707112970716E-2</v>
      </c>
      <c r="AM19" s="5">
        <v>17</v>
      </c>
      <c r="AN19" s="5">
        <v>384</v>
      </c>
      <c r="AO19" s="5">
        <v>3.6637931034482756E-2</v>
      </c>
    </row>
    <row r="20" spans="1:41" x14ac:dyDescent="0.35">
      <c r="A20">
        <f t="shared" si="0"/>
        <v>18</v>
      </c>
      <c r="B20">
        <v>832</v>
      </c>
      <c r="C20">
        <v>3.2490999999999999E-2</v>
      </c>
      <c r="E20">
        <v>832</v>
      </c>
      <c r="F20">
        <v>2.4521999999999999E-2</v>
      </c>
      <c r="K20">
        <f t="shared" si="1"/>
        <v>18</v>
      </c>
      <c r="L20">
        <v>320</v>
      </c>
      <c r="M20">
        <v>4.7745000000000003E-2</v>
      </c>
      <c r="O20">
        <v>320</v>
      </c>
      <c r="P20">
        <v>6.2819E-2</v>
      </c>
      <c r="AC20" s="3">
        <v>1344</v>
      </c>
      <c r="AD20" s="3">
        <v>18</v>
      </c>
      <c r="AE20" s="3">
        <v>9.6256684491978606E-2</v>
      </c>
      <c r="AH20" s="4">
        <v>1664</v>
      </c>
      <c r="AI20" s="4">
        <v>18</v>
      </c>
      <c r="AJ20" s="4">
        <v>7.5313807531380755E-2</v>
      </c>
      <c r="AM20" s="5">
        <v>18</v>
      </c>
      <c r="AN20" s="5">
        <v>384</v>
      </c>
      <c r="AO20" s="5">
        <v>3.8793103448275863E-2</v>
      </c>
    </row>
    <row r="21" spans="1:41" x14ac:dyDescent="0.35">
      <c r="A21">
        <f t="shared" si="0"/>
        <v>19</v>
      </c>
      <c r="B21">
        <v>832</v>
      </c>
      <c r="C21">
        <v>3.4296E-2</v>
      </c>
      <c r="E21">
        <v>832</v>
      </c>
      <c r="F21">
        <v>2.4521999999999999E-2</v>
      </c>
      <c r="K21">
        <f t="shared" si="1"/>
        <v>19</v>
      </c>
      <c r="L21">
        <v>384</v>
      </c>
      <c r="M21">
        <v>5.0397999999999998E-2</v>
      </c>
      <c r="O21">
        <v>384</v>
      </c>
      <c r="P21">
        <v>8.3540000000000003E-2</v>
      </c>
      <c r="AC21" s="3">
        <v>1408</v>
      </c>
      <c r="AD21" s="3">
        <v>19</v>
      </c>
      <c r="AE21" s="3">
        <v>0.10160427807486631</v>
      </c>
      <c r="AH21" s="4">
        <v>1664</v>
      </c>
      <c r="AI21" s="4">
        <v>19</v>
      </c>
      <c r="AJ21" s="4">
        <v>7.9497907949790794E-2</v>
      </c>
      <c r="AM21" s="5">
        <v>19</v>
      </c>
      <c r="AN21" s="5">
        <v>384</v>
      </c>
      <c r="AO21" s="5">
        <v>4.0948275862068964E-2</v>
      </c>
    </row>
    <row r="22" spans="1:41" x14ac:dyDescent="0.35">
      <c r="A22">
        <f t="shared" si="0"/>
        <v>20</v>
      </c>
      <c r="B22">
        <v>832</v>
      </c>
      <c r="C22">
        <v>3.6101000000000001E-2</v>
      </c>
      <c r="E22">
        <v>832</v>
      </c>
      <c r="F22">
        <v>2.4521999999999999E-2</v>
      </c>
      <c r="K22">
        <f t="shared" si="1"/>
        <v>20</v>
      </c>
      <c r="L22">
        <v>384</v>
      </c>
      <c r="M22">
        <v>5.305E-2</v>
      </c>
      <c r="O22">
        <v>384</v>
      </c>
      <c r="P22">
        <v>8.3540000000000003E-2</v>
      </c>
      <c r="AC22" s="3">
        <v>1408</v>
      </c>
      <c r="AD22" s="3">
        <v>20</v>
      </c>
      <c r="AE22" s="3">
        <v>0.10695187165775401</v>
      </c>
      <c r="AH22" s="4">
        <v>1664</v>
      </c>
      <c r="AI22" s="4">
        <v>20</v>
      </c>
      <c r="AJ22" s="4">
        <v>8.3682008368200833E-2</v>
      </c>
      <c r="AM22" s="5">
        <v>20</v>
      </c>
      <c r="AN22" s="5">
        <v>384</v>
      </c>
      <c r="AO22" s="5">
        <v>4.3103448275862072E-2</v>
      </c>
    </row>
    <row r="23" spans="1:41" x14ac:dyDescent="0.35">
      <c r="A23">
        <f t="shared" si="0"/>
        <v>21</v>
      </c>
      <c r="B23">
        <v>896</v>
      </c>
      <c r="C23">
        <v>3.7906000000000002E-2</v>
      </c>
      <c r="E23">
        <v>896</v>
      </c>
      <c r="F23">
        <v>2.9262E-2</v>
      </c>
      <c r="K23">
        <f t="shared" si="1"/>
        <v>21</v>
      </c>
      <c r="L23">
        <v>384</v>
      </c>
      <c r="M23">
        <v>5.5703000000000003E-2</v>
      </c>
      <c r="O23">
        <v>384</v>
      </c>
      <c r="P23">
        <v>8.3540000000000003E-2</v>
      </c>
      <c r="AC23" s="3">
        <v>1472</v>
      </c>
      <c r="AD23" s="3">
        <v>21</v>
      </c>
      <c r="AE23" s="3">
        <v>0.11229946524064172</v>
      </c>
      <c r="AH23" s="4">
        <v>1728</v>
      </c>
      <c r="AI23" s="4">
        <v>21</v>
      </c>
      <c r="AJ23" s="4">
        <v>8.7866108786610872E-2</v>
      </c>
      <c r="AM23" s="5">
        <v>21</v>
      </c>
      <c r="AN23" s="5">
        <v>384</v>
      </c>
      <c r="AO23" s="5">
        <v>4.5258620689655173E-2</v>
      </c>
    </row>
    <row r="24" spans="1:41" x14ac:dyDescent="0.35">
      <c r="A24">
        <f t="shared" si="0"/>
        <v>22</v>
      </c>
      <c r="B24">
        <v>896</v>
      </c>
      <c r="C24">
        <v>3.9711000000000003E-2</v>
      </c>
      <c r="E24">
        <v>896</v>
      </c>
      <c r="F24">
        <v>2.9262E-2</v>
      </c>
      <c r="K24">
        <f t="shared" si="1"/>
        <v>22</v>
      </c>
      <c r="L24">
        <v>384</v>
      </c>
      <c r="M24">
        <v>5.8354999999999997E-2</v>
      </c>
      <c r="O24">
        <v>384</v>
      </c>
      <c r="P24">
        <v>8.3540000000000003E-2</v>
      </c>
      <c r="AC24" s="3">
        <v>1472</v>
      </c>
      <c r="AD24" s="3">
        <v>22</v>
      </c>
      <c r="AE24" s="3">
        <v>0.11764705882352941</v>
      </c>
      <c r="AH24" s="4">
        <v>1728</v>
      </c>
      <c r="AI24" s="4">
        <v>22</v>
      </c>
      <c r="AJ24" s="4">
        <v>9.2050209205020925E-2</v>
      </c>
      <c r="AM24" s="5">
        <v>22</v>
      </c>
      <c r="AN24" s="5">
        <v>448</v>
      </c>
      <c r="AO24" s="5">
        <v>4.7413793103448273E-2</v>
      </c>
    </row>
    <row r="25" spans="1:41" x14ac:dyDescent="0.35">
      <c r="A25">
        <f t="shared" si="0"/>
        <v>23</v>
      </c>
      <c r="B25">
        <v>896</v>
      </c>
      <c r="C25">
        <v>4.1515999999999997E-2</v>
      </c>
      <c r="E25">
        <v>896</v>
      </c>
      <c r="F25">
        <v>2.9262E-2</v>
      </c>
      <c r="K25">
        <f t="shared" si="1"/>
        <v>23</v>
      </c>
      <c r="L25">
        <v>384</v>
      </c>
      <c r="M25">
        <v>6.1008E-2</v>
      </c>
      <c r="O25">
        <v>384</v>
      </c>
      <c r="P25">
        <v>8.3540000000000003E-2</v>
      </c>
      <c r="AC25" s="3">
        <v>1536</v>
      </c>
      <c r="AD25" s="3">
        <v>23</v>
      </c>
      <c r="AE25" s="3">
        <v>0.12299465240641712</v>
      </c>
      <c r="AH25" s="4">
        <v>1792</v>
      </c>
      <c r="AI25" s="4">
        <v>23</v>
      </c>
      <c r="AJ25" s="4">
        <v>9.6234309623430964E-2</v>
      </c>
      <c r="AM25" s="5">
        <v>23</v>
      </c>
      <c r="AN25" s="5">
        <v>448</v>
      </c>
      <c r="AO25" s="5">
        <v>4.9568965517241381E-2</v>
      </c>
    </row>
    <row r="26" spans="1:41" x14ac:dyDescent="0.35">
      <c r="A26">
        <f t="shared" si="0"/>
        <v>24</v>
      </c>
      <c r="B26">
        <v>960</v>
      </c>
      <c r="C26">
        <v>4.3320999999999998E-2</v>
      </c>
      <c r="E26">
        <v>960</v>
      </c>
      <c r="F26">
        <v>3.4430000000000002E-2</v>
      </c>
      <c r="K26">
        <f t="shared" si="1"/>
        <v>24</v>
      </c>
      <c r="L26">
        <v>384</v>
      </c>
      <c r="M26">
        <v>6.3659999999999994E-2</v>
      </c>
      <c r="O26">
        <v>384</v>
      </c>
      <c r="P26">
        <v>8.3540000000000003E-2</v>
      </c>
      <c r="AC26" s="3">
        <v>1536</v>
      </c>
      <c r="AD26" s="3">
        <v>24</v>
      </c>
      <c r="AE26" s="3">
        <v>0.12834224598930483</v>
      </c>
      <c r="AH26" s="4">
        <v>1856</v>
      </c>
      <c r="AI26" s="4">
        <v>24</v>
      </c>
      <c r="AJ26" s="4">
        <v>0.100418410041841</v>
      </c>
      <c r="AM26" s="5">
        <v>24</v>
      </c>
      <c r="AN26" s="5">
        <v>448</v>
      </c>
      <c r="AO26" s="5">
        <v>5.1724137931034482E-2</v>
      </c>
    </row>
    <row r="27" spans="1:41" x14ac:dyDescent="0.35">
      <c r="A27">
        <f t="shared" si="0"/>
        <v>25</v>
      </c>
      <c r="B27">
        <v>960</v>
      </c>
      <c r="C27">
        <v>4.5125999999999999E-2</v>
      </c>
      <c r="E27">
        <v>960</v>
      </c>
      <c r="F27">
        <v>3.4430000000000002E-2</v>
      </c>
      <c r="K27">
        <f t="shared" si="1"/>
        <v>25</v>
      </c>
      <c r="L27">
        <v>384</v>
      </c>
      <c r="M27">
        <v>6.6312999999999997E-2</v>
      </c>
      <c r="O27">
        <v>384</v>
      </c>
      <c r="P27">
        <v>8.3540000000000003E-2</v>
      </c>
      <c r="AC27" s="3">
        <v>1600</v>
      </c>
      <c r="AD27" s="3">
        <v>25</v>
      </c>
      <c r="AE27" s="3">
        <v>0.13368983957219252</v>
      </c>
      <c r="AH27" s="4">
        <v>1984</v>
      </c>
      <c r="AI27" s="4">
        <v>25</v>
      </c>
      <c r="AJ27" s="4">
        <v>0.10460251046025104</v>
      </c>
      <c r="AM27" s="5">
        <v>25</v>
      </c>
      <c r="AN27" s="5">
        <v>448</v>
      </c>
      <c r="AO27" s="5">
        <v>5.3879310344827583E-2</v>
      </c>
    </row>
    <row r="28" spans="1:41" x14ac:dyDescent="0.35">
      <c r="A28">
        <f t="shared" si="0"/>
        <v>26</v>
      </c>
      <c r="B28">
        <v>1024</v>
      </c>
      <c r="C28">
        <v>4.6931E-2</v>
      </c>
      <c r="E28">
        <v>1024</v>
      </c>
      <c r="F28">
        <v>4.0017999999999998E-2</v>
      </c>
      <c r="K28">
        <f t="shared" si="1"/>
        <v>26</v>
      </c>
      <c r="L28">
        <v>384</v>
      </c>
      <c r="M28">
        <v>6.8966E-2</v>
      </c>
      <c r="O28">
        <v>384</v>
      </c>
      <c r="P28">
        <v>8.3540000000000003E-2</v>
      </c>
      <c r="AC28" s="3">
        <v>1600</v>
      </c>
      <c r="AD28" s="3">
        <v>26</v>
      </c>
      <c r="AE28" s="3">
        <v>0.13903743315508021</v>
      </c>
      <c r="AH28" s="4">
        <v>1984</v>
      </c>
      <c r="AI28" s="4">
        <v>26</v>
      </c>
      <c r="AJ28" s="4">
        <v>0.10878661087866109</v>
      </c>
      <c r="AM28" s="5">
        <v>26</v>
      </c>
      <c r="AN28" s="5">
        <v>448</v>
      </c>
      <c r="AO28" s="5">
        <v>5.6034482758620691E-2</v>
      </c>
    </row>
    <row r="29" spans="1:41" x14ac:dyDescent="0.35">
      <c r="A29">
        <f t="shared" si="0"/>
        <v>27</v>
      </c>
      <c r="B29">
        <v>1024</v>
      </c>
      <c r="C29">
        <v>4.8736000000000002E-2</v>
      </c>
      <c r="E29">
        <v>1024</v>
      </c>
      <c r="F29">
        <v>4.0017999999999998E-2</v>
      </c>
      <c r="K29">
        <f t="shared" si="1"/>
        <v>27</v>
      </c>
      <c r="L29">
        <v>384</v>
      </c>
      <c r="M29">
        <v>7.1618000000000001E-2</v>
      </c>
      <c r="O29">
        <v>384</v>
      </c>
      <c r="P29">
        <v>8.3540000000000003E-2</v>
      </c>
      <c r="AC29" s="3">
        <v>1664</v>
      </c>
      <c r="AD29" s="3">
        <v>27</v>
      </c>
      <c r="AE29" s="3">
        <v>0.14438502673796791</v>
      </c>
      <c r="AH29" s="4">
        <v>1984</v>
      </c>
      <c r="AI29" s="4">
        <v>27</v>
      </c>
      <c r="AJ29" s="4">
        <v>0.11297071129707113</v>
      </c>
      <c r="AM29" s="5">
        <v>27</v>
      </c>
      <c r="AN29" s="5">
        <v>448</v>
      </c>
      <c r="AO29" s="5">
        <v>5.8189655172413791E-2</v>
      </c>
    </row>
    <row r="30" spans="1:41" x14ac:dyDescent="0.35">
      <c r="A30">
        <f t="shared" si="0"/>
        <v>28</v>
      </c>
      <c r="B30">
        <v>1024</v>
      </c>
      <c r="C30">
        <v>5.0541999999999997E-2</v>
      </c>
      <c r="E30">
        <v>1024</v>
      </c>
      <c r="F30">
        <v>4.0017999999999998E-2</v>
      </c>
      <c r="K30">
        <f t="shared" si="1"/>
        <v>28</v>
      </c>
      <c r="L30">
        <v>384</v>
      </c>
      <c r="M30">
        <v>7.4271000000000004E-2</v>
      </c>
      <c r="O30">
        <v>384</v>
      </c>
      <c r="P30">
        <v>8.3540000000000003E-2</v>
      </c>
      <c r="AC30" s="3">
        <v>1664</v>
      </c>
      <c r="AD30" s="3">
        <v>28</v>
      </c>
      <c r="AE30" s="3">
        <v>0.1497326203208556</v>
      </c>
      <c r="AH30" s="4">
        <v>1984</v>
      </c>
      <c r="AI30" s="4">
        <v>28</v>
      </c>
      <c r="AJ30" s="4">
        <v>0.11715481171548117</v>
      </c>
      <c r="AM30" s="5">
        <v>28</v>
      </c>
      <c r="AN30" s="5">
        <v>448</v>
      </c>
      <c r="AO30" s="5">
        <v>6.0344827586206899E-2</v>
      </c>
    </row>
    <row r="31" spans="1:41" x14ac:dyDescent="0.35">
      <c r="A31">
        <f t="shared" si="0"/>
        <v>29</v>
      </c>
      <c r="B31">
        <v>1024</v>
      </c>
      <c r="C31">
        <v>5.2346999999999998E-2</v>
      </c>
      <c r="E31">
        <v>1024</v>
      </c>
      <c r="F31">
        <v>4.0017999999999998E-2</v>
      </c>
      <c r="K31">
        <f t="shared" si="1"/>
        <v>29</v>
      </c>
      <c r="L31">
        <v>384</v>
      </c>
      <c r="M31">
        <v>7.6923000000000005E-2</v>
      </c>
      <c r="O31">
        <v>384</v>
      </c>
      <c r="P31">
        <v>8.3540000000000003E-2</v>
      </c>
      <c r="AC31" s="3">
        <v>1728</v>
      </c>
      <c r="AD31" s="3">
        <v>29</v>
      </c>
      <c r="AE31" s="3">
        <v>0.15508021390374332</v>
      </c>
      <c r="AH31" s="4">
        <v>2048</v>
      </c>
      <c r="AI31" s="4">
        <v>29</v>
      </c>
      <c r="AJ31" s="4">
        <v>0.12133891213389121</v>
      </c>
      <c r="AM31" s="5">
        <v>29</v>
      </c>
      <c r="AN31" s="5">
        <v>448</v>
      </c>
      <c r="AO31" s="5">
        <v>6.25E-2</v>
      </c>
    </row>
    <row r="32" spans="1:41" x14ac:dyDescent="0.35">
      <c r="A32">
        <f t="shared" si="0"/>
        <v>30</v>
      </c>
      <c r="B32">
        <v>1024</v>
      </c>
      <c r="C32">
        <v>5.4151999999999999E-2</v>
      </c>
      <c r="E32">
        <v>1024</v>
      </c>
      <c r="F32">
        <v>4.0017999999999998E-2</v>
      </c>
      <c r="K32">
        <f t="shared" si="1"/>
        <v>30</v>
      </c>
      <c r="L32">
        <v>384</v>
      </c>
      <c r="M32">
        <v>7.9575999999999994E-2</v>
      </c>
      <c r="O32">
        <v>384</v>
      </c>
      <c r="P32">
        <v>8.3540000000000003E-2</v>
      </c>
      <c r="AC32" s="3">
        <v>1792</v>
      </c>
      <c r="AD32" s="3">
        <v>30</v>
      </c>
      <c r="AE32" s="3">
        <v>0.16042780748663102</v>
      </c>
      <c r="AH32" s="4">
        <v>2048</v>
      </c>
      <c r="AI32" s="4">
        <v>30</v>
      </c>
      <c r="AJ32" s="4">
        <v>0.12552301255230125</v>
      </c>
      <c r="AM32" s="5">
        <v>30</v>
      </c>
      <c r="AN32" s="5">
        <v>448</v>
      </c>
      <c r="AO32" s="5">
        <v>6.4655172413793108E-2</v>
      </c>
    </row>
    <row r="33" spans="1:41" x14ac:dyDescent="0.35">
      <c r="A33">
        <f t="shared" si="0"/>
        <v>31</v>
      </c>
      <c r="B33">
        <v>1088</v>
      </c>
      <c r="C33">
        <v>5.5957E-2</v>
      </c>
      <c r="E33">
        <v>1088</v>
      </c>
      <c r="F33">
        <v>4.6015E-2</v>
      </c>
      <c r="K33">
        <f t="shared" si="1"/>
        <v>31</v>
      </c>
      <c r="L33">
        <v>448</v>
      </c>
      <c r="M33">
        <v>8.2227999999999996E-2</v>
      </c>
      <c r="O33">
        <v>448</v>
      </c>
      <c r="P33">
        <v>0.105708</v>
      </c>
      <c r="AC33" s="3">
        <v>1792</v>
      </c>
      <c r="AD33" s="3">
        <v>31</v>
      </c>
      <c r="AE33" s="3">
        <v>0.16577540106951871</v>
      </c>
      <c r="AH33" s="4">
        <v>2048</v>
      </c>
      <c r="AI33" s="4">
        <v>31</v>
      </c>
      <c r="AJ33" s="4">
        <v>0.1297071129707113</v>
      </c>
      <c r="AM33" s="5">
        <v>31</v>
      </c>
      <c r="AN33" s="5">
        <v>512</v>
      </c>
      <c r="AO33" s="5">
        <v>6.6810344827586202E-2</v>
      </c>
    </row>
    <row r="34" spans="1:41" x14ac:dyDescent="0.35">
      <c r="A34">
        <f t="shared" si="0"/>
        <v>32</v>
      </c>
      <c r="B34">
        <v>1152</v>
      </c>
      <c r="C34">
        <v>5.7762000000000001E-2</v>
      </c>
      <c r="E34">
        <v>1152</v>
      </c>
      <c r="F34">
        <v>5.2409999999999998E-2</v>
      </c>
      <c r="K34">
        <f t="shared" si="1"/>
        <v>32</v>
      </c>
      <c r="L34">
        <v>448</v>
      </c>
      <c r="M34">
        <v>8.4880999999999998E-2</v>
      </c>
      <c r="O34">
        <v>448</v>
      </c>
      <c r="P34">
        <v>0.105708</v>
      </c>
      <c r="AC34" s="3">
        <v>1792</v>
      </c>
      <c r="AD34" s="3">
        <v>32</v>
      </c>
      <c r="AE34" s="3">
        <v>0.17112299465240641</v>
      </c>
      <c r="AH34" s="4">
        <v>2240</v>
      </c>
      <c r="AI34" s="4">
        <v>32</v>
      </c>
      <c r="AJ34" s="4">
        <v>0.13389121338912133</v>
      </c>
      <c r="AM34" s="5">
        <v>32</v>
      </c>
      <c r="AN34" s="5">
        <v>512</v>
      </c>
      <c r="AO34" s="5">
        <v>6.8965517241379309E-2</v>
      </c>
    </row>
    <row r="35" spans="1:41" x14ac:dyDescent="0.35">
      <c r="A35">
        <f t="shared" si="0"/>
        <v>33</v>
      </c>
      <c r="B35">
        <v>1152</v>
      </c>
      <c r="C35">
        <v>5.9567000000000002E-2</v>
      </c>
      <c r="E35">
        <v>1152</v>
      </c>
      <c r="F35">
        <v>5.2409999999999998E-2</v>
      </c>
      <c r="K35">
        <f t="shared" si="1"/>
        <v>33</v>
      </c>
      <c r="L35">
        <v>448</v>
      </c>
      <c r="M35">
        <v>8.7533E-2</v>
      </c>
      <c r="O35">
        <v>448</v>
      </c>
      <c r="P35">
        <v>0.105708</v>
      </c>
      <c r="AC35" s="3">
        <v>1792</v>
      </c>
      <c r="AD35" s="3">
        <v>33</v>
      </c>
      <c r="AE35" s="3">
        <v>0.17647058823529413</v>
      </c>
      <c r="AH35" s="4">
        <v>2304</v>
      </c>
      <c r="AI35" s="4">
        <v>33</v>
      </c>
      <c r="AJ35" s="4">
        <v>0.13807531380753138</v>
      </c>
      <c r="AM35" s="5">
        <v>33</v>
      </c>
      <c r="AN35" s="5">
        <v>512</v>
      </c>
      <c r="AO35" s="5">
        <v>7.1120689655172417E-2</v>
      </c>
    </row>
    <row r="36" spans="1:41" x14ac:dyDescent="0.35">
      <c r="A36">
        <f t="shared" si="0"/>
        <v>34</v>
      </c>
      <c r="B36">
        <v>1152</v>
      </c>
      <c r="C36">
        <v>6.1372000000000003E-2</v>
      </c>
      <c r="E36">
        <v>1152</v>
      </c>
      <c r="F36">
        <v>5.2409999999999998E-2</v>
      </c>
      <c r="K36">
        <f t="shared" si="1"/>
        <v>34</v>
      </c>
      <c r="L36">
        <v>448</v>
      </c>
      <c r="M36">
        <v>9.0186000000000002E-2</v>
      </c>
      <c r="O36">
        <v>448</v>
      </c>
      <c r="P36">
        <v>0.105708</v>
      </c>
      <c r="AC36" s="3">
        <v>1856</v>
      </c>
      <c r="AD36" s="3">
        <v>34</v>
      </c>
      <c r="AE36" s="3">
        <v>0.18181818181818182</v>
      </c>
      <c r="AH36" s="4">
        <v>2304</v>
      </c>
      <c r="AI36" s="4">
        <v>34</v>
      </c>
      <c r="AJ36" s="4">
        <v>0.14225941422594143</v>
      </c>
      <c r="AM36" s="5">
        <v>34</v>
      </c>
      <c r="AN36" s="5">
        <v>512</v>
      </c>
      <c r="AO36" s="5">
        <v>7.3275862068965511E-2</v>
      </c>
    </row>
    <row r="37" spans="1:41" x14ac:dyDescent="0.35">
      <c r="A37">
        <f t="shared" si="0"/>
        <v>35</v>
      </c>
      <c r="B37">
        <v>1216</v>
      </c>
      <c r="C37">
        <v>6.3176999999999997E-2</v>
      </c>
      <c r="E37">
        <v>1216</v>
      </c>
      <c r="F37">
        <v>5.919E-2</v>
      </c>
      <c r="K37">
        <f t="shared" si="1"/>
        <v>35</v>
      </c>
      <c r="L37">
        <v>448</v>
      </c>
      <c r="M37">
        <v>9.2838000000000004E-2</v>
      </c>
      <c r="O37">
        <v>448</v>
      </c>
      <c r="P37">
        <v>0.105708</v>
      </c>
      <c r="AC37" s="3">
        <v>1856</v>
      </c>
      <c r="AD37" s="3">
        <v>35</v>
      </c>
      <c r="AE37" s="3">
        <v>0.18716577540106952</v>
      </c>
      <c r="AH37" s="4">
        <v>2368</v>
      </c>
      <c r="AI37" s="4">
        <v>35</v>
      </c>
      <c r="AJ37" s="4">
        <v>0.14644351464435146</v>
      </c>
      <c r="AM37" s="5">
        <v>35</v>
      </c>
      <c r="AN37" s="5">
        <v>512</v>
      </c>
      <c r="AO37" s="5">
        <v>7.5431034482758619E-2</v>
      </c>
    </row>
    <row r="38" spans="1:41" x14ac:dyDescent="0.35">
      <c r="A38">
        <f t="shared" si="0"/>
        <v>36</v>
      </c>
      <c r="B38">
        <v>1216</v>
      </c>
      <c r="C38">
        <v>6.4981999999999998E-2</v>
      </c>
      <c r="E38">
        <v>1216</v>
      </c>
      <c r="F38">
        <v>5.919E-2</v>
      </c>
      <c r="K38">
        <f t="shared" si="1"/>
        <v>36</v>
      </c>
      <c r="L38">
        <v>448</v>
      </c>
      <c r="M38">
        <v>9.5491000000000006E-2</v>
      </c>
      <c r="O38">
        <v>448</v>
      </c>
      <c r="P38">
        <v>0.105708</v>
      </c>
      <c r="AC38" s="3">
        <v>1856</v>
      </c>
      <c r="AD38" s="3">
        <v>36</v>
      </c>
      <c r="AE38" s="3">
        <v>0.19251336898395721</v>
      </c>
      <c r="AH38" s="4">
        <v>2368</v>
      </c>
      <c r="AI38" s="4">
        <v>36</v>
      </c>
      <c r="AJ38" s="4">
        <v>0.15062761506276151</v>
      </c>
      <c r="AM38" s="5">
        <v>36</v>
      </c>
      <c r="AN38" s="5">
        <v>512</v>
      </c>
      <c r="AO38" s="5">
        <v>7.7586206896551727E-2</v>
      </c>
    </row>
    <row r="39" spans="1:41" x14ac:dyDescent="0.35">
      <c r="A39">
        <f t="shared" si="0"/>
        <v>37</v>
      </c>
      <c r="B39">
        <v>1216</v>
      </c>
      <c r="C39">
        <v>6.6786999999999999E-2</v>
      </c>
      <c r="E39">
        <v>1216</v>
      </c>
      <c r="F39">
        <v>5.919E-2</v>
      </c>
      <c r="K39">
        <f t="shared" si="1"/>
        <v>37</v>
      </c>
      <c r="L39">
        <v>448</v>
      </c>
      <c r="M39">
        <v>9.8142999999999994E-2</v>
      </c>
      <c r="O39">
        <v>448</v>
      </c>
      <c r="P39">
        <v>0.105708</v>
      </c>
      <c r="AC39" s="3">
        <v>1984</v>
      </c>
      <c r="AD39" s="3">
        <v>37</v>
      </c>
      <c r="AE39" s="3">
        <v>0.19786096256684493</v>
      </c>
      <c r="AH39" s="4">
        <v>2432</v>
      </c>
      <c r="AI39" s="4">
        <v>37</v>
      </c>
      <c r="AJ39" s="4">
        <v>0.15481171548117154</v>
      </c>
      <c r="AM39" s="5">
        <v>37</v>
      </c>
      <c r="AN39" s="5">
        <v>512</v>
      </c>
      <c r="AO39" s="5">
        <v>7.9741379310344834E-2</v>
      </c>
    </row>
    <row r="40" spans="1:41" x14ac:dyDescent="0.35">
      <c r="A40">
        <f t="shared" si="0"/>
        <v>38</v>
      </c>
      <c r="B40">
        <v>1280</v>
      </c>
      <c r="C40">
        <v>6.8592E-2</v>
      </c>
      <c r="E40">
        <v>1280</v>
      </c>
      <c r="F40">
        <v>6.6340999999999997E-2</v>
      </c>
      <c r="K40">
        <f t="shared" si="1"/>
        <v>38</v>
      </c>
      <c r="L40">
        <v>448</v>
      </c>
      <c r="M40">
        <v>0.100796</v>
      </c>
      <c r="O40">
        <v>448</v>
      </c>
      <c r="P40">
        <v>0.105708</v>
      </c>
      <c r="AC40" s="3">
        <v>1984</v>
      </c>
      <c r="AD40" s="3">
        <v>38</v>
      </c>
      <c r="AE40" s="3">
        <v>0.20320855614973263</v>
      </c>
      <c r="AH40" s="4">
        <v>2432</v>
      </c>
      <c r="AI40" s="4">
        <v>38</v>
      </c>
      <c r="AJ40" s="4">
        <v>0.15899581589958159</v>
      </c>
      <c r="AM40" s="5">
        <v>38</v>
      </c>
      <c r="AN40" s="5">
        <v>512</v>
      </c>
      <c r="AO40" s="5">
        <v>8.1896551724137928E-2</v>
      </c>
    </row>
    <row r="41" spans="1:41" x14ac:dyDescent="0.35">
      <c r="A41">
        <f t="shared" si="0"/>
        <v>39</v>
      </c>
      <c r="B41">
        <v>1280</v>
      </c>
      <c r="C41">
        <v>7.0397000000000001E-2</v>
      </c>
      <c r="E41">
        <v>1280</v>
      </c>
      <c r="F41">
        <v>6.6340999999999997E-2</v>
      </c>
      <c r="K41">
        <f t="shared" si="1"/>
        <v>39</v>
      </c>
      <c r="L41">
        <v>448</v>
      </c>
      <c r="M41">
        <v>0.103448</v>
      </c>
      <c r="O41">
        <v>448</v>
      </c>
      <c r="P41">
        <v>0.105708</v>
      </c>
      <c r="AC41" s="3">
        <v>1984</v>
      </c>
      <c r="AD41" s="3">
        <v>39</v>
      </c>
      <c r="AE41" s="3">
        <v>0.20855614973262032</v>
      </c>
      <c r="AH41" s="4">
        <v>2432</v>
      </c>
      <c r="AI41" s="4">
        <v>39</v>
      </c>
      <c r="AJ41" s="4">
        <v>0.16317991631799164</v>
      </c>
      <c r="AM41" s="5">
        <v>39</v>
      </c>
      <c r="AN41" s="5">
        <v>512</v>
      </c>
      <c r="AO41" s="5">
        <v>8.4051724137931036E-2</v>
      </c>
    </row>
    <row r="42" spans="1:41" x14ac:dyDescent="0.35">
      <c r="A42">
        <f t="shared" si="0"/>
        <v>40</v>
      </c>
      <c r="B42">
        <v>1280</v>
      </c>
      <c r="C42">
        <v>7.2202000000000002E-2</v>
      </c>
      <c r="E42">
        <v>1280</v>
      </c>
      <c r="F42">
        <v>6.6340999999999997E-2</v>
      </c>
      <c r="K42">
        <f t="shared" si="1"/>
        <v>40</v>
      </c>
      <c r="L42">
        <v>448</v>
      </c>
      <c r="M42">
        <v>0.106101</v>
      </c>
      <c r="O42">
        <v>448</v>
      </c>
      <c r="P42">
        <v>0.105708</v>
      </c>
      <c r="AC42" s="3">
        <v>1984</v>
      </c>
      <c r="AD42" s="3">
        <v>40</v>
      </c>
      <c r="AE42" s="3">
        <v>0.21390374331550802</v>
      </c>
      <c r="AH42" s="4">
        <v>2496</v>
      </c>
      <c r="AI42" s="4">
        <v>40</v>
      </c>
      <c r="AJ42" s="4">
        <v>0.16736401673640167</v>
      </c>
      <c r="AM42" s="5">
        <v>40</v>
      </c>
      <c r="AN42" s="5">
        <v>512</v>
      </c>
      <c r="AO42" s="5">
        <v>8.6206896551724144E-2</v>
      </c>
    </row>
    <row r="43" spans="1:41" x14ac:dyDescent="0.35">
      <c r="A43">
        <f t="shared" si="0"/>
        <v>41</v>
      </c>
      <c r="B43">
        <v>1280</v>
      </c>
      <c r="C43">
        <v>7.4007000000000003E-2</v>
      </c>
      <c r="E43">
        <v>1280</v>
      </c>
      <c r="F43">
        <v>6.6340999999999997E-2</v>
      </c>
      <c r="K43">
        <f t="shared" si="1"/>
        <v>41</v>
      </c>
      <c r="L43">
        <v>448</v>
      </c>
      <c r="M43">
        <v>0.108753</v>
      </c>
      <c r="O43">
        <v>448</v>
      </c>
      <c r="P43">
        <v>0.105708</v>
      </c>
      <c r="AC43" s="3">
        <v>2048</v>
      </c>
      <c r="AD43" s="3">
        <v>41</v>
      </c>
      <c r="AE43" s="3">
        <v>0.21925133689839571</v>
      </c>
      <c r="AH43" s="4">
        <v>2560</v>
      </c>
      <c r="AI43" s="4">
        <v>41</v>
      </c>
      <c r="AJ43" s="4">
        <v>0.17154811715481172</v>
      </c>
      <c r="AM43" s="5">
        <v>41</v>
      </c>
      <c r="AN43" s="5">
        <v>512</v>
      </c>
      <c r="AO43" s="5">
        <v>8.8362068965517238E-2</v>
      </c>
    </row>
    <row r="44" spans="1:41" x14ac:dyDescent="0.35">
      <c r="A44">
        <f t="shared" si="0"/>
        <v>42</v>
      </c>
      <c r="B44">
        <v>1344</v>
      </c>
      <c r="C44">
        <v>7.5812000000000004E-2</v>
      </c>
      <c r="E44">
        <v>1344</v>
      </c>
      <c r="F44">
        <v>7.3847999999999997E-2</v>
      </c>
      <c r="K44">
        <f t="shared" si="1"/>
        <v>42</v>
      </c>
      <c r="L44">
        <v>448</v>
      </c>
      <c r="M44">
        <v>0.11140600000000001</v>
      </c>
      <c r="O44">
        <v>448</v>
      </c>
      <c r="P44">
        <v>0.105708</v>
      </c>
      <c r="AC44" s="3">
        <v>2048</v>
      </c>
      <c r="AD44" s="3">
        <v>42</v>
      </c>
      <c r="AE44" s="3">
        <v>0.22459893048128343</v>
      </c>
      <c r="AH44" s="4">
        <v>2624</v>
      </c>
      <c r="AI44" s="4">
        <v>42</v>
      </c>
      <c r="AJ44" s="4">
        <v>0.17573221757322174</v>
      </c>
      <c r="AM44" s="5">
        <v>42</v>
      </c>
      <c r="AN44" s="5">
        <v>512</v>
      </c>
      <c r="AO44" s="5">
        <v>9.0517241379310345E-2</v>
      </c>
    </row>
    <row r="45" spans="1:41" x14ac:dyDescent="0.35">
      <c r="A45">
        <f t="shared" si="0"/>
        <v>43</v>
      </c>
      <c r="B45">
        <v>1344</v>
      </c>
      <c r="C45">
        <v>7.7617000000000005E-2</v>
      </c>
      <c r="E45">
        <v>1344</v>
      </c>
      <c r="F45">
        <v>7.3847999999999997E-2</v>
      </c>
      <c r="K45">
        <f t="shared" si="1"/>
        <v>43</v>
      </c>
      <c r="L45">
        <v>448</v>
      </c>
      <c r="M45">
        <v>0.11405800000000001</v>
      </c>
      <c r="O45">
        <v>448</v>
      </c>
      <c r="P45">
        <v>0.105708</v>
      </c>
      <c r="AC45" s="3">
        <v>2048</v>
      </c>
      <c r="AD45" s="3">
        <v>43</v>
      </c>
      <c r="AE45" s="3">
        <v>0.22994652406417113</v>
      </c>
      <c r="AH45" s="4">
        <v>2688</v>
      </c>
      <c r="AI45" s="4">
        <v>43</v>
      </c>
      <c r="AJ45" s="4">
        <v>0.1799163179916318</v>
      </c>
      <c r="AM45" s="5">
        <v>43</v>
      </c>
      <c r="AN45" s="5">
        <v>512</v>
      </c>
      <c r="AO45" s="5">
        <v>9.2672413793103453E-2</v>
      </c>
    </row>
    <row r="46" spans="1:41" x14ac:dyDescent="0.35">
      <c r="A46">
        <f t="shared" si="0"/>
        <v>44</v>
      </c>
      <c r="B46">
        <v>1344</v>
      </c>
      <c r="C46">
        <v>7.9422000000000006E-2</v>
      </c>
      <c r="E46">
        <v>1344</v>
      </c>
      <c r="F46">
        <v>7.3847999999999997E-2</v>
      </c>
      <c r="K46">
        <f t="shared" si="1"/>
        <v>44</v>
      </c>
      <c r="L46">
        <v>448</v>
      </c>
      <c r="M46">
        <v>0.116711</v>
      </c>
      <c r="O46">
        <v>448</v>
      </c>
      <c r="P46">
        <v>0.105708</v>
      </c>
      <c r="AC46" s="3">
        <v>2048</v>
      </c>
      <c r="AD46" s="3">
        <v>44</v>
      </c>
      <c r="AE46" s="3">
        <v>0.23529411764705882</v>
      </c>
      <c r="AH46" s="4">
        <v>2688</v>
      </c>
      <c r="AI46" s="4">
        <v>44</v>
      </c>
      <c r="AJ46" s="4">
        <v>0.18410041841004185</v>
      </c>
      <c r="AM46" s="5">
        <v>44</v>
      </c>
      <c r="AN46" s="5">
        <v>512</v>
      </c>
      <c r="AO46" s="5">
        <v>9.4827586206896547E-2</v>
      </c>
    </row>
    <row r="47" spans="1:41" x14ac:dyDescent="0.35">
      <c r="A47">
        <f t="shared" si="0"/>
        <v>45</v>
      </c>
      <c r="B47">
        <v>1344</v>
      </c>
      <c r="C47">
        <v>8.1226999999999994E-2</v>
      </c>
      <c r="E47">
        <v>1344</v>
      </c>
      <c r="F47">
        <v>7.3847999999999997E-2</v>
      </c>
      <c r="K47">
        <f t="shared" si="1"/>
        <v>45</v>
      </c>
      <c r="L47">
        <v>448</v>
      </c>
      <c r="M47">
        <v>0.119363</v>
      </c>
      <c r="O47">
        <v>448</v>
      </c>
      <c r="P47">
        <v>0.105708</v>
      </c>
      <c r="AC47" s="3">
        <v>2112</v>
      </c>
      <c r="AD47" s="3">
        <v>45</v>
      </c>
      <c r="AE47" s="3">
        <v>0.24064171122994651</v>
      </c>
      <c r="AH47" s="4">
        <v>2752</v>
      </c>
      <c r="AI47" s="4">
        <v>45</v>
      </c>
      <c r="AJ47" s="4">
        <v>0.18828451882845187</v>
      </c>
      <c r="AM47" s="5">
        <v>45</v>
      </c>
      <c r="AN47" s="5">
        <v>512</v>
      </c>
      <c r="AO47" s="5">
        <v>9.6982758620689655E-2</v>
      </c>
    </row>
    <row r="48" spans="1:41" x14ac:dyDescent="0.35">
      <c r="A48">
        <f t="shared" si="0"/>
        <v>46</v>
      </c>
      <c r="B48">
        <v>1344</v>
      </c>
      <c r="C48">
        <v>8.3031999999999995E-2</v>
      </c>
      <c r="E48">
        <v>1344</v>
      </c>
      <c r="F48">
        <v>7.3847999999999997E-2</v>
      </c>
      <c r="K48">
        <f t="shared" si="1"/>
        <v>46</v>
      </c>
      <c r="L48">
        <v>448</v>
      </c>
      <c r="M48">
        <v>0.122016</v>
      </c>
      <c r="O48">
        <v>448</v>
      </c>
      <c r="P48">
        <v>0.105708</v>
      </c>
      <c r="AC48" s="3">
        <v>2112</v>
      </c>
      <c r="AD48" s="3">
        <v>46</v>
      </c>
      <c r="AE48" s="3">
        <v>0.24598930481283424</v>
      </c>
      <c r="AH48" s="4">
        <v>2752</v>
      </c>
      <c r="AI48" s="4">
        <v>46</v>
      </c>
      <c r="AJ48" s="4">
        <v>0.19246861924686193</v>
      </c>
      <c r="AM48" s="5">
        <v>46</v>
      </c>
      <c r="AN48" s="5">
        <v>512</v>
      </c>
      <c r="AO48" s="5">
        <v>9.9137931034482762E-2</v>
      </c>
    </row>
    <row r="49" spans="1:41" x14ac:dyDescent="0.35">
      <c r="A49">
        <f t="shared" si="0"/>
        <v>47</v>
      </c>
      <c r="B49">
        <v>1408</v>
      </c>
      <c r="C49">
        <v>8.4837999999999997E-2</v>
      </c>
      <c r="E49">
        <v>1408</v>
      </c>
      <c r="F49">
        <v>8.1695000000000004E-2</v>
      </c>
      <c r="K49">
        <f t="shared" si="1"/>
        <v>47</v>
      </c>
      <c r="L49">
        <v>448</v>
      </c>
      <c r="M49">
        <v>0.124668</v>
      </c>
      <c r="O49">
        <v>448</v>
      </c>
      <c r="P49">
        <v>0.105708</v>
      </c>
      <c r="AC49" s="3">
        <v>2112</v>
      </c>
      <c r="AD49" s="3">
        <v>47</v>
      </c>
      <c r="AE49" s="3">
        <v>0.25133689839572193</v>
      </c>
      <c r="AH49" s="4">
        <v>2816</v>
      </c>
      <c r="AI49" s="4">
        <v>47</v>
      </c>
      <c r="AJ49" s="4">
        <v>0.19665271966527198</v>
      </c>
      <c r="AM49" s="5">
        <v>47</v>
      </c>
      <c r="AN49" s="5">
        <v>512</v>
      </c>
      <c r="AO49" s="5">
        <v>0.10129310344827586</v>
      </c>
    </row>
    <row r="50" spans="1:41" x14ac:dyDescent="0.35">
      <c r="A50">
        <f t="shared" si="0"/>
        <v>48</v>
      </c>
      <c r="B50">
        <v>1408</v>
      </c>
      <c r="C50">
        <v>8.6642999999999998E-2</v>
      </c>
      <c r="E50">
        <v>1408</v>
      </c>
      <c r="F50">
        <v>8.1695000000000004E-2</v>
      </c>
      <c r="K50">
        <f t="shared" si="1"/>
        <v>48</v>
      </c>
      <c r="L50">
        <v>512</v>
      </c>
      <c r="M50">
        <v>0.12732099999999999</v>
      </c>
      <c r="O50">
        <v>512</v>
      </c>
      <c r="P50">
        <v>0.12898599999999999</v>
      </c>
      <c r="AC50" s="3">
        <v>2112</v>
      </c>
      <c r="AD50" s="3">
        <v>48</v>
      </c>
      <c r="AE50" s="3">
        <v>0.25668449197860965</v>
      </c>
      <c r="AH50" s="4">
        <v>2816</v>
      </c>
      <c r="AI50" s="4">
        <v>48</v>
      </c>
      <c r="AJ50" s="4">
        <v>0.20083682008368201</v>
      </c>
      <c r="AM50" s="5">
        <v>48</v>
      </c>
      <c r="AN50" s="5">
        <v>512</v>
      </c>
      <c r="AO50" s="5">
        <v>0.10344827586206896</v>
      </c>
    </row>
    <row r="51" spans="1:41" x14ac:dyDescent="0.35">
      <c r="A51">
        <f t="shared" si="0"/>
        <v>49</v>
      </c>
      <c r="B51">
        <v>1408</v>
      </c>
      <c r="C51">
        <v>8.8447999999999999E-2</v>
      </c>
      <c r="E51">
        <v>1408</v>
      </c>
      <c r="F51">
        <v>8.1695000000000004E-2</v>
      </c>
      <c r="K51">
        <f t="shared" si="1"/>
        <v>49</v>
      </c>
      <c r="L51">
        <v>512</v>
      </c>
      <c r="M51">
        <v>0.12997300000000001</v>
      </c>
      <c r="O51">
        <v>512</v>
      </c>
      <c r="P51">
        <v>0.12898599999999999</v>
      </c>
      <c r="AC51" s="3">
        <v>2112</v>
      </c>
      <c r="AD51" s="3">
        <v>49</v>
      </c>
      <c r="AE51" s="3">
        <v>0.26203208556149732</v>
      </c>
      <c r="AH51" s="4">
        <v>2816</v>
      </c>
      <c r="AI51" s="4">
        <v>49</v>
      </c>
      <c r="AJ51" s="4">
        <v>0.20502092050209206</v>
      </c>
      <c r="AM51" s="5">
        <v>49</v>
      </c>
      <c r="AN51" s="5">
        <v>512</v>
      </c>
      <c r="AO51" s="5">
        <v>0.10560344827586207</v>
      </c>
    </row>
    <row r="52" spans="1:41" x14ac:dyDescent="0.35">
      <c r="A52">
        <f t="shared" si="0"/>
        <v>50</v>
      </c>
      <c r="B52">
        <v>1408</v>
      </c>
      <c r="C52">
        <v>9.0253E-2</v>
      </c>
      <c r="E52">
        <v>1408</v>
      </c>
      <c r="F52">
        <v>8.1695000000000004E-2</v>
      </c>
      <c r="K52">
        <f t="shared" si="1"/>
        <v>50</v>
      </c>
      <c r="L52">
        <v>512</v>
      </c>
      <c r="M52">
        <v>0.13262599999999999</v>
      </c>
      <c r="O52">
        <v>512</v>
      </c>
      <c r="P52">
        <v>0.12898599999999999</v>
      </c>
      <c r="AC52" s="3">
        <v>2112</v>
      </c>
      <c r="AD52" s="3">
        <v>50</v>
      </c>
      <c r="AE52" s="3">
        <v>0.26737967914438504</v>
      </c>
      <c r="AH52" s="4">
        <v>2880</v>
      </c>
      <c r="AI52" s="4">
        <v>50</v>
      </c>
      <c r="AJ52" s="4">
        <v>0.20920502092050208</v>
      </c>
      <c r="AM52" s="5">
        <v>50</v>
      </c>
      <c r="AN52" s="5">
        <v>576</v>
      </c>
      <c r="AO52" s="5">
        <v>0.10775862068965517</v>
      </c>
    </row>
    <row r="53" spans="1:41" x14ac:dyDescent="0.35">
      <c r="A53">
        <f t="shared" si="0"/>
        <v>51</v>
      </c>
      <c r="B53">
        <v>1472</v>
      </c>
      <c r="C53">
        <v>9.2058000000000001E-2</v>
      </c>
      <c r="E53">
        <v>1472</v>
      </c>
      <c r="F53">
        <v>8.9868000000000003E-2</v>
      </c>
      <c r="K53">
        <f t="shared" si="1"/>
        <v>51</v>
      </c>
      <c r="L53">
        <v>512</v>
      </c>
      <c r="M53">
        <v>0.13527900000000001</v>
      </c>
      <c r="O53">
        <v>512</v>
      </c>
      <c r="P53">
        <v>0.12898599999999999</v>
      </c>
      <c r="AC53" s="3">
        <v>2112</v>
      </c>
      <c r="AD53" s="3">
        <v>51</v>
      </c>
      <c r="AE53" s="3">
        <v>0.27272727272727271</v>
      </c>
      <c r="AH53" s="4">
        <v>3008</v>
      </c>
      <c r="AI53" s="4">
        <v>51</v>
      </c>
      <c r="AJ53" s="4">
        <v>0.21338912133891214</v>
      </c>
      <c r="AM53" s="5">
        <v>51</v>
      </c>
      <c r="AN53" s="5">
        <v>576</v>
      </c>
      <c r="AO53" s="5">
        <v>0.10991379310344827</v>
      </c>
    </row>
    <row r="54" spans="1:41" x14ac:dyDescent="0.35">
      <c r="A54">
        <f t="shared" si="0"/>
        <v>52</v>
      </c>
      <c r="B54">
        <v>1472</v>
      </c>
      <c r="C54">
        <v>9.3863000000000002E-2</v>
      </c>
      <c r="E54">
        <v>1472</v>
      </c>
      <c r="F54">
        <v>8.9868000000000003E-2</v>
      </c>
      <c r="K54">
        <f t="shared" si="1"/>
        <v>52</v>
      </c>
      <c r="L54">
        <v>512</v>
      </c>
      <c r="M54">
        <v>0.137931</v>
      </c>
      <c r="O54">
        <v>512</v>
      </c>
      <c r="P54">
        <v>0.12898599999999999</v>
      </c>
      <c r="AC54" s="3">
        <v>2112</v>
      </c>
      <c r="AD54" s="3">
        <v>52</v>
      </c>
      <c r="AE54" s="3">
        <v>0.27807486631016043</v>
      </c>
      <c r="AH54" s="4">
        <v>3072</v>
      </c>
      <c r="AI54" s="4">
        <v>52</v>
      </c>
      <c r="AJ54" s="4">
        <v>0.21757322175732219</v>
      </c>
      <c r="AM54" s="5">
        <v>52</v>
      </c>
      <c r="AN54" s="5">
        <v>576</v>
      </c>
      <c r="AO54" s="5">
        <v>0.11206896551724138</v>
      </c>
    </row>
    <row r="55" spans="1:41" x14ac:dyDescent="0.35">
      <c r="A55">
        <f t="shared" si="0"/>
        <v>53</v>
      </c>
      <c r="B55">
        <v>1472</v>
      </c>
      <c r="C55">
        <v>9.5668000000000003E-2</v>
      </c>
      <c r="E55">
        <v>1472</v>
      </c>
      <c r="F55">
        <v>8.9868000000000003E-2</v>
      </c>
      <c r="K55">
        <f t="shared" si="1"/>
        <v>53</v>
      </c>
      <c r="L55">
        <v>512</v>
      </c>
      <c r="M55">
        <v>0.14058399999999999</v>
      </c>
      <c r="O55">
        <v>512</v>
      </c>
      <c r="P55">
        <v>0.12898599999999999</v>
      </c>
      <c r="AC55" s="3">
        <v>2176</v>
      </c>
      <c r="AD55" s="3">
        <v>53</v>
      </c>
      <c r="AE55" s="3">
        <v>0.28342245989304815</v>
      </c>
      <c r="AH55" s="4">
        <v>3136</v>
      </c>
      <c r="AI55" s="4">
        <v>53</v>
      </c>
      <c r="AJ55" s="4">
        <v>0.22175732217573221</v>
      </c>
      <c r="AM55" s="5">
        <v>53</v>
      </c>
      <c r="AN55" s="5">
        <v>576</v>
      </c>
      <c r="AO55" s="5">
        <v>0.11422413793103449</v>
      </c>
    </row>
    <row r="56" spans="1:41" x14ac:dyDescent="0.35">
      <c r="A56">
        <f t="shared" si="0"/>
        <v>54</v>
      </c>
      <c r="B56">
        <v>1536</v>
      </c>
      <c r="C56">
        <v>9.7473000000000004E-2</v>
      </c>
      <c r="E56">
        <v>1536</v>
      </c>
      <c r="F56">
        <v>9.8349000000000006E-2</v>
      </c>
      <c r="K56">
        <f t="shared" si="1"/>
        <v>54</v>
      </c>
      <c r="L56">
        <v>512</v>
      </c>
      <c r="M56">
        <v>0.143236</v>
      </c>
      <c r="O56">
        <v>512</v>
      </c>
      <c r="P56">
        <v>0.12898599999999999</v>
      </c>
      <c r="AC56" s="3">
        <v>2176</v>
      </c>
      <c r="AD56" s="3">
        <v>54</v>
      </c>
      <c r="AE56" s="3">
        <v>0.28877005347593582</v>
      </c>
      <c r="AH56" s="4">
        <v>3200</v>
      </c>
      <c r="AI56" s="4">
        <v>54</v>
      </c>
      <c r="AJ56" s="4">
        <v>0.22594142259414227</v>
      </c>
      <c r="AM56" s="5">
        <v>54</v>
      </c>
      <c r="AN56" s="5">
        <v>576</v>
      </c>
      <c r="AO56" s="5">
        <v>0.11637931034482758</v>
      </c>
    </row>
    <row r="57" spans="1:41" x14ac:dyDescent="0.35">
      <c r="A57">
        <f t="shared" si="0"/>
        <v>55</v>
      </c>
      <c r="B57">
        <v>1536</v>
      </c>
      <c r="C57">
        <v>9.9278000000000005E-2</v>
      </c>
      <c r="E57">
        <v>1536</v>
      </c>
      <c r="F57">
        <v>9.8349000000000006E-2</v>
      </c>
      <c r="K57">
        <f t="shared" si="1"/>
        <v>55</v>
      </c>
      <c r="L57">
        <v>512</v>
      </c>
      <c r="M57">
        <v>0.14588899999999999</v>
      </c>
      <c r="O57">
        <v>512</v>
      </c>
      <c r="P57">
        <v>0.12898599999999999</v>
      </c>
      <c r="AC57" s="3">
        <v>2240</v>
      </c>
      <c r="AD57" s="3">
        <v>55</v>
      </c>
      <c r="AE57" s="3">
        <v>0.29411764705882354</v>
      </c>
      <c r="AH57" s="4">
        <v>3200</v>
      </c>
      <c r="AI57" s="4">
        <v>55</v>
      </c>
      <c r="AJ57" s="4">
        <v>0.23012552301255229</v>
      </c>
      <c r="AM57" s="5">
        <v>55</v>
      </c>
      <c r="AN57" s="5">
        <v>576</v>
      </c>
      <c r="AO57" s="5">
        <v>0.11853448275862069</v>
      </c>
    </row>
    <row r="58" spans="1:41" x14ac:dyDescent="0.35">
      <c r="A58">
        <f t="shared" si="0"/>
        <v>56</v>
      </c>
      <c r="B58">
        <v>1536</v>
      </c>
      <c r="C58">
        <v>0.10108300000000001</v>
      </c>
      <c r="E58">
        <v>1536</v>
      </c>
      <c r="F58">
        <v>9.8349000000000006E-2</v>
      </c>
      <c r="K58">
        <f t="shared" si="1"/>
        <v>56</v>
      </c>
      <c r="L58">
        <v>512</v>
      </c>
      <c r="M58">
        <v>0.14854100000000001</v>
      </c>
      <c r="O58">
        <v>512</v>
      </c>
      <c r="P58">
        <v>0.12898599999999999</v>
      </c>
      <c r="AC58" s="3">
        <v>2240</v>
      </c>
      <c r="AD58" s="3">
        <v>56</v>
      </c>
      <c r="AE58" s="3">
        <v>0.29946524064171121</v>
      </c>
      <c r="AH58" s="4">
        <v>3264</v>
      </c>
      <c r="AI58" s="4">
        <v>56</v>
      </c>
      <c r="AJ58" s="4">
        <v>0.23430962343096234</v>
      </c>
      <c r="AM58" s="5">
        <v>56</v>
      </c>
      <c r="AN58" s="5">
        <v>576</v>
      </c>
      <c r="AO58" s="5">
        <v>0.1206896551724138</v>
      </c>
    </row>
    <row r="59" spans="1:41" x14ac:dyDescent="0.35">
      <c r="A59">
        <f t="shared" si="0"/>
        <v>57</v>
      </c>
      <c r="B59">
        <v>1536</v>
      </c>
      <c r="C59">
        <v>0.10288799999999999</v>
      </c>
      <c r="E59">
        <v>1536</v>
      </c>
      <c r="F59">
        <v>9.8349000000000006E-2</v>
      </c>
      <c r="K59">
        <f t="shared" si="1"/>
        <v>57</v>
      </c>
      <c r="L59">
        <v>512</v>
      </c>
      <c r="M59">
        <v>0.151194</v>
      </c>
      <c r="O59">
        <v>512</v>
      </c>
      <c r="P59">
        <v>0.12898599999999999</v>
      </c>
      <c r="AC59" s="3">
        <v>2304</v>
      </c>
      <c r="AD59" s="3">
        <v>57</v>
      </c>
      <c r="AE59" s="3">
        <v>0.30481283422459893</v>
      </c>
      <c r="AH59" s="4">
        <v>3328</v>
      </c>
      <c r="AI59" s="4">
        <v>57</v>
      </c>
      <c r="AJ59" s="4">
        <v>0.2384937238493724</v>
      </c>
      <c r="AM59" s="5">
        <v>57</v>
      </c>
      <c r="AN59" s="5">
        <v>576</v>
      </c>
      <c r="AO59" s="5">
        <v>0.12284482758620689</v>
      </c>
    </row>
    <row r="60" spans="1:41" x14ac:dyDescent="0.35">
      <c r="A60">
        <f t="shared" si="0"/>
        <v>58</v>
      </c>
      <c r="B60">
        <v>1600</v>
      </c>
      <c r="C60">
        <v>0.10469299999999999</v>
      </c>
      <c r="E60">
        <v>1600</v>
      </c>
      <c r="F60">
        <v>0.107123</v>
      </c>
      <c r="K60">
        <f t="shared" si="1"/>
        <v>58</v>
      </c>
      <c r="L60">
        <v>512</v>
      </c>
      <c r="M60">
        <v>0.15384600000000001</v>
      </c>
      <c r="O60">
        <v>512</v>
      </c>
      <c r="P60">
        <v>0.12898599999999999</v>
      </c>
      <c r="AC60" s="3">
        <v>2304</v>
      </c>
      <c r="AD60" s="3">
        <v>58</v>
      </c>
      <c r="AE60" s="3">
        <v>0.31016042780748665</v>
      </c>
      <c r="AH60" s="4">
        <v>3328</v>
      </c>
      <c r="AI60" s="4">
        <v>58</v>
      </c>
      <c r="AJ60" s="4">
        <v>0.24267782426778242</v>
      </c>
      <c r="AM60" s="5">
        <v>58</v>
      </c>
      <c r="AN60" s="5">
        <v>576</v>
      </c>
      <c r="AO60" s="5">
        <v>0.125</v>
      </c>
    </row>
    <row r="61" spans="1:41" x14ac:dyDescent="0.35">
      <c r="A61">
        <f t="shared" si="0"/>
        <v>59</v>
      </c>
      <c r="B61">
        <v>1600</v>
      </c>
      <c r="C61">
        <v>0.106498</v>
      </c>
      <c r="E61">
        <v>1600</v>
      </c>
      <c r="F61">
        <v>0.107123</v>
      </c>
      <c r="K61">
        <f t="shared" si="1"/>
        <v>59</v>
      </c>
      <c r="L61">
        <v>512</v>
      </c>
      <c r="M61">
        <v>0.156499</v>
      </c>
      <c r="O61">
        <v>512</v>
      </c>
      <c r="P61">
        <v>0.12898599999999999</v>
      </c>
      <c r="AC61" s="3">
        <v>2432</v>
      </c>
      <c r="AD61" s="3">
        <v>59</v>
      </c>
      <c r="AE61" s="3">
        <v>0.31550802139037432</v>
      </c>
      <c r="AH61" s="4">
        <v>3328</v>
      </c>
      <c r="AI61" s="4">
        <v>59</v>
      </c>
      <c r="AJ61" s="4">
        <v>0.24686192468619247</v>
      </c>
      <c r="AM61" s="5">
        <v>59</v>
      </c>
      <c r="AN61" s="5">
        <v>576</v>
      </c>
      <c r="AO61" s="5">
        <v>0.12715517241379309</v>
      </c>
    </row>
    <row r="62" spans="1:41" x14ac:dyDescent="0.35">
      <c r="A62">
        <f t="shared" si="0"/>
        <v>60</v>
      </c>
      <c r="B62">
        <v>1600</v>
      </c>
      <c r="C62">
        <v>0.108303</v>
      </c>
      <c r="E62">
        <v>1600</v>
      </c>
      <c r="F62">
        <v>0.107123</v>
      </c>
      <c r="K62">
        <f t="shared" si="1"/>
        <v>60</v>
      </c>
      <c r="L62">
        <v>512</v>
      </c>
      <c r="M62">
        <v>0.15915099999999999</v>
      </c>
      <c r="O62">
        <v>512</v>
      </c>
      <c r="P62">
        <v>0.12898599999999999</v>
      </c>
      <c r="AC62" s="3">
        <v>2432</v>
      </c>
      <c r="AD62" s="3">
        <v>60</v>
      </c>
      <c r="AE62" s="3">
        <v>0.32085561497326204</v>
      </c>
      <c r="AH62" s="4">
        <v>3392</v>
      </c>
      <c r="AI62" s="4">
        <v>60</v>
      </c>
      <c r="AJ62" s="4">
        <v>0.2510460251046025</v>
      </c>
      <c r="AM62" s="5">
        <v>60</v>
      </c>
      <c r="AN62" s="5">
        <v>576</v>
      </c>
      <c r="AO62" s="5">
        <v>0.12931034482758622</v>
      </c>
    </row>
    <row r="63" spans="1:41" x14ac:dyDescent="0.35">
      <c r="A63">
        <f t="shared" si="0"/>
        <v>61</v>
      </c>
      <c r="B63">
        <v>1600</v>
      </c>
      <c r="C63">
        <v>0.110108</v>
      </c>
      <c r="E63">
        <v>1600</v>
      </c>
      <c r="F63">
        <v>0.107123</v>
      </c>
      <c r="K63">
        <f t="shared" si="1"/>
        <v>61</v>
      </c>
      <c r="L63">
        <v>512</v>
      </c>
      <c r="M63">
        <v>0.161804</v>
      </c>
      <c r="O63">
        <v>512</v>
      </c>
      <c r="P63">
        <v>0.12898599999999999</v>
      </c>
      <c r="AC63" s="3">
        <v>2432</v>
      </c>
      <c r="AD63" s="3">
        <v>61</v>
      </c>
      <c r="AE63" s="3">
        <v>0.32620320855614976</v>
      </c>
      <c r="AH63" s="4">
        <v>3392</v>
      </c>
      <c r="AI63" s="4">
        <v>61</v>
      </c>
      <c r="AJ63" s="4">
        <v>0.25523012552301255</v>
      </c>
      <c r="AM63" s="5">
        <v>61</v>
      </c>
      <c r="AN63" s="5">
        <v>576</v>
      </c>
      <c r="AO63" s="5">
        <v>0.13146551724137931</v>
      </c>
    </row>
    <row r="64" spans="1:41" x14ac:dyDescent="0.35">
      <c r="A64">
        <f t="shared" si="0"/>
        <v>62</v>
      </c>
      <c r="B64">
        <v>1600</v>
      </c>
      <c r="C64">
        <v>0.111913</v>
      </c>
      <c r="E64">
        <v>1600</v>
      </c>
      <c r="F64">
        <v>0.107123</v>
      </c>
      <c r="K64">
        <f t="shared" si="1"/>
        <v>62</v>
      </c>
      <c r="L64">
        <v>512</v>
      </c>
      <c r="M64">
        <v>0.16445599999999999</v>
      </c>
      <c r="O64">
        <v>512</v>
      </c>
      <c r="P64">
        <v>0.12898599999999999</v>
      </c>
      <c r="AC64" s="3">
        <v>2432</v>
      </c>
      <c r="AD64" s="3">
        <v>62</v>
      </c>
      <c r="AE64" s="3">
        <v>0.33155080213903743</v>
      </c>
      <c r="AH64" s="4">
        <v>3392</v>
      </c>
      <c r="AI64" s="4">
        <v>62</v>
      </c>
      <c r="AJ64" s="4">
        <v>0.2594142259414226</v>
      </c>
      <c r="AM64" s="5">
        <v>62</v>
      </c>
      <c r="AN64" s="5">
        <v>576</v>
      </c>
      <c r="AO64" s="5">
        <v>0.1336206896551724</v>
      </c>
    </row>
    <row r="65" spans="1:41" x14ac:dyDescent="0.35">
      <c r="A65">
        <f t="shared" si="0"/>
        <v>63</v>
      </c>
      <c r="B65">
        <v>1600</v>
      </c>
      <c r="C65">
        <v>0.113718</v>
      </c>
      <c r="E65">
        <v>1600</v>
      </c>
      <c r="F65">
        <v>0.107123</v>
      </c>
      <c r="K65">
        <f t="shared" si="1"/>
        <v>63</v>
      </c>
      <c r="L65">
        <v>512</v>
      </c>
      <c r="M65">
        <v>0.16710900000000001</v>
      </c>
      <c r="O65">
        <v>512</v>
      </c>
      <c r="P65">
        <v>0.12898599999999999</v>
      </c>
      <c r="AC65" s="3">
        <v>2432</v>
      </c>
      <c r="AD65" s="3">
        <v>63</v>
      </c>
      <c r="AE65" s="3">
        <v>0.33689839572192515</v>
      </c>
      <c r="AH65" s="4">
        <v>3456</v>
      </c>
      <c r="AI65" s="4">
        <v>63</v>
      </c>
      <c r="AJ65" s="4">
        <v>0.26359832635983266</v>
      </c>
      <c r="AM65" s="5">
        <v>63</v>
      </c>
      <c r="AN65" s="5">
        <v>640</v>
      </c>
      <c r="AO65" s="5">
        <v>0.13577586206896552</v>
      </c>
    </row>
    <row r="66" spans="1:41" x14ac:dyDescent="0.35">
      <c r="A66">
        <f t="shared" si="0"/>
        <v>64</v>
      </c>
      <c r="B66">
        <v>1664</v>
      </c>
      <c r="C66">
        <v>0.115523</v>
      </c>
      <c r="E66">
        <v>1664</v>
      </c>
      <c r="F66">
        <v>0.116172</v>
      </c>
      <c r="K66">
        <f t="shared" si="1"/>
        <v>64</v>
      </c>
      <c r="L66">
        <v>576</v>
      </c>
      <c r="M66">
        <v>0.169761</v>
      </c>
      <c r="O66">
        <v>576</v>
      </c>
      <c r="P66">
        <v>0.153091</v>
      </c>
      <c r="AC66" s="3">
        <v>2432</v>
      </c>
      <c r="AD66" s="3">
        <v>64</v>
      </c>
      <c r="AE66" s="3">
        <v>0.34224598930481281</v>
      </c>
      <c r="AH66" s="4">
        <v>3520</v>
      </c>
      <c r="AI66" s="4">
        <v>64</v>
      </c>
      <c r="AJ66" s="4">
        <v>0.26778242677824265</v>
      </c>
      <c r="AM66" s="5">
        <v>64</v>
      </c>
      <c r="AN66" s="5">
        <v>640</v>
      </c>
      <c r="AO66" s="5">
        <v>0.13793103448275862</v>
      </c>
    </row>
    <row r="67" spans="1:41" x14ac:dyDescent="0.35">
      <c r="A67">
        <f t="shared" si="0"/>
        <v>65</v>
      </c>
      <c r="B67">
        <v>1664</v>
      </c>
      <c r="C67">
        <v>0.117329</v>
      </c>
      <c r="E67">
        <v>1664</v>
      </c>
      <c r="F67">
        <v>0.116172</v>
      </c>
      <c r="K67">
        <f t="shared" si="1"/>
        <v>65</v>
      </c>
      <c r="L67">
        <v>576</v>
      </c>
      <c r="M67">
        <v>0.17241400000000001</v>
      </c>
      <c r="O67">
        <v>576</v>
      </c>
      <c r="P67">
        <v>0.153091</v>
      </c>
      <c r="AC67" s="3">
        <v>2432</v>
      </c>
      <c r="AD67" s="3">
        <v>65</v>
      </c>
      <c r="AE67" s="3">
        <v>0.34759358288770054</v>
      </c>
      <c r="AH67" s="4">
        <v>3520</v>
      </c>
      <c r="AI67" s="4">
        <v>65</v>
      </c>
      <c r="AJ67" s="4">
        <v>0.27196652719665271</v>
      </c>
      <c r="AM67" s="5">
        <v>65</v>
      </c>
      <c r="AN67" s="5">
        <v>640</v>
      </c>
      <c r="AO67" s="5">
        <v>0.14008620689655171</v>
      </c>
    </row>
    <row r="68" spans="1:41" x14ac:dyDescent="0.35">
      <c r="A68">
        <f t="shared" si="0"/>
        <v>66</v>
      </c>
      <c r="B68">
        <v>1664</v>
      </c>
      <c r="C68">
        <v>0.119134</v>
      </c>
      <c r="E68">
        <v>1664</v>
      </c>
      <c r="F68">
        <v>0.116172</v>
      </c>
      <c r="K68">
        <f t="shared" si="1"/>
        <v>66</v>
      </c>
      <c r="L68">
        <v>576</v>
      </c>
      <c r="M68">
        <v>0.175066</v>
      </c>
      <c r="O68">
        <v>576</v>
      </c>
      <c r="P68">
        <v>0.153091</v>
      </c>
      <c r="AC68" s="3">
        <v>2432</v>
      </c>
      <c r="AD68" s="3">
        <v>66</v>
      </c>
      <c r="AE68" s="3">
        <v>0.35294117647058826</v>
      </c>
      <c r="AH68" s="4">
        <v>3584</v>
      </c>
      <c r="AI68" s="4">
        <v>66</v>
      </c>
      <c r="AJ68" s="4">
        <v>0.27615062761506276</v>
      </c>
      <c r="AM68" s="5">
        <v>66</v>
      </c>
      <c r="AN68" s="5">
        <v>640</v>
      </c>
      <c r="AO68" s="5">
        <v>0.14224137931034483</v>
      </c>
    </row>
    <row r="69" spans="1:41" x14ac:dyDescent="0.35">
      <c r="A69">
        <f t="shared" ref="A69:A132" si="2">A68+1</f>
        <v>67</v>
      </c>
      <c r="B69">
        <v>1728</v>
      </c>
      <c r="C69">
        <v>0.120939</v>
      </c>
      <c r="E69">
        <v>1728</v>
      </c>
      <c r="F69">
        <v>0.12548100000000001</v>
      </c>
      <c r="K69">
        <f t="shared" ref="K69:K132" si="3">K68+1</f>
        <v>67</v>
      </c>
      <c r="L69">
        <v>576</v>
      </c>
      <c r="M69">
        <v>0.17771899999999999</v>
      </c>
      <c r="O69">
        <v>576</v>
      </c>
      <c r="P69">
        <v>0.153091</v>
      </c>
      <c r="AC69" s="3">
        <v>2432</v>
      </c>
      <c r="AD69" s="3">
        <v>67</v>
      </c>
      <c r="AE69" s="3">
        <v>0.35828877005347592</v>
      </c>
      <c r="AH69" s="4">
        <v>3584</v>
      </c>
      <c r="AI69" s="4">
        <v>67</v>
      </c>
      <c r="AJ69" s="4">
        <v>0.28033472803347281</v>
      </c>
      <c r="AM69" s="5">
        <v>67</v>
      </c>
      <c r="AN69" s="5">
        <v>640</v>
      </c>
      <c r="AO69" s="5">
        <v>0.14439655172413793</v>
      </c>
    </row>
    <row r="70" spans="1:41" x14ac:dyDescent="0.35">
      <c r="A70">
        <f t="shared" si="2"/>
        <v>68</v>
      </c>
      <c r="B70">
        <v>1728</v>
      </c>
      <c r="C70">
        <v>0.12274400000000001</v>
      </c>
      <c r="E70">
        <v>1728</v>
      </c>
      <c r="F70">
        <v>0.12548100000000001</v>
      </c>
      <c r="K70">
        <f t="shared" si="3"/>
        <v>68</v>
      </c>
      <c r="L70">
        <v>576</v>
      </c>
      <c r="M70">
        <v>0.180371</v>
      </c>
      <c r="O70">
        <v>576</v>
      </c>
      <c r="P70">
        <v>0.153091</v>
      </c>
      <c r="AC70" s="3">
        <v>2432</v>
      </c>
      <c r="AD70" s="3">
        <v>68</v>
      </c>
      <c r="AE70" s="3">
        <v>0.36363636363636365</v>
      </c>
      <c r="AH70" s="4">
        <v>3584</v>
      </c>
      <c r="AI70" s="4">
        <v>68</v>
      </c>
      <c r="AJ70" s="4">
        <v>0.28451882845188287</v>
      </c>
      <c r="AM70" s="5">
        <v>68</v>
      </c>
      <c r="AN70" s="5">
        <v>640</v>
      </c>
      <c r="AO70" s="5">
        <v>0.14655172413793102</v>
      </c>
    </row>
    <row r="71" spans="1:41" x14ac:dyDescent="0.35">
      <c r="A71">
        <f t="shared" si="2"/>
        <v>69</v>
      </c>
      <c r="B71">
        <v>1728</v>
      </c>
      <c r="C71">
        <v>0.12454900000000001</v>
      </c>
      <c r="E71">
        <v>1728</v>
      </c>
      <c r="F71">
        <v>0.12548100000000001</v>
      </c>
      <c r="K71">
        <f t="shared" si="3"/>
        <v>69</v>
      </c>
      <c r="L71">
        <v>576</v>
      </c>
      <c r="M71">
        <v>0.18302399999999999</v>
      </c>
      <c r="O71">
        <v>576</v>
      </c>
      <c r="P71">
        <v>0.153091</v>
      </c>
      <c r="AC71" s="3">
        <v>2496</v>
      </c>
      <c r="AD71" s="3">
        <v>69</v>
      </c>
      <c r="AE71" s="3">
        <v>0.36898395721925131</v>
      </c>
      <c r="AH71" s="4">
        <v>3584</v>
      </c>
      <c r="AI71" s="4">
        <v>69</v>
      </c>
      <c r="AJ71" s="4">
        <v>0.28870292887029286</v>
      </c>
      <c r="AM71" s="5">
        <v>69</v>
      </c>
      <c r="AN71" s="5">
        <v>640</v>
      </c>
      <c r="AO71" s="5">
        <v>0.14870689655172414</v>
      </c>
    </row>
    <row r="72" spans="1:41" x14ac:dyDescent="0.35">
      <c r="A72">
        <f t="shared" si="2"/>
        <v>70</v>
      </c>
      <c r="B72">
        <v>1728</v>
      </c>
      <c r="C72">
        <v>0.12635399999999999</v>
      </c>
      <c r="E72">
        <v>1728</v>
      </c>
      <c r="F72">
        <v>0.12548100000000001</v>
      </c>
      <c r="K72">
        <f t="shared" si="3"/>
        <v>70</v>
      </c>
      <c r="L72">
        <v>576</v>
      </c>
      <c r="M72">
        <v>0.18567600000000001</v>
      </c>
      <c r="O72">
        <v>576</v>
      </c>
      <c r="P72">
        <v>0.153091</v>
      </c>
      <c r="AC72" s="3">
        <v>2560</v>
      </c>
      <c r="AD72" s="3">
        <v>70</v>
      </c>
      <c r="AE72" s="3">
        <v>0.37433155080213903</v>
      </c>
      <c r="AH72" s="4">
        <v>3648</v>
      </c>
      <c r="AI72" s="4">
        <v>70</v>
      </c>
      <c r="AJ72" s="4">
        <v>0.29288702928870292</v>
      </c>
      <c r="AM72" s="5">
        <v>70</v>
      </c>
      <c r="AN72" s="5">
        <v>640</v>
      </c>
      <c r="AO72" s="5">
        <v>0.15086206896551724</v>
      </c>
    </row>
    <row r="73" spans="1:41" x14ac:dyDescent="0.35">
      <c r="A73">
        <f t="shared" si="2"/>
        <v>71</v>
      </c>
      <c r="B73">
        <v>1728</v>
      </c>
      <c r="C73">
        <v>0.128159</v>
      </c>
      <c r="E73">
        <v>1728</v>
      </c>
      <c r="F73">
        <v>0.12548100000000001</v>
      </c>
      <c r="K73">
        <f t="shared" si="3"/>
        <v>71</v>
      </c>
      <c r="L73">
        <v>576</v>
      </c>
      <c r="M73">
        <v>0.188329</v>
      </c>
      <c r="O73">
        <v>576</v>
      </c>
      <c r="P73">
        <v>0.153091</v>
      </c>
      <c r="AC73" s="3">
        <v>2560</v>
      </c>
      <c r="AD73" s="3">
        <v>71</v>
      </c>
      <c r="AE73" s="3">
        <v>0.37967914438502676</v>
      </c>
      <c r="AH73" s="4">
        <v>3648</v>
      </c>
      <c r="AI73" s="4">
        <v>71</v>
      </c>
      <c r="AJ73" s="4">
        <v>0.29707112970711297</v>
      </c>
      <c r="AM73" s="5">
        <v>71</v>
      </c>
      <c r="AN73" s="5">
        <v>640</v>
      </c>
      <c r="AO73" s="5">
        <v>0.15301724137931033</v>
      </c>
    </row>
    <row r="74" spans="1:41" x14ac:dyDescent="0.35">
      <c r="A74">
        <f t="shared" si="2"/>
        <v>72</v>
      </c>
      <c r="B74">
        <v>1728</v>
      </c>
      <c r="C74">
        <v>0.129964</v>
      </c>
      <c r="E74">
        <v>1728</v>
      </c>
      <c r="F74">
        <v>0.12548100000000001</v>
      </c>
      <c r="K74">
        <f t="shared" si="3"/>
        <v>72</v>
      </c>
      <c r="L74">
        <v>576</v>
      </c>
      <c r="M74">
        <v>0.19098100000000001</v>
      </c>
      <c r="O74">
        <v>576</v>
      </c>
      <c r="P74">
        <v>0.153091</v>
      </c>
      <c r="AC74" s="3">
        <v>2560</v>
      </c>
      <c r="AD74" s="3">
        <v>72</v>
      </c>
      <c r="AE74" s="3">
        <v>0.38502673796791442</v>
      </c>
      <c r="AH74" s="4">
        <v>3712</v>
      </c>
      <c r="AI74" s="4">
        <v>72</v>
      </c>
      <c r="AJ74" s="4">
        <v>0.30125523012552302</v>
      </c>
      <c r="AM74" s="5">
        <v>72</v>
      </c>
      <c r="AN74" s="5">
        <v>640</v>
      </c>
      <c r="AO74" s="5">
        <v>0.15517241379310345</v>
      </c>
    </row>
    <row r="75" spans="1:41" x14ac:dyDescent="0.35">
      <c r="A75">
        <f t="shared" si="2"/>
        <v>73</v>
      </c>
      <c r="B75">
        <v>1728</v>
      </c>
      <c r="C75">
        <v>0.131769</v>
      </c>
      <c r="E75">
        <v>1728</v>
      </c>
      <c r="F75">
        <v>0.12548100000000001</v>
      </c>
      <c r="K75">
        <f t="shared" si="3"/>
        <v>73</v>
      </c>
      <c r="L75">
        <v>576</v>
      </c>
      <c r="M75">
        <v>0.193634</v>
      </c>
      <c r="O75">
        <v>576</v>
      </c>
      <c r="P75">
        <v>0.153091</v>
      </c>
      <c r="AC75" s="3">
        <v>2560</v>
      </c>
      <c r="AD75" s="3">
        <v>73</v>
      </c>
      <c r="AE75" s="3">
        <v>0.39037433155080214</v>
      </c>
      <c r="AH75" s="4">
        <v>3712</v>
      </c>
      <c r="AI75" s="4">
        <v>73</v>
      </c>
      <c r="AJ75" s="4">
        <v>0.30543933054393307</v>
      </c>
      <c r="AM75" s="5">
        <v>73</v>
      </c>
      <c r="AN75" s="5">
        <v>640</v>
      </c>
      <c r="AO75" s="5">
        <v>0.15732758620689655</v>
      </c>
    </row>
    <row r="76" spans="1:41" x14ac:dyDescent="0.35">
      <c r="A76">
        <f t="shared" si="2"/>
        <v>74</v>
      </c>
      <c r="B76">
        <v>1792</v>
      </c>
      <c r="C76">
        <v>0.133574</v>
      </c>
      <c r="E76">
        <v>1792</v>
      </c>
      <c r="F76">
        <v>0.13503200000000001</v>
      </c>
      <c r="K76">
        <f t="shared" si="3"/>
        <v>74</v>
      </c>
      <c r="L76">
        <v>576</v>
      </c>
      <c r="M76">
        <v>0.19628599999999999</v>
      </c>
      <c r="O76">
        <v>576</v>
      </c>
      <c r="P76">
        <v>0.153091</v>
      </c>
      <c r="AC76" s="3">
        <v>2624</v>
      </c>
      <c r="AD76" s="3">
        <v>74</v>
      </c>
      <c r="AE76" s="3">
        <v>0.39572192513368987</v>
      </c>
      <c r="AH76" s="4">
        <v>3712</v>
      </c>
      <c r="AI76" s="4">
        <v>74</v>
      </c>
      <c r="AJ76" s="4">
        <v>0.30962343096234307</v>
      </c>
      <c r="AM76" s="5">
        <v>74</v>
      </c>
      <c r="AN76" s="5">
        <v>640</v>
      </c>
      <c r="AO76" s="5">
        <v>0.15948275862068967</v>
      </c>
    </row>
    <row r="77" spans="1:41" x14ac:dyDescent="0.35">
      <c r="A77">
        <f t="shared" si="2"/>
        <v>75</v>
      </c>
      <c r="B77">
        <v>1792</v>
      </c>
      <c r="C77">
        <v>0.135379</v>
      </c>
      <c r="E77">
        <v>1792</v>
      </c>
      <c r="F77">
        <v>0.13503200000000001</v>
      </c>
      <c r="K77">
        <f t="shared" si="3"/>
        <v>75</v>
      </c>
      <c r="L77">
        <v>576</v>
      </c>
      <c r="M77">
        <v>0.198939</v>
      </c>
      <c r="O77">
        <v>576</v>
      </c>
      <c r="P77">
        <v>0.153091</v>
      </c>
      <c r="AC77" s="3">
        <v>2688</v>
      </c>
      <c r="AD77" s="3">
        <v>75</v>
      </c>
      <c r="AE77" s="3">
        <v>0.40106951871657753</v>
      </c>
      <c r="AH77" s="4">
        <v>3776</v>
      </c>
      <c r="AI77" s="4">
        <v>75</v>
      </c>
      <c r="AJ77" s="4">
        <v>0.31380753138075312</v>
      </c>
      <c r="AM77" s="5">
        <v>75</v>
      </c>
      <c r="AN77" s="5">
        <v>640</v>
      </c>
      <c r="AO77" s="5">
        <v>0.16163793103448276</v>
      </c>
    </row>
    <row r="78" spans="1:41" x14ac:dyDescent="0.35">
      <c r="A78">
        <f t="shared" si="2"/>
        <v>76</v>
      </c>
      <c r="B78">
        <v>1792</v>
      </c>
      <c r="C78">
        <v>0.137184</v>
      </c>
      <c r="E78">
        <v>1792</v>
      </c>
      <c r="F78">
        <v>0.13503200000000001</v>
      </c>
      <c r="K78">
        <f t="shared" si="3"/>
        <v>76</v>
      </c>
      <c r="L78">
        <v>640</v>
      </c>
      <c r="M78">
        <v>0.20159199999999999</v>
      </c>
      <c r="O78">
        <v>640</v>
      </c>
      <c r="P78">
        <v>0.177786</v>
      </c>
      <c r="AC78" s="3">
        <v>2688</v>
      </c>
      <c r="AD78" s="3">
        <v>76</v>
      </c>
      <c r="AE78" s="3">
        <v>0.40641711229946526</v>
      </c>
      <c r="AH78" s="4">
        <v>3840</v>
      </c>
      <c r="AI78" s="4">
        <v>76</v>
      </c>
      <c r="AJ78" s="4">
        <v>0.31799163179916318</v>
      </c>
      <c r="AM78" s="5">
        <v>76</v>
      </c>
      <c r="AN78" s="5">
        <v>640</v>
      </c>
      <c r="AO78" s="5">
        <v>0.16379310344827586</v>
      </c>
    </row>
    <row r="79" spans="1:41" x14ac:dyDescent="0.35">
      <c r="A79">
        <f t="shared" si="2"/>
        <v>77</v>
      </c>
      <c r="B79">
        <v>1792</v>
      </c>
      <c r="C79">
        <v>0.138989</v>
      </c>
      <c r="E79">
        <v>1792</v>
      </c>
      <c r="F79">
        <v>0.13503200000000001</v>
      </c>
      <c r="K79">
        <f t="shared" si="3"/>
        <v>77</v>
      </c>
      <c r="L79">
        <v>640</v>
      </c>
      <c r="M79">
        <v>0.20424400000000001</v>
      </c>
      <c r="O79">
        <v>640</v>
      </c>
      <c r="P79">
        <v>0.177786</v>
      </c>
      <c r="AC79" s="3">
        <v>2752</v>
      </c>
      <c r="AD79" s="3">
        <v>77</v>
      </c>
      <c r="AE79" s="3">
        <v>0.41176470588235292</v>
      </c>
      <c r="AH79" s="4">
        <v>3840</v>
      </c>
      <c r="AI79" s="4">
        <v>77</v>
      </c>
      <c r="AJ79" s="4">
        <v>0.32217573221757323</v>
      </c>
      <c r="AM79" s="5">
        <v>77</v>
      </c>
      <c r="AN79" s="5">
        <v>640</v>
      </c>
      <c r="AO79" s="5">
        <v>0.16594827586206898</v>
      </c>
    </row>
    <row r="80" spans="1:41" x14ac:dyDescent="0.35">
      <c r="A80">
        <f t="shared" si="2"/>
        <v>78</v>
      </c>
      <c r="B80">
        <v>1792</v>
      </c>
      <c r="C80">
        <v>0.140794</v>
      </c>
      <c r="E80">
        <v>1792</v>
      </c>
      <c r="F80">
        <v>0.13503200000000001</v>
      </c>
      <c r="K80">
        <f t="shared" si="3"/>
        <v>78</v>
      </c>
      <c r="L80">
        <v>640</v>
      </c>
      <c r="M80">
        <v>0.206897</v>
      </c>
      <c r="O80">
        <v>640</v>
      </c>
      <c r="P80">
        <v>0.177786</v>
      </c>
      <c r="AC80" s="3">
        <v>2752</v>
      </c>
      <c r="AD80" s="3">
        <v>78</v>
      </c>
      <c r="AE80" s="3">
        <v>0.41711229946524064</v>
      </c>
      <c r="AH80" s="4">
        <v>3840</v>
      </c>
      <c r="AI80" s="4">
        <v>78</v>
      </c>
      <c r="AJ80" s="4">
        <v>0.32635983263598328</v>
      </c>
      <c r="AM80" s="5">
        <v>78</v>
      </c>
      <c r="AN80" s="5">
        <v>704</v>
      </c>
      <c r="AO80" s="5">
        <v>0.16810344827586207</v>
      </c>
    </row>
    <row r="81" spans="1:41" x14ac:dyDescent="0.35">
      <c r="A81">
        <f t="shared" si="2"/>
        <v>79</v>
      </c>
      <c r="B81">
        <v>1856</v>
      </c>
      <c r="C81">
        <v>0.142599</v>
      </c>
      <c r="E81">
        <v>1856</v>
      </c>
      <c r="F81">
        <v>0.14480799999999999</v>
      </c>
      <c r="K81">
        <f t="shared" si="3"/>
        <v>79</v>
      </c>
      <c r="L81">
        <v>640</v>
      </c>
      <c r="M81">
        <v>0.20954900000000001</v>
      </c>
      <c r="O81">
        <v>640</v>
      </c>
      <c r="P81">
        <v>0.177786</v>
      </c>
      <c r="AC81" s="3">
        <v>2752</v>
      </c>
      <c r="AD81" s="3">
        <v>79</v>
      </c>
      <c r="AE81" s="3">
        <v>0.42245989304812837</v>
      </c>
      <c r="AH81" s="4">
        <v>3904</v>
      </c>
      <c r="AI81" s="4">
        <v>79</v>
      </c>
      <c r="AJ81" s="4">
        <v>0.33054393305439328</v>
      </c>
      <c r="AM81" s="5">
        <v>79</v>
      </c>
      <c r="AN81" s="5">
        <v>704</v>
      </c>
      <c r="AO81" s="5">
        <v>0.17025862068965517</v>
      </c>
    </row>
    <row r="82" spans="1:41" x14ac:dyDescent="0.35">
      <c r="A82">
        <f t="shared" si="2"/>
        <v>80</v>
      </c>
      <c r="B82">
        <v>1856</v>
      </c>
      <c r="C82">
        <v>0.144404</v>
      </c>
      <c r="E82">
        <v>1856</v>
      </c>
      <c r="F82">
        <v>0.14480799999999999</v>
      </c>
      <c r="K82">
        <f t="shared" si="3"/>
        <v>80</v>
      </c>
      <c r="L82">
        <v>640</v>
      </c>
      <c r="M82">
        <v>0.212202</v>
      </c>
      <c r="O82">
        <v>640</v>
      </c>
      <c r="P82">
        <v>0.177786</v>
      </c>
      <c r="AC82" s="3">
        <v>2880</v>
      </c>
      <c r="AD82" s="3">
        <v>80</v>
      </c>
      <c r="AE82" s="3">
        <v>0.42780748663101603</v>
      </c>
      <c r="AH82" s="4">
        <v>4032</v>
      </c>
      <c r="AI82" s="4">
        <v>80</v>
      </c>
      <c r="AJ82" s="4">
        <v>0.33472803347280333</v>
      </c>
      <c r="AM82" s="5">
        <v>80</v>
      </c>
      <c r="AN82" s="5">
        <v>704</v>
      </c>
      <c r="AO82" s="5">
        <v>0.17241379310344829</v>
      </c>
    </row>
    <row r="83" spans="1:41" x14ac:dyDescent="0.35">
      <c r="A83">
        <f t="shared" si="2"/>
        <v>81</v>
      </c>
      <c r="B83">
        <v>1856</v>
      </c>
      <c r="C83">
        <v>0.14620900000000001</v>
      </c>
      <c r="E83">
        <v>1856</v>
      </c>
      <c r="F83">
        <v>0.14480799999999999</v>
      </c>
      <c r="K83">
        <f t="shared" si="3"/>
        <v>81</v>
      </c>
      <c r="L83">
        <v>640</v>
      </c>
      <c r="M83">
        <v>0.21485399999999999</v>
      </c>
      <c r="O83">
        <v>640</v>
      </c>
      <c r="P83">
        <v>0.177786</v>
      </c>
      <c r="AC83" s="3">
        <v>2880</v>
      </c>
      <c r="AD83" s="3">
        <v>81</v>
      </c>
      <c r="AE83" s="3">
        <v>0.43315508021390375</v>
      </c>
      <c r="AH83" s="4">
        <v>4032</v>
      </c>
      <c r="AI83" s="4">
        <v>81</v>
      </c>
      <c r="AJ83" s="4">
        <v>0.33891213389121339</v>
      </c>
      <c r="AM83" s="5">
        <v>81</v>
      </c>
      <c r="AN83" s="5">
        <v>704</v>
      </c>
      <c r="AO83" s="5">
        <v>0.17456896551724138</v>
      </c>
    </row>
    <row r="84" spans="1:41" x14ac:dyDescent="0.35">
      <c r="A84">
        <f t="shared" si="2"/>
        <v>82</v>
      </c>
      <c r="B84">
        <v>1856</v>
      </c>
      <c r="C84">
        <v>0.14801400000000001</v>
      </c>
      <c r="E84">
        <v>1856</v>
      </c>
      <c r="F84">
        <v>0.14480799999999999</v>
      </c>
      <c r="K84">
        <f t="shared" si="3"/>
        <v>82</v>
      </c>
      <c r="L84">
        <v>640</v>
      </c>
      <c r="M84">
        <v>0.21750700000000001</v>
      </c>
      <c r="O84">
        <v>640</v>
      </c>
      <c r="P84">
        <v>0.177786</v>
      </c>
      <c r="AC84" s="3">
        <v>2944</v>
      </c>
      <c r="AD84" s="3">
        <v>82</v>
      </c>
      <c r="AE84" s="3">
        <v>0.43850267379679142</v>
      </c>
      <c r="AH84" s="4">
        <v>4032</v>
      </c>
      <c r="AI84" s="4">
        <v>82</v>
      </c>
      <c r="AJ84" s="4">
        <v>0.34309623430962344</v>
      </c>
      <c r="AM84" s="5">
        <v>82</v>
      </c>
      <c r="AN84" s="5">
        <v>704</v>
      </c>
      <c r="AO84" s="5">
        <v>0.17672413793103448</v>
      </c>
    </row>
    <row r="85" spans="1:41" x14ac:dyDescent="0.35">
      <c r="A85">
        <f t="shared" si="2"/>
        <v>83</v>
      </c>
      <c r="B85">
        <v>1856</v>
      </c>
      <c r="C85">
        <v>0.14981900000000001</v>
      </c>
      <c r="E85">
        <v>1856</v>
      </c>
      <c r="F85">
        <v>0.14480799999999999</v>
      </c>
      <c r="K85">
        <f t="shared" si="3"/>
        <v>83</v>
      </c>
      <c r="L85">
        <v>640</v>
      </c>
      <c r="M85">
        <v>0.22015899999999999</v>
      </c>
      <c r="O85">
        <v>640</v>
      </c>
      <c r="P85">
        <v>0.177786</v>
      </c>
      <c r="AC85" s="3">
        <v>2944</v>
      </c>
      <c r="AD85" s="3">
        <v>83</v>
      </c>
      <c r="AE85" s="3">
        <v>0.44385026737967914</v>
      </c>
      <c r="AH85" s="4">
        <v>4032</v>
      </c>
      <c r="AI85" s="4">
        <v>83</v>
      </c>
      <c r="AJ85" s="4">
        <v>0.34728033472803349</v>
      </c>
      <c r="AM85" s="5">
        <v>83</v>
      </c>
      <c r="AN85" s="5">
        <v>704</v>
      </c>
      <c r="AO85" s="5">
        <v>0.1788793103448276</v>
      </c>
    </row>
    <row r="86" spans="1:41" x14ac:dyDescent="0.35">
      <c r="A86">
        <f t="shared" si="2"/>
        <v>84</v>
      </c>
      <c r="B86">
        <v>1920</v>
      </c>
      <c r="C86">
        <v>0.15162500000000001</v>
      </c>
      <c r="E86">
        <v>1920</v>
      </c>
      <c r="F86">
        <v>0.15479399999999999</v>
      </c>
      <c r="K86">
        <f t="shared" si="3"/>
        <v>84</v>
      </c>
      <c r="L86">
        <v>640</v>
      </c>
      <c r="M86">
        <v>0.22281200000000001</v>
      </c>
      <c r="O86">
        <v>640</v>
      </c>
      <c r="P86">
        <v>0.177786</v>
      </c>
      <c r="AC86" s="3">
        <v>3008</v>
      </c>
      <c r="AD86" s="3">
        <v>84</v>
      </c>
      <c r="AE86" s="3">
        <v>0.44919786096256686</v>
      </c>
      <c r="AH86" s="4">
        <v>4032</v>
      </c>
      <c r="AI86" s="4">
        <v>84</v>
      </c>
      <c r="AJ86" s="4">
        <v>0.35146443514644349</v>
      </c>
      <c r="AM86" s="5">
        <v>84</v>
      </c>
      <c r="AN86" s="5">
        <v>704</v>
      </c>
      <c r="AO86" s="5">
        <v>0.18103448275862069</v>
      </c>
    </row>
    <row r="87" spans="1:41" x14ac:dyDescent="0.35">
      <c r="A87">
        <f t="shared" si="2"/>
        <v>85</v>
      </c>
      <c r="B87">
        <v>1920</v>
      </c>
      <c r="C87">
        <v>0.15343000000000001</v>
      </c>
      <c r="E87">
        <v>1920</v>
      </c>
      <c r="F87">
        <v>0.15479399999999999</v>
      </c>
      <c r="K87">
        <f t="shared" si="3"/>
        <v>85</v>
      </c>
      <c r="L87">
        <v>640</v>
      </c>
      <c r="M87">
        <v>0.225464</v>
      </c>
      <c r="O87">
        <v>640</v>
      </c>
      <c r="P87">
        <v>0.177786</v>
      </c>
      <c r="AC87" s="3">
        <v>3008</v>
      </c>
      <c r="AD87" s="3">
        <v>85</v>
      </c>
      <c r="AE87" s="3">
        <v>0.45454545454545453</v>
      </c>
      <c r="AH87" s="4">
        <v>4160</v>
      </c>
      <c r="AI87" s="4">
        <v>85</v>
      </c>
      <c r="AJ87" s="4">
        <v>0.35564853556485354</v>
      </c>
      <c r="AM87" s="5">
        <v>85</v>
      </c>
      <c r="AN87" s="5">
        <v>704</v>
      </c>
      <c r="AO87" s="5">
        <v>0.18318965517241378</v>
      </c>
    </row>
    <row r="88" spans="1:41" x14ac:dyDescent="0.35">
      <c r="A88">
        <f t="shared" si="2"/>
        <v>86</v>
      </c>
      <c r="B88">
        <v>1920</v>
      </c>
      <c r="C88">
        <v>0.15523500000000001</v>
      </c>
      <c r="E88">
        <v>1920</v>
      </c>
      <c r="F88">
        <v>0.15479399999999999</v>
      </c>
      <c r="K88">
        <f t="shared" si="3"/>
        <v>86</v>
      </c>
      <c r="L88">
        <v>640</v>
      </c>
      <c r="M88">
        <v>0.22811699999999999</v>
      </c>
      <c r="O88">
        <v>640</v>
      </c>
      <c r="P88">
        <v>0.177786</v>
      </c>
      <c r="AC88" s="3">
        <v>3072</v>
      </c>
      <c r="AD88" s="3">
        <v>86</v>
      </c>
      <c r="AE88" s="3">
        <v>0.45989304812834225</v>
      </c>
      <c r="AH88" s="4">
        <v>4160</v>
      </c>
      <c r="AI88" s="4">
        <v>86</v>
      </c>
      <c r="AJ88" s="4">
        <v>0.35983263598326359</v>
      </c>
      <c r="AM88" s="5">
        <v>86</v>
      </c>
      <c r="AN88" s="5">
        <v>704</v>
      </c>
      <c r="AO88" s="5">
        <v>0.18534482758620691</v>
      </c>
    </row>
    <row r="89" spans="1:41" x14ac:dyDescent="0.35">
      <c r="A89">
        <f t="shared" si="2"/>
        <v>87</v>
      </c>
      <c r="B89">
        <v>1920</v>
      </c>
      <c r="C89">
        <v>0.15704000000000001</v>
      </c>
      <c r="E89">
        <v>1920</v>
      </c>
      <c r="F89">
        <v>0.15479399999999999</v>
      </c>
      <c r="K89">
        <f t="shared" si="3"/>
        <v>87</v>
      </c>
      <c r="L89">
        <v>704</v>
      </c>
      <c r="M89">
        <v>0.230769</v>
      </c>
      <c r="O89">
        <v>704</v>
      </c>
      <c r="P89">
        <v>0.20286599999999999</v>
      </c>
      <c r="AC89" s="3">
        <v>3072</v>
      </c>
      <c r="AD89" s="3">
        <v>87</v>
      </c>
      <c r="AE89" s="3">
        <v>0.46524064171122997</v>
      </c>
      <c r="AH89" s="4">
        <v>4160</v>
      </c>
      <c r="AI89" s="4">
        <v>87</v>
      </c>
      <c r="AJ89" s="4">
        <v>0.36401673640167365</v>
      </c>
      <c r="AM89" s="5">
        <v>87</v>
      </c>
      <c r="AN89" s="5">
        <v>704</v>
      </c>
      <c r="AO89" s="5">
        <v>0.1875</v>
      </c>
    </row>
    <row r="90" spans="1:41" x14ac:dyDescent="0.35">
      <c r="A90">
        <f t="shared" si="2"/>
        <v>88</v>
      </c>
      <c r="B90">
        <v>1920</v>
      </c>
      <c r="C90">
        <v>0.15884499999999999</v>
      </c>
      <c r="E90">
        <v>1920</v>
      </c>
      <c r="F90">
        <v>0.15479399999999999</v>
      </c>
      <c r="K90">
        <f t="shared" si="3"/>
        <v>88</v>
      </c>
      <c r="L90">
        <v>704</v>
      </c>
      <c r="M90">
        <v>0.23342199999999999</v>
      </c>
      <c r="O90">
        <v>704</v>
      </c>
      <c r="P90">
        <v>0.20286599999999999</v>
      </c>
      <c r="AC90" s="3">
        <v>3072</v>
      </c>
      <c r="AD90" s="3">
        <v>88</v>
      </c>
      <c r="AE90" s="3">
        <v>0.47058823529411764</v>
      </c>
      <c r="AH90" s="4">
        <v>4160</v>
      </c>
      <c r="AI90" s="4">
        <v>88</v>
      </c>
      <c r="AJ90" s="4">
        <v>0.3682008368200837</v>
      </c>
      <c r="AM90" s="5">
        <v>88</v>
      </c>
      <c r="AN90" s="5">
        <v>768</v>
      </c>
      <c r="AO90" s="5">
        <v>0.18965517241379309</v>
      </c>
    </row>
    <row r="91" spans="1:41" x14ac:dyDescent="0.35">
      <c r="A91">
        <f t="shared" si="2"/>
        <v>89</v>
      </c>
      <c r="B91">
        <v>1920</v>
      </c>
      <c r="C91">
        <v>0.16064999999999999</v>
      </c>
      <c r="E91">
        <v>1920</v>
      </c>
      <c r="F91">
        <v>0.15479399999999999</v>
      </c>
      <c r="K91">
        <f t="shared" si="3"/>
        <v>89</v>
      </c>
      <c r="L91">
        <v>704</v>
      </c>
      <c r="M91">
        <v>0.23607400000000001</v>
      </c>
      <c r="O91">
        <v>704</v>
      </c>
      <c r="P91">
        <v>0.20286599999999999</v>
      </c>
      <c r="AC91" s="3">
        <v>3072</v>
      </c>
      <c r="AD91" s="3">
        <v>89</v>
      </c>
      <c r="AE91" s="3">
        <v>0.47593582887700536</v>
      </c>
      <c r="AH91" s="4">
        <v>4224</v>
      </c>
      <c r="AI91" s="4">
        <v>89</v>
      </c>
      <c r="AJ91" s="4">
        <v>0.3723849372384937</v>
      </c>
      <c r="AM91" s="5">
        <v>89</v>
      </c>
      <c r="AN91" s="5">
        <v>768</v>
      </c>
      <c r="AO91" s="5">
        <v>0.19181034482758622</v>
      </c>
    </row>
    <row r="92" spans="1:41" x14ac:dyDescent="0.35">
      <c r="A92">
        <f t="shared" si="2"/>
        <v>90</v>
      </c>
      <c r="B92">
        <v>1920</v>
      </c>
      <c r="C92">
        <v>0.16245499999999999</v>
      </c>
      <c r="E92">
        <v>1920</v>
      </c>
      <c r="F92">
        <v>0.15479399999999999</v>
      </c>
      <c r="K92">
        <f t="shared" si="3"/>
        <v>90</v>
      </c>
      <c r="L92">
        <v>704</v>
      </c>
      <c r="M92">
        <v>0.23872699999999999</v>
      </c>
      <c r="O92">
        <v>704</v>
      </c>
      <c r="P92">
        <v>0.20286599999999999</v>
      </c>
      <c r="AC92" s="3">
        <v>3072</v>
      </c>
      <c r="AD92" s="3">
        <v>90</v>
      </c>
      <c r="AE92" s="3">
        <v>0.48128342245989303</v>
      </c>
      <c r="AH92" s="4">
        <v>4224</v>
      </c>
      <c r="AI92" s="4">
        <v>90</v>
      </c>
      <c r="AJ92" s="4">
        <v>0.37656903765690375</v>
      </c>
      <c r="AM92" s="5">
        <v>90</v>
      </c>
      <c r="AN92" s="5">
        <v>768</v>
      </c>
      <c r="AO92" s="5">
        <v>0.19396551724137931</v>
      </c>
    </row>
    <row r="93" spans="1:41" x14ac:dyDescent="0.35">
      <c r="A93">
        <f t="shared" si="2"/>
        <v>91</v>
      </c>
      <c r="B93">
        <v>1920</v>
      </c>
      <c r="C93">
        <v>0.16425999999999999</v>
      </c>
      <c r="E93">
        <v>1920</v>
      </c>
      <c r="F93">
        <v>0.15479399999999999</v>
      </c>
      <c r="K93">
        <f t="shared" si="3"/>
        <v>91</v>
      </c>
      <c r="L93">
        <v>704</v>
      </c>
      <c r="M93">
        <v>0.24137900000000001</v>
      </c>
      <c r="O93">
        <v>704</v>
      </c>
      <c r="P93">
        <v>0.20286599999999999</v>
      </c>
      <c r="AC93" s="3">
        <v>3072</v>
      </c>
      <c r="AD93" s="3">
        <v>91</v>
      </c>
      <c r="AE93" s="3">
        <v>0.48663101604278075</v>
      </c>
      <c r="AH93" s="4">
        <v>4224</v>
      </c>
      <c r="AI93" s="4">
        <v>91</v>
      </c>
      <c r="AJ93" s="4">
        <v>0.3807531380753138</v>
      </c>
      <c r="AM93" s="5">
        <v>91</v>
      </c>
      <c r="AN93" s="5">
        <v>768</v>
      </c>
      <c r="AO93" s="5">
        <v>0.1961206896551724</v>
      </c>
    </row>
    <row r="94" spans="1:41" x14ac:dyDescent="0.35">
      <c r="A94">
        <f t="shared" si="2"/>
        <v>92</v>
      </c>
      <c r="B94">
        <v>1920</v>
      </c>
      <c r="C94">
        <v>0.16606499999999999</v>
      </c>
      <c r="E94">
        <v>1920</v>
      </c>
      <c r="F94">
        <v>0.15479399999999999</v>
      </c>
      <c r="K94">
        <f t="shared" si="3"/>
        <v>92</v>
      </c>
      <c r="L94">
        <v>704</v>
      </c>
      <c r="M94">
        <v>0.244032</v>
      </c>
      <c r="O94">
        <v>704</v>
      </c>
      <c r="P94">
        <v>0.20286599999999999</v>
      </c>
      <c r="AC94" s="3">
        <v>3136</v>
      </c>
      <c r="AD94" s="3">
        <v>92</v>
      </c>
      <c r="AE94" s="3">
        <v>0.49197860962566847</v>
      </c>
      <c r="AH94" s="4">
        <v>4288</v>
      </c>
      <c r="AI94" s="4">
        <v>92</v>
      </c>
      <c r="AJ94" s="4">
        <v>0.38493723849372385</v>
      </c>
      <c r="AM94" s="5">
        <v>92</v>
      </c>
      <c r="AN94" s="5">
        <v>768</v>
      </c>
      <c r="AO94" s="5">
        <v>0.19827586206896552</v>
      </c>
    </row>
    <row r="95" spans="1:41" x14ac:dyDescent="0.35">
      <c r="A95">
        <f t="shared" si="2"/>
        <v>93</v>
      </c>
      <c r="B95">
        <v>1984</v>
      </c>
      <c r="C95">
        <v>0.16786999999999999</v>
      </c>
      <c r="E95">
        <v>1984</v>
      </c>
      <c r="F95">
        <v>0.16497400000000001</v>
      </c>
      <c r="K95">
        <f t="shared" si="3"/>
        <v>93</v>
      </c>
      <c r="L95">
        <v>704</v>
      </c>
      <c r="M95">
        <v>0.24668399999999999</v>
      </c>
      <c r="O95">
        <v>704</v>
      </c>
      <c r="P95">
        <v>0.20286599999999999</v>
      </c>
      <c r="AC95" s="3">
        <v>3136</v>
      </c>
      <c r="AD95" s="3">
        <v>93</v>
      </c>
      <c r="AE95" s="3">
        <v>0.49732620320855614</v>
      </c>
      <c r="AH95" s="4">
        <v>4288</v>
      </c>
      <c r="AI95" s="4">
        <v>93</v>
      </c>
      <c r="AJ95" s="4">
        <v>0.38912133891213391</v>
      </c>
      <c r="AM95" s="5">
        <v>93</v>
      </c>
      <c r="AN95" s="5">
        <v>768</v>
      </c>
      <c r="AO95" s="5">
        <v>0.20043103448275862</v>
      </c>
    </row>
    <row r="96" spans="1:41" x14ac:dyDescent="0.35">
      <c r="A96">
        <f t="shared" si="2"/>
        <v>94</v>
      </c>
      <c r="B96">
        <v>1984</v>
      </c>
      <c r="C96">
        <v>0.16967499999999999</v>
      </c>
      <c r="E96">
        <v>1984</v>
      </c>
      <c r="F96">
        <v>0.16497400000000001</v>
      </c>
      <c r="K96">
        <f t="shared" si="3"/>
        <v>94</v>
      </c>
      <c r="L96">
        <v>704</v>
      </c>
      <c r="M96">
        <v>0.249337</v>
      </c>
      <c r="O96">
        <v>704</v>
      </c>
      <c r="P96">
        <v>0.20286599999999999</v>
      </c>
      <c r="AC96" s="3">
        <v>3200</v>
      </c>
      <c r="AD96" s="3">
        <v>94</v>
      </c>
      <c r="AE96" s="3">
        <v>0.50267379679144386</v>
      </c>
      <c r="AH96" s="4">
        <v>4288</v>
      </c>
      <c r="AI96" s="4">
        <v>94</v>
      </c>
      <c r="AJ96" s="4">
        <v>0.39330543933054396</v>
      </c>
      <c r="AM96" s="5">
        <v>94</v>
      </c>
      <c r="AN96" s="5">
        <v>768</v>
      </c>
      <c r="AO96" s="5">
        <v>0.20258620689655171</v>
      </c>
    </row>
    <row r="97" spans="1:41" x14ac:dyDescent="0.35">
      <c r="A97">
        <f t="shared" si="2"/>
        <v>95</v>
      </c>
      <c r="B97">
        <v>1984</v>
      </c>
      <c r="C97">
        <v>0.17147999999999999</v>
      </c>
      <c r="E97">
        <v>1984</v>
      </c>
      <c r="F97">
        <v>0.16497400000000001</v>
      </c>
      <c r="K97">
        <f t="shared" si="3"/>
        <v>95</v>
      </c>
      <c r="L97">
        <v>704</v>
      </c>
      <c r="M97">
        <v>0.25198900000000002</v>
      </c>
      <c r="O97">
        <v>704</v>
      </c>
      <c r="P97">
        <v>0.20286599999999999</v>
      </c>
      <c r="AC97" s="3">
        <v>3328</v>
      </c>
      <c r="AD97" s="3">
        <v>95</v>
      </c>
      <c r="AE97" s="3">
        <v>0.50802139037433158</v>
      </c>
      <c r="AH97" s="4">
        <v>4288</v>
      </c>
      <c r="AI97" s="4">
        <v>95</v>
      </c>
      <c r="AJ97" s="4">
        <v>0.39748953974895396</v>
      </c>
      <c r="AM97" s="5">
        <v>95</v>
      </c>
      <c r="AN97" s="5">
        <v>768</v>
      </c>
      <c r="AO97" s="5">
        <v>0.20474137931034483</v>
      </c>
    </row>
    <row r="98" spans="1:41" x14ac:dyDescent="0.35">
      <c r="A98">
        <f t="shared" si="2"/>
        <v>96</v>
      </c>
      <c r="B98">
        <v>1984</v>
      </c>
      <c r="C98">
        <v>0.17328499999999999</v>
      </c>
      <c r="E98">
        <v>1984</v>
      </c>
      <c r="F98">
        <v>0.16497400000000001</v>
      </c>
      <c r="K98">
        <f t="shared" si="3"/>
        <v>96</v>
      </c>
      <c r="L98">
        <v>704</v>
      </c>
      <c r="M98">
        <v>0.25464199999999998</v>
      </c>
      <c r="O98">
        <v>704</v>
      </c>
      <c r="P98">
        <v>0.20286599999999999</v>
      </c>
      <c r="AC98" s="3">
        <v>3328</v>
      </c>
      <c r="AD98" s="3">
        <v>96</v>
      </c>
      <c r="AE98" s="3">
        <v>0.5133689839572193</v>
      </c>
      <c r="AH98" s="4">
        <v>4416</v>
      </c>
      <c r="AI98" s="4">
        <v>96</v>
      </c>
      <c r="AJ98" s="4">
        <v>0.40167364016736401</v>
      </c>
      <c r="AM98" s="5">
        <v>96</v>
      </c>
      <c r="AN98" s="5">
        <v>768</v>
      </c>
      <c r="AO98" s="5">
        <v>0.20689655172413793</v>
      </c>
    </row>
    <row r="99" spans="1:41" x14ac:dyDescent="0.35">
      <c r="A99">
        <f t="shared" si="2"/>
        <v>97</v>
      </c>
      <c r="B99">
        <v>1984</v>
      </c>
      <c r="C99">
        <v>0.17509</v>
      </c>
      <c r="E99">
        <v>1984</v>
      </c>
      <c r="F99">
        <v>0.16497400000000001</v>
      </c>
      <c r="K99">
        <f t="shared" si="3"/>
        <v>97</v>
      </c>
      <c r="L99">
        <v>704</v>
      </c>
      <c r="M99">
        <v>0.25729400000000002</v>
      </c>
      <c r="O99">
        <v>704</v>
      </c>
      <c r="P99">
        <v>0.20286599999999999</v>
      </c>
      <c r="AC99" s="3">
        <v>3328</v>
      </c>
      <c r="AD99" s="3">
        <v>97</v>
      </c>
      <c r="AE99" s="3">
        <v>0.51871657754010692</v>
      </c>
      <c r="AH99" s="4">
        <v>4416</v>
      </c>
      <c r="AI99" s="4">
        <v>97</v>
      </c>
      <c r="AJ99" s="4">
        <v>0.40585774058577406</v>
      </c>
      <c r="AM99" s="5">
        <v>97</v>
      </c>
      <c r="AN99" s="5">
        <v>768</v>
      </c>
      <c r="AO99" s="5">
        <v>0.20905172413793102</v>
      </c>
    </row>
    <row r="100" spans="1:41" x14ac:dyDescent="0.35">
      <c r="A100">
        <f t="shared" si="2"/>
        <v>98</v>
      </c>
      <c r="B100">
        <v>1984</v>
      </c>
      <c r="C100">
        <v>0.176895</v>
      </c>
      <c r="E100">
        <v>1984</v>
      </c>
      <c r="F100">
        <v>0.16497400000000001</v>
      </c>
      <c r="K100">
        <f t="shared" si="3"/>
        <v>98</v>
      </c>
      <c r="L100">
        <v>768</v>
      </c>
      <c r="M100">
        <v>0.25994699999999998</v>
      </c>
      <c r="O100">
        <v>768</v>
      </c>
      <c r="P100">
        <v>0.228159</v>
      </c>
      <c r="AC100" s="3">
        <v>3328</v>
      </c>
      <c r="AD100" s="3">
        <v>98</v>
      </c>
      <c r="AE100" s="3">
        <v>0.52406417112299464</v>
      </c>
      <c r="AH100" s="4">
        <v>4416</v>
      </c>
      <c r="AI100" s="4">
        <v>98</v>
      </c>
      <c r="AJ100" s="4">
        <v>0.41004184100418412</v>
      </c>
      <c r="AM100" s="5">
        <v>98</v>
      </c>
      <c r="AN100" s="5">
        <v>768</v>
      </c>
      <c r="AO100" s="5">
        <v>0.21120689655172414</v>
      </c>
    </row>
    <row r="101" spans="1:41" x14ac:dyDescent="0.35">
      <c r="A101">
        <f t="shared" si="2"/>
        <v>99</v>
      </c>
      <c r="B101">
        <v>1984</v>
      </c>
      <c r="C101">
        <v>0.1787</v>
      </c>
      <c r="E101">
        <v>1984</v>
      </c>
      <c r="F101">
        <v>0.16497400000000001</v>
      </c>
      <c r="K101">
        <f t="shared" si="3"/>
        <v>99</v>
      </c>
      <c r="L101">
        <v>768</v>
      </c>
      <c r="M101">
        <v>0.26259900000000003</v>
      </c>
      <c r="O101">
        <v>768</v>
      </c>
      <c r="P101">
        <v>0.228159</v>
      </c>
      <c r="AC101" s="3">
        <v>3328</v>
      </c>
      <c r="AD101" s="3">
        <v>99</v>
      </c>
      <c r="AE101" s="3">
        <v>0.52941176470588236</v>
      </c>
      <c r="AH101" s="4">
        <v>4416</v>
      </c>
      <c r="AI101" s="4">
        <v>99</v>
      </c>
      <c r="AJ101" s="4">
        <v>0.41422594142259417</v>
      </c>
      <c r="AM101" s="5">
        <v>99</v>
      </c>
      <c r="AN101" s="5">
        <v>768</v>
      </c>
      <c r="AO101" s="5">
        <v>0.21336206896551724</v>
      </c>
    </row>
    <row r="102" spans="1:41" x14ac:dyDescent="0.35">
      <c r="A102">
        <f t="shared" si="2"/>
        <v>100</v>
      </c>
      <c r="B102">
        <v>1984</v>
      </c>
      <c r="C102">
        <v>0.180505</v>
      </c>
      <c r="E102">
        <v>1984</v>
      </c>
      <c r="F102">
        <v>0.16497400000000001</v>
      </c>
      <c r="K102">
        <f t="shared" si="3"/>
        <v>100</v>
      </c>
      <c r="L102">
        <v>768</v>
      </c>
      <c r="M102">
        <v>0.26525199999999999</v>
      </c>
      <c r="O102">
        <v>768</v>
      </c>
      <c r="P102">
        <v>0.228159</v>
      </c>
      <c r="AC102" s="3">
        <v>3392</v>
      </c>
      <c r="AD102" s="3">
        <v>100</v>
      </c>
      <c r="AE102" s="3">
        <v>0.53475935828877008</v>
      </c>
      <c r="AH102" s="4">
        <v>4416</v>
      </c>
      <c r="AI102" s="4">
        <v>100</v>
      </c>
      <c r="AJ102" s="4">
        <v>0.41841004184100417</v>
      </c>
      <c r="AM102" s="5">
        <v>100</v>
      </c>
      <c r="AN102" s="5">
        <v>768</v>
      </c>
      <c r="AO102" s="5">
        <v>0.21551724137931033</v>
      </c>
    </row>
    <row r="103" spans="1:41" x14ac:dyDescent="0.35">
      <c r="A103">
        <f t="shared" si="2"/>
        <v>101</v>
      </c>
      <c r="B103">
        <v>2048</v>
      </c>
      <c r="C103">
        <v>0.18231</v>
      </c>
      <c r="E103">
        <v>2048</v>
      </c>
      <c r="F103">
        <v>0.17533000000000001</v>
      </c>
      <c r="K103">
        <f t="shared" si="3"/>
        <v>101</v>
      </c>
      <c r="L103">
        <v>768</v>
      </c>
      <c r="M103">
        <v>0.267905</v>
      </c>
      <c r="O103">
        <v>768</v>
      </c>
      <c r="P103">
        <v>0.228159</v>
      </c>
      <c r="AC103" s="3">
        <v>3392</v>
      </c>
      <c r="AD103" s="3">
        <v>101</v>
      </c>
      <c r="AE103" s="3">
        <v>0.5401069518716578</v>
      </c>
      <c r="AH103" s="4">
        <v>4416</v>
      </c>
      <c r="AI103" s="4">
        <v>101</v>
      </c>
      <c r="AJ103" s="4">
        <v>0.42259414225941422</v>
      </c>
      <c r="AM103" s="5">
        <v>101</v>
      </c>
      <c r="AN103" s="5">
        <v>768</v>
      </c>
      <c r="AO103" s="5">
        <v>0.21767241379310345</v>
      </c>
    </row>
    <row r="104" spans="1:41" x14ac:dyDescent="0.35">
      <c r="A104">
        <f t="shared" si="2"/>
        <v>102</v>
      </c>
      <c r="B104">
        <v>2048</v>
      </c>
      <c r="C104">
        <v>0.184116</v>
      </c>
      <c r="E104">
        <v>2048</v>
      </c>
      <c r="F104">
        <v>0.17533000000000001</v>
      </c>
      <c r="K104">
        <f t="shared" si="3"/>
        <v>102</v>
      </c>
      <c r="L104">
        <v>768</v>
      </c>
      <c r="M104">
        <v>0.27055699999999999</v>
      </c>
      <c r="O104">
        <v>768</v>
      </c>
      <c r="P104">
        <v>0.228159</v>
      </c>
      <c r="AC104" s="3">
        <v>3392</v>
      </c>
      <c r="AD104" s="3">
        <v>102</v>
      </c>
      <c r="AE104" s="3">
        <v>0.54545454545454541</v>
      </c>
      <c r="AH104" s="4">
        <v>4416</v>
      </c>
      <c r="AI104" s="4">
        <v>102</v>
      </c>
      <c r="AJ104" s="4">
        <v>0.42677824267782427</v>
      </c>
      <c r="AM104" s="5">
        <v>102</v>
      </c>
      <c r="AN104" s="5">
        <v>768</v>
      </c>
      <c r="AO104" s="5">
        <v>0.21982758620689655</v>
      </c>
    </row>
    <row r="105" spans="1:41" x14ac:dyDescent="0.35">
      <c r="A105">
        <f t="shared" si="2"/>
        <v>103</v>
      </c>
      <c r="B105">
        <v>2048</v>
      </c>
      <c r="C105">
        <v>0.185921</v>
      </c>
      <c r="E105">
        <v>2048</v>
      </c>
      <c r="F105">
        <v>0.17533000000000001</v>
      </c>
      <c r="K105">
        <f t="shared" si="3"/>
        <v>103</v>
      </c>
      <c r="L105">
        <v>832</v>
      </c>
      <c r="M105">
        <v>0.27321000000000001</v>
      </c>
      <c r="O105">
        <v>832</v>
      </c>
      <c r="P105">
        <v>0.25351600000000002</v>
      </c>
      <c r="AC105" s="3">
        <v>3392</v>
      </c>
      <c r="AD105" s="3">
        <v>103</v>
      </c>
      <c r="AE105" s="3">
        <v>0.55080213903743314</v>
      </c>
      <c r="AH105" s="4">
        <v>4480</v>
      </c>
      <c r="AI105" s="4">
        <v>103</v>
      </c>
      <c r="AJ105" s="4">
        <v>0.43096234309623432</v>
      </c>
      <c r="AM105" s="5">
        <v>103</v>
      </c>
      <c r="AN105" s="5">
        <v>768</v>
      </c>
      <c r="AO105" s="5">
        <v>0.22198275862068967</v>
      </c>
    </row>
    <row r="106" spans="1:41" x14ac:dyDescent="0.35">
      <c r="A106">
        <f t="shared" si="2"/>
        <v>104</v>
      </c>
      <c r="B106">
        <v>2048</v>
      </c>
      <c r="C106">
        <v>0.187726</v>
      </c>
      <c r="E106">
        <v>2048</v>
      </c>
      <c r="F106">
        <v>0.17533000000000001</v>
      </c>
      <c r="K106">
        <f t="shared" si="3"/>
        <v>104</v>
      </c>
      <c r="L106">
        <v>832</v>
      </c>
      <c r="M106">
        <v>0.275862</v>
      </c>
      <c r="O106">
        <v>832</v>
      </c>
      <c r="P106">
        <v>0.25351600000000002</v>
      </c>
      <c r="AC106" s="3">
        <v>3456</v>
      </c>
      <c r="AD106" s="3">
        <v>104</v>
      </c>
      <c r="AE106" s="3">
        <v>0.55614973262032086</v>
      </c>
      <c r="AH106" s="4">
        <v>4480</v>
      </c>
      <c r="AI106" s="4">
        <v>104</v>
      </c>
      <c r="AJ106" s="4">
        <v>0.43514644351464438</v>
      </c>
      <c r="AM106" s="5">
        <v>104</v>
      </c>
      <c r="AN106" s="5">
        <v>768</v>
      </c>
      <c r="AO106" s="5">
        <v>0.22413793103448276</v>
      </c>
    </row>
    <row r="107" spans="1:41" x14ac:dyDescent="0.35">
      <c r="A107">
        <f t="shared" si="2"/>
        <v>105</v>
      </c>
      <c r="B107">
        <v>2048</v>
      </c>
      <c r="C107">
        <v>0.18953100000000001</v>
      </c>
      <c r="E107">
        <v>2048</v>
      </c>
      <c r="F107">
        <v>0.17533000000000001</v>
      </c>
      <c r="K107">
        <f t="shared" si="3"/>
        <v>105</v>
      </c>
      <c r="L107">
        <v>832</v>
      </c>
      <c r="M107">
        <v>0.27851500000000001</v>
      </c>
      <c r="O107">
        <v>832</v>
      </c>
      <c r="P107">
        <v>0.25351600000000002</v>
      </c>
      <c r="AC107" s="3">
        <v>3456</v>
      </c>
      <c r="AD107" s="3">
        <v>105</v>
      </c>
      <c r="AE107" s="3">
        <v>0.56149732620320858</v>
      </c>
      <c r="AH107" s="4">
        <v>4480</v>
      </c>
      <c r="AI107" s="4">
        <v>105</v>
      </c>
      <c r="AJ107" s="4">
        <v>0.43933054393305437</v>
      </c>
      <c r="AM107" s="5">
        <v>105</v>
      </c>
      <c r="AN107" s="5">
        <v>768</v>
      </c>
      <c r="AO107" s="5">
        <v>0.22629310344827586</v>
      </c>
    </row>
    <row r="108" spans="1:41" x14ac:dyDescent="0.35">
      <c r="A108">
        <f t="shared" si="2"/>
        <v>106</v>
      </c>
      <c r="B108">
        <v>2048</v>
      </c>
      <c r="C108">
        <v>0.19133600000000001</v>
      </c>
      <c r="E108">
        <v>2048</v>
      </c>
      <c r="F108">
        <v>0.17533000000000001</v>
      </c>
      <c r="K108">
        <f t="shared" si="3"/>
        <v>106</v>
      </c>
      <c r="L108">
        <v>832</v>
      </c>
      <c r="M108">
        <v>0.281167</v>
      </c>
      <c r="O108">
        <v>832</v>
      </c>
      <c r="P108">
        <v>0.25351600000000002</v>
      </c>
      <c r="AC108" s="3">
        <v>3456</v>
      </c>
      <c r="AD108" s="3">
        <v>106</v>
      </c>
      <c r="AE108" s="3">
        <v>0.5668449197860963</v>
      </c>
      <c r="AH108" s="4">
        <v>4480</v>
      </c>
      <c r="AI108" s="4">
        <v>106</v>
      </c>
      <c r="AJ108" s="4">
        <v>0.44351464435146443</v>
      </c>
      <c r="AM108" s="5">
        <v>106</v>
      </c>
      <c r="AN108" s="5">
        <v>768</v>
      </c>
      <c r="AO108" s="5">
        <v>0.22844827586206898</v>
      </c>
    </row>
    <row r="109" spans="1:41" x14ac:dyDescent="0.35">
      <c r="A109">
        <f t="shared" si="2"/>
        <v>107</v>
      </c>
      <c r="B109">
        <v>2048</v>
      </c>
      <c r="C109">
        <v>0.19314100000000001</v>
      </c>
      <c r="E109">
        <v>2048</v>
      </c>
      <c r="F109">
        <v>0.17533000000000001</v>
      </c>
      <c r="K109">
        <f t="shared" si="3"/>
        <v>107</v>
      </c>
      <c r="L109">
        <v>832</v>
      </c>
      <c r="M109">
        <v>0.28382000000000002</v>
      </c>
      <c r="O109">
        <v>832</v>
      </c>
      <c r="P109">
        <v>0.25351600000000002</v>
      </c>
      <c r="AC109" s="3">
        <v>3456</v>
      </c>
      <c r="AD109" s="3">
        <v>107</v>
      </c>
      <c r="AE109" s="3">
        <v>0.57219251336898391</v>
      </c>
      <c r="AH109" s="4">
        <v>4480</v>
      </c>
      <c r="AI109" s="4">
        <v>107</v>
      </c>
      <c r="AJ109" s="4">
        <v>0.44769874476987448</v>
      </c>
      <c r="AM109" s="5">
        <v>107</v>
      </c>
      <c r="AN109" s="5">
        <v>768</v>
      </c>
      <c r="AO109" s="5">
        <v>0.23060344827586207</v>
      </c>
    </row>
    <row r="110" spans="1:41" x14ac:dyDescent="0.35">
      <c r="A110">
        <f t="shared" si="2"/>
        <v>108</v>
      </c>
      <c r="B110">
        <v>2048</v>
      </c>
      <c r="C110">
        <v>0.19494600000000001</v>
      </c>
      <c r="E110">
        <v>2048</v>
      </c>
      <c r="F110">
        <v>0.17533000000000001</v>
      </c>
      <c r="K110">
        <f t="shared" si="3"/>
        <v>108</v>
      </c>
      <c r="L110">
        <v>832</v>
      </c>
      <c r="M110">
        <v>0.286472</v>
      </c>
      <c r="O110">
        <v>832</v>
      </c>
      <c r="P110">
        <v>0.25351600000000002</v>
      </c>
      <c r="AC110" s="3">
        <v>3520</v>
      </c>
      <c r="AD110" s="3">
        <v>108</v>
      </c>
      <c r="AE110" s="3">
        <v>0.57754010695187163</v>
      </c>
      <c r="AH110" s="4">
        <v>4480</v>
      </c>
      <c r="AI110" s="4">
        <v>108</v>
      </c>
      <c r="AJ110" s="4">
        <v>0.45188284518828453</v>
      </c>
      <c r="AM110" s="5">
        <v>108</v>
      </c>
      <c r="AN110" s="5">
        <v>768</v>
      </c>
      <c r="AO110" s="5">
        <v>0.23275862068965517</v>
      </c>
    </row>
    <row r="111" spans="1:41" x14ac:dyDescent="0.35">
      <c r="A111">
        <f t="shared" si="2"/>
        <v>109</v>
      </c>
      <c r="B111">
        <v>2048</v>
      </c>
      <c r="C111">
        <v>0.19675100000000001</v>
      </c>
      <c r="E111">
        <v>2048</v>
      </c>
      <c r="F111">
        <v>0.17533000000000001</v>
      </c>
      <c r="K111">
        <f t="shared" si="3"/>
        <v>109</v>
      </c>
      <c r="L111">
        <v>832</v>
      </c>
      <c r="M111">
        <v>0.28912500000000002</v>
      </c>
      <c r="O111">
        <v>832</v>
      </c>
      <c r="P111">
        <v>0.25351600000000002</v>
      </c>
      <c r="AC111" s="3">
        <v>3520</v>
      </c>
      <c r="AD111" s="3">
        <v>109</v>
      </c>
      <c r="AE111" s="3">
        <v>0.58288770053475936</v>
      </c>
      <c r="AH111" s="4">
        <v>4544</v>
      </c>
      <c r="AI111" s="4">
        <v>109</v>
      </c>
      <c r="AJ111" s="4">
        <v>0.45606694560669458</v>
      </c>
      <c r="AM111" s="5">
        <v>109</v>
      </c>
      <c r="AN111" s="5">
        <v>768</v>
      </c>
      <c r="AO111" s="5">
        <v>0.23491379310344829</v>
      </c>
    </row>
    <row r="112" spans="1:41" x14ac:dyDescent="0.35">
      <c r="A112">
        <f t="shared" si="2"/>
        <v>110</v>
      </c>
      <c r="B112">
        <v>2048</v>
      </c>
      <c r="C112">
        <v>0.19855600000000001</v>
      </c>
      <c r="E112">
        <v>2048</v>
      </c>
      <c r="F112">
        <v>0.17533000000000001</v>
      </c>
      <c r="K112">
        <f t="shared" si="3"/>
        <v>110</v>
      </c>
      <c r="L112">
        <v>832</v>
      </c>
      <c r="M112">
        <v>0.29177700000000001</v>
      </c>
      <c r="O112">
        <v>832</v>
      </c>
      <c r="P112">
        <v>0.25351600000000002</v>
      </c>
      <c r="AC112" s="3">
        <v>3520</v>
      </c>
      <c r="AD112" s="3">
        <v>110</v>
      </c>
      <c r="AE112" s="3">
        <v>0.58823529411764708</v>
      </c>
      <c r="AH112" s="4">
        <v>4544</v>
      </c>
      <c r="AI112" s="4">
        <v>110</v>
      </c>
      <c r="AJ112" s="4">
        <v>0.46025104602510458</v>
      </c>
      <c r="AM112" s="5">
        <v>110</v>
      </c>
      <c r="AN112" s="5">
        <v>768</v>
      </c>
      <c r="AO112" s="5">
        <v>0.23706896551724138</v>
      </c>
    </row>
    <row r="113" spans="1:41" x14ac:dyDescent="0.35">
      <c r="A113">
        <f t="shared" si="2"/>
        <v>111</v>
      </c>
      <c r="B113">
        <v>2048</v>
      </c>
      <c r="C113">
        <v>0.20036100000000001</v>
      </c>
      <c r="E113">
        <v>2048</v>
      </c>
      <c r="F113">
        <v>0.17533000000000001</v>
      </c>
      <c r="K113">
        <f t="shared" si="3"/>
        <v>111</v>
      </c>
      <c r="L113">
        <v>832</v>
      </c>
      <c r="M113">
        <v>0.29443000000000003</v>
      </c>
      <c r="O113">
        <v>832</v>
      </c>
      <c r="P113">
        <v>0.25351600000000002</v>
      </c>
      <c r="AC113" s="3">
        <v>3520</v>
      </c>
      <c r="AD113" s="3">
        <v>111</v>
      </c>
      <c r="AE113" s="3">
        <v>0.5935828877005348</v>
      </c>
      <c r="AH113" s="4">
        <v>4608</v>
      </c>
      <c r="AI113" s="4">
        <v>111</v>
      </c>
      <c r="AJ113" s="4">
        <v>0.46443514644351463</v>
      </c>
      <c r="AM113" s="5">
        <v>111</v>
      </c>
      <c r="AN113" s="5">
        <v>832</v>
      </c>
      <c r="AO113" s="5">
        <v>0.23922413793103448</v>
      </c>
    </row>
    <row r="114" spans="1:41" x14ac:dyDescent="0.35">
      <c r="A114">
        <f t="shared" si="2"/>
        <v>112</v>
      </c>
      <c r="B114">
        <v>2048</v>
      </c>
      <c r="C114">
        <v>0.20216600000000001</v>
      </c>
      <c r="E114">
        <v>2048</v>
      </c>
      <c r="F114">
        <v>0.17533000000000001</v>
      </c>
      <c r="K114">
        <f t="shared" si="3"/>
        <v>112</v>
      </c>
      <c r="L114">
        <v>832</v>
      </c>
      <c r="M114">
        <v>0.29708200000000001</v>
      </c>
      <c r="O114">
        <v>832</v>
      </c>
      <c r="P114">
        <v>0.25351600000000002</v>
      </c>
      <c r="AC114" s="3">
        <v>3584</v>
      </c>
      <c r="AD114" s="3">
        <v>112</v>
      </c>
      <c r="AE114" s="3">
        <v>0.59893048128342241</v>
      </c>
      <c r="AH114" s="4">
        <v>4608</v>
      </c>
      <c r="AI114" s="4">
        <v>112</v>
      </c>
      <c r="AJ114" s="4">
        <v>0.46861924686192469</v>
      </c>
      <c r="AM114" s="5">
        <v>112</v>
      </c>
      <c r="AN114" s="5">
        <v>832</v>
      </c>
      <c r="AO114" s="5">
        <v>0.2413793103448276</v>
      </c>
    </row>
    <row r="115" spans="1:41" x14ac:dyDescent="0.35">
      <c r="A115">
        <f t="shared" si="2"/>
        <v>113</v>
      </c>
      <c r="B115">
        <v>2048</v>
      </c>
      <c r="C115">
        <v>0.20397100000000001</v>
      </c>
      <c r="E115">
        <v>2048</v>
      </c>
      <c r="F115">
        <v>0.17533000000000001</v>
      </c>
      <c r="K115">
        <f t="shared" si="3"/>
        <v>113</v>
      </c>
      <c r="L115">
        <v>832</v>
      </c>
      <c r="M115">
        <v>0.29973499999999997</v>
      </c>
      <c r="O115">
        <v>832</v>
      </c>
      <c r="P115">
        <v>0.25351600000000002</v>
      </c>
      <c r="AC115" s="3">
        <v>3584</v>
      </c>
      <c r="AD115" s="3">
        <v>113</v>
      </c>
      <c r="AE115" s="3">
        <v>0.60427807486631013</v>
      </c>
      <c r="AH115" s="4">
        <v>4608</v>
      </c>
      <c r="AI115" s="4">
        <v>113</v>
      </c>
      <c r="AJ115" s="4">
        <v>0.47280334728033474</v>
      </c>
      <c r="AM115" s="5">
        <v>113</v>
      </c>
      <c r="AN115" s="5">
        <v>832</v>
      </c>
      <c r="AO115" s="5">
        <v>0.24353448275862069</v>
      </c>
    </row>
    <row r="116" spans="1:41" x14ac:dyDescent="0.35">
      <c r="A116">
        <f t="shared" si="2"/>
        <v>114</v>
      </c>
      <c r="B116">
        <v>2112</v>
      </c>
      <c r="C116">
        <v>0.20577599999999999</v>
      </c>
      <c r="E116">
        <v>2112</v>
      </c>
      <c r="F116">
        <v>0.18584899999999999</v>
      </c>
      <c r="K116">
        <f t="shared" si="3"/>
        <v>114</v>
      </c>
      <c r="L116">
        <v>832</v>
      </c>
      <c r="M116">
        <v>0.30238700000000002</v>
      </c>
      <c r="O116">
        <v>832</v>
      </c>
      <c r="P116">
        <v>0.25351600000000002</v>
      </c>
      <c r="AC116" s="3">
        <v>3648</v>
      </c>
      <c r="AD116" s="3">
        <v>114</v>
      </c>
      <c r="AE116" s="3">
        <v>0.60962566844919786</v>
      </c>
      <c r="AH116" s="4">
        <v>4672</v>
      </c>
      <c r="AI116" s="4">
        <v>114</v>
      </c>
      <c r="AJ116" s="4">
        <v>0.47698744769874479</v>
      </c>
      <c r="AM116" s="5">
        <v>114</v>
      </c>
      <c r="AN116" s="5">
        <v>832</v>
      </c>
      <c r="AO116" s="5">
        <v>0.24568965517241378</v>
      </c>
    </row>
    <row r="117" spans="1:41" x14ac:dyDescent="0.35">
      <c r="A117">
        <f t="shared" si="2"/>
        <v>115</v>
      </c>
      <c r="B117">
        <v>2112</v>
      </c>
      <c r="C117">
        <v>0.20758099999999999</v>
      </c>
      <c r="E117">
        <v>2112</v>
      </c>
      <c r="F117">
        <v>0.18584899999999999</v>
      </c>
      <c r="K117">
        <f t="shared" si="3"/>
        <v>115</v>
      </c>
      <c r="L117">
        <v>832</v>
      </c>
      <c r="M117">
        <v>0.30503999999999998</v>
      </c>
      <c r="O117">
        <v>832</v>
      </c>
      <c r="P117">
        <v>0.25351600000000002</v>
      </c>
      <c r="AC117" s="3">
        <v>3648</v>
      </c>
      <c r="AD117" s="3">
        <v>115</v>
      </c>
      <c r="AE117" s="3">
        <v>0.61497326203208558</v>
      </c>
      <c r="AH117" s="4">
        <v>4672</v>
      </c>
      <c r="AI117" s="4">
        <v>115</v>
      </c>
      <c r="AJ117" s="4">
        <v>0.48117154811715479</v>
      </c>
      <c r="AM117" s="5">
        <v>115</v>
      </c>
      <c r="AN117" s="5">
        <v>832</v>
      </c>
      <c r="AO117" s="5">
        <v>0.24784482758620691</v>
      </c>
    </row>
    <row r="118" spans="1:41" x14ac:dyDescent="0.35">
      <c r="A118">
        <f t="shared" si="2"/>
        <v>116</v>
      </c>
      <c r="B118">
        <v>2112</v>
      </c>
      <c r="C118">
        <v>0.20938599999999999</v>
      </c>
      <c r="E118">
        <v>2112</v>
      </c>
      <c r="F118">
        <v>0.18584899999999999</v>
      </c>
      <c r="K118">
        <f t="shared" si="3"/>
        <v>116</v>
      </c>
      <c r="L118">
        <v>832</v>
      </c>
      <c r="M118">
        <v>0.30769200000000002</v>
      </c>
      <c r="O118">
        <v>832</v>
      </c>
      <c r="P118">
        <v>0.25351600000000002</v>
      </c>
      <c r="AC118" s="3">
        <v>3712</v>
      </c>
      <c r="AD118" s="3">
        <v>116</v>
      </c>
      <c r="AE118" s="3">
        <v>0.6203208556149733</v>
      </c>
      <c r="AH118" s="4">
        <v>4736</v>
      </c>
      <c r="AI118" s="4">
        <v>116</v>
      </c>
      <c r="AJ118" s="4">
        <v>0.48535564853556484</v>
      </c>
      <c r="AM118" s="5">
        <v>116</v>
      </c>
      <c r="AN118" s="5">
        <v>832</v>
      </c>
      <c r="AO118" s="5">
        <v>0.25</v>
      </c>
    </row>
    <row r="119" spans="1:41" x14ac:dyDescent="0.35">
      <c r="A119">
        <f t="shared" si="2"/>
        <v>117</v>
      </c>
      <c r="B119">
        <v>2112</v>
      </c>
      <c r="C119">
        <v>0.21119099999999999</v>
      </c>
      <c r="E119">
        <v>2112</v>
      </c>
      <c r="F119">
        <v>0.18584899999999999</v>
      </c>
      <c r="K119">
        <f t="shared" si="3"/>
        <v>117</v>
      </c>
      <c r="L119">
        <v>896</v>
      </c>
      <c r="M119">
        <v>0.31034499999999998</v>
      </c>
      <c r="O119">
        <v>896</v>
      </c>
      <c r="P119">
        <v>0.278812</v>
      </c>
      <c r="AC119" s="3">
        <v>3712</v>
      </c>
      <c r="AD119" s="3">
        <v>117</v>
      </c>
      <c r="AE119" s="3">
        <v>0.62566844919786091</v>
      </c>
      <c r="AH119" s="4">
        <v>4736</v>
      </c>
      <c r="AI119" s="4">
        <v>117</v>
      </c>
      <c r="AJ119" s="4">
        <v>0.4895397489539749</v>
      </c>
      <c r="AM119" s="5">
        <v>117</v>
      </c>
      <c r="AN119" s="5">
        <v>832</v>
      </c>
      <c r="AO119" s="5">
        <v>0.25215517241379309</v>
      </c>
    </row>
    <row r="120" spans="1:41" x14ac:dyDescent="0.35">
      <c r="A120">
        <f t="shared" si="2"/>
        <v>118</v>
      </c>
      <c r="B120">
        <v>2112</v>
      </c>
      <c r="C120">
        <v>0.21299599999999999</v>
      </c>
      <c r="E120">
        <v>2112</v>
      </c>
      <c r="F120">
        <v>0.18584899999999999</v>
      </c>
      <c r="K120">
        <f t="shared" si="3"/>
        <v>118</v>
      </c>
      <c r="L120">
        <v>896</v>
      </c>
      <c r="M120">
        <v>0.31299700000000003</v>
      </c>
      <c r="O120">
        <v>896</v>
      </c>
      <c r="P120">
        <v>0.278812</v>
      </c>
      <c r="AC120" s="3">
        <v>3712</v>
      </c>
      <c r="AD120" s="3">
        <v>118</v>
      </c>
      <c r="AE120" s="3">
        <v>0.63101604278074863</v>
      </c>
      <c r="AH120" s="4">
        <v>4736</v>
      </c>
      <c r="AI120" s="4">
        <v>118</v>
      </c>
      <c r="AJ120" s="4">
        <v>0.49372384937238495</v>
      </c>
      <c r="AM120" s="5">
        <v>118</v>
      </c>
      <c r="AN120" s="5">
        <v>832</v>
      </c>
      <c r="AO120" s="5">
        <v>0.25431034482758619</v>
      </c>
    </row>
    <row r="121" spans="1:41" x14ac:dyDescent="0.35">
      <c r="A121">
        <f t="shared" si="2"/>
        <v>119</v>
      </c>
      <c r="B121">
        <v>2112</v>
      </c>
      <c r="C121">
        <v>0.21480099999999999</v>
      </c>
      <c r="E121">
        <v>2112</v>
      </c>
      <c r="F121">
        <v>0.18584899999999999</v>
      </c>
      <c r="K121">
        <f t="shared" si="3"/>
        <v>119</v>
      </c>
      <c r="L121">
        <v>896</v>
      </c>
      <c r="M121">
        <v>0.31564999999999999</v>
      </c>
      <c r="O121">
        <v>896</v>
      </c>
      <c r="P121">
        <v>0.278812</v>
      </c>
      <c r="AC121" s="3">
        <v>3776</v>
      </c>
      <c r="AD121" s="3">
        <v>119</v>
      </c>
      <c r="AE121" s="3">
        <v>0.63636363636363635</v>
      </c>
      <c r="AH121" s="4">
        <v>4800</v>
      </c>
      <c r="AI121" s="4">
        <v>119</v>
      </c>
      <c r="AJ121" s="4">
        <v>0.497907949790795</v>
      </c>
      <c r="AM121" s="5">
        <v>119</v>
      </c>
      <c r="AN121" s="5">
        <v>832</v>
      </c>
      <c r="AO121" s="5">
        <v>0.25646551724137934</v>
      </c>
    </row>
    <row r="122" spans="1:41" x14ac:dyDescent="0.35">
      <c r="A122">
        <f t="shared" si="2"/>
        <v>120</v>
      </c>
      <c r="B122">
        <v>2176</v>
      </c>
      <c r="C122">
        <v>0.21660599999999999</v>
      </c>
      <c r="E122">
        <v>2176</v>
      </c>
      <c r="F122">
        <v>0.19651299999999999</v>
      </c>
      <c r="K122">
        <f t="shared" si="3"/>
        <v>120</v>
      </c>
      <c r="L122">
        <v>896</v>
      </c>
      <c r="M122">
        <v>0.31830199999999997</v>
      </c>
      <c r="O122">
        <v>896</v>
      </c>
      <c r="P122">
        <v>0.278812</v>
      </c>
      <c r="AC122" s="3">
        <v>3840</v>
      </c>
      <c r="AD122" s="3">
        <v>120</v>
      </c>
      <c r="AE122" s="3">
        <v>0.64171122994652408</v>
      </c>
      <c r="AH122" s="4">
        <v>4928</v>
      </c>
      <c r="AI122" s="4">
        <v>120</v>
      </c>
      <c r="AJ122" s="4">
        <v>0.502092050209205</v>
      </c>
      <c r="AM122" s="5">
        <v>120</v>
      </c>
      <c r="AN122" s="5">
        <v>832</v>
      </c>
      <c r="AO122" s="5">
        <v>0.25862068965517243</v>
      </c>
    </row>
    <row r="123" spans="1:41" x14ac:dyDescent="0.35">
      <c r="A123">
        <f t="shared" si="2"/>
        <v>121</v>
      </c>
      <c r="B123">
        <v>2176</v>
      </c>
      <c r="C123">
        <v>0.218412</v>
      </c>
      <c r="E123">
        <v>2176</v>
      </c>
      <c r="F123">
        <v>0.19651299999999999</v>
      </c>
      <c r="K123">
        <f t="shared" si="3"/>
        <v>121</v>
      </c>
      <c r="L123">
        <v>896</v>
      </c>
      <c r="M123">
        <v>0.32095499999999999</v>
      </c>
      <c r="O123">
        <v>896</v>
      </c>
      <c r="P123">
        <v>0.278812</v>
      </c>
      <c r="AC123" s="3">
        <v>3904</v>
      </c>
      <c r="AD123" s="3">
        <v>121</v>
      </c>
      <c r="AE123" s="3">
        <v>0.6470588235294118</v>
      </c>
      <c r="AH123" s="4">
        <v>4928</v>
      </c>
      <c r="AI123" s="4">
        <v>121</v>
      </c>
      <c r="AJ123" s="4">
        <v>0.50627615062761511</v>
      </c>
      <c r="AM123" s="5">
        <v>121</v>
      </c>
      <c r="AN123" s="5">
        <v>832</v>
      </c>
      <c r="AO123" s="5">
        <v>0.26077586206896552</v>
      </c>
    </row>
    <row r="124" spans="1:41" x14ac:dyDescent="0.35">
      <c r="A124">
        <f t="shared" si="2"/>
        <v>122</v>
      </c>
      <c r="B124">
        <v>2176</v>
      </c>
      <c r="C124">
        <v>0.220217</v>
      </c>
      <c r="E124">
        <v>2176</v>
      </c>
      <c r="F124">
        <v>0.19651299999999999</v>
      </c>
      <c r="K124">
        <f t="shared" si="3"/>
        <v>122</v>
      </c>
      <c r="L124">
        <v>896</v>
      </c>
      <c r="M124">
        <v>0.32360699999999998</v>
      </c>
      <c r="O124">
        <v>896</v>
      </c>
      <c r="P124">
        <v>0.278812</v>
      </c>
      <c r="AC124" s="3">
        <v>3904</v>
      </c>
      <c r="AD124" s="3">
        <v>122</v>
      </c>
      <c r="AE124" s="3">
        <v>0.65240641711229952</v>
      </c>
      <c r="AH124" s="4">
        <v>4992</v>
      </c>
      <c r="AI124" s="4">
        <v>122</v>
      </c>
      <c r="AJ124" s="4">
        <v>0.5104602510460251</v>
      </c>
      <c r="AM124" s="5">
        <v>122</v>
      </c>
      <c r="AN124" s="5">
        <v>832</v>
      </c>
      <c r="AO124" s="5">
        <v>0.26293103448275862</v>
      </c>
    </row>
    <row r="125" spans="1:41" x14ac:dyDescent="0.35">
      <c r="A125">
        <f t="shared" si="2"/>
        <v>123</v>
      </c>
      <c r="B125">
        <v>2176</v>
      </c>
      <c r="C125">
        <v>0.222022</v>
      </c>
      <c r="E125">
        <v>2176</v>
      </c>
      <c r="F125">
        <v>0.19651299999999999</v>
      </c>
      <c r="K125">
        <f t="shared" si="3"/>
        <v>123</v>
      </c>
      <c r="L125">
        <v>896</v>
      </c>
      <c r="M125">
        <v>0.32625999999999999</v>
      </c>
      <c r="O125">
        <v>896</v>
      </c>
      <c r="P125">
        <v>0.278812</v>
      </c>
      <c r="AC125" s="3">
        <v>3904</v>
      </c>
      <c r="AD125" s="3">
        <v>123</v>
      </c>
      <c r="AE125" s="3">
        <v>0.65775401069518713</v>
      </c>
      <c r="AH125" s="4">
        <v>4992</v>
      </c>
      <c r="AI125" s="4">
        <v>123</v>
      </c>
      <c r="AJ125" s="4">
        <v>0.5146443514644351</v>
      </c>
      <c r="AM125" s="5">
        <v>123</v>
      </c>
      <c r="AN125" s="5">
        <v>832</v>
      </c>
      <c r="AO125" s="5">
        <v>0.26508620689655171</v>
      </c>
    </row>
    <row r="126" spans="1:41" x14ac:dyDescent="0.35">
      <c r="A126">
        <f t="shared" si="2"/>
        <v>124</v>
      </c>
      <c r="B126">
        <v>2176</v>
      </c>
      <c r="C126">
        <v>0.223827</v>
      </c>
      <c r="E126">
        <v>2176</v>
      </c>
      <c r="F126">
        <v>0.19651299999999999</v>
      </c>
      <c r="K126">
        <f t="shared" si="3"/>
        <v>124</v>
      </c>
      <c r="L126">
        <v>960</v>
      </c>
      <c r="M126">
        <v>0.32891199999999998</v>
      </c>
      <c r="O126">
        <v>960</v>
      </c>
      <c r="P126">
        <v>0.30393999999999999</v>
      </c>
      <c r="AC126" s="3">
        <v>3968</v>
      </c>
      <c r="AD126" s="3">
        <v>124</v>
      </c>
      <c r="AE126" s="3">
        <v>0.66310160427807485</v>
      </c>
      <c r="AH126" s="4">
        <v>4992</v>
      </c>
      <c r="AI126" s="4">
        <v>124</v>
      </c>
      <c r="AJ126" s="4">
        <v>0.51882845188284521</v>
      </c>
      <c r="AM126" s="5">
        <v>124</v>
      </c>
      <c r="AN126" s="5">
        <v>832</v>
      </c>
      <c r="AO126" s="5">
        <v>0.26724137931034481</v>
      </c>
    </row>
    <row r="127" spans="1:41" x14ac:dyDescent="0.35">
      <c r="A127">
        <f t="shared" si="2"/>
        <v>125</v>
      </c>
      <c r="B127">
        <v>2176</v>
      </c>
      <c r="C127">
        <v>0.225632</v>
      </c>
      <c r="E127">
        <v>2176</v>
      </c>
      <c r="F127">
        <v>0.19651299999999999</v>
      </c>
      <c r="K127">
        <f t="shared" si="3"/>
        <v>125</v>
      </c>
      <c r="L127">
        <v>960</v>
      </c>
      <c r="M127">
        <v>0.331565</v>
      </c>
      <c r="O127">
        <v>960</v>
      </c>
      <c r="P127">
        <v>0.30393999999999999</v>
      </c>
      <c r="AC127" s="3">
        <v>4032</v>
      </c>
      <c r="AD127" s="3">
        <v>125</v>
      </c>
      <c r="AE127" s="3">
        <v>0.66844919786096257</v>
      </c>
      <c r="AH127" s="4">
        <v>4992</v>
      </c>
      <c r="AI127" s="4">
        <v>125</v>
      </c>
      <c r="AJ127" s="4">
        <v>0.52301255230125521</v>
      </c>
      <c r="AM127" s="5">
        <v>125</v>
      </c>
      <c r="AN127" s="5">
        <v>896</v>
      </c>
      <c r="AO127" s="5">
        <v>0.26939655172413796</v>
      </c>
    </row>
    <row r="128" spans="1:41" x14ac:dyDescent="0.35">
      <c r="A128">
        <f t="shared" si="2"/>
        <v>126</v>
      </c>
      <c r="B128">
        <v>2240</v>
      </c>
      <c r="C128">
        <v>0.227437</v>
      </c>
      <c r="E128">
        <v>2240</v>
      </c>
      <c r="F128">
        <v>0.20730899999999999</v>
      </c>
      <c r="K128">
        <f t="shared" si="3"/>
        <v>126</v>
      </c>
      <c r="L128">
        <v>960</v>
      </c>
      <c r="M128">
        <v>0.33421800000000002</v>
      </c>
      <c r="O128">
        <v>960</v>
      </c>
      <c r="P128">
        <v>0.30393999999999999</v>
      </c>
      <c r="AC128" s="3">
        <v>4032</v>
      </c>
      <c r="AD128" s="3">
        <v>126</v>
      </c>
      <c r="AE128" s="3">
        <v>0.6737967914438503</v>
      </c>
      <c r="AH128" s="4">
        <v>5056</v>
      </c>
      <c r="AI128" s="4">
        <v>126</v>
      </c>
      <c r="AJ128" s="4">
        <v>0.52719665271966532</v>
      </c>
      <c r="AM128" s="5">
        <v>126</v>
      </c>
      <c r="AN128" s="5">
        <v>896</v>
      </c>
      <c r="AO128" s="5">
        <v>0.27155172413793105</v>
      </c>
    </row>
    <row r="129" spans="1:41" x14ac:dyDescent="0.35">
      <c r="A129">
        <f t="shared" si="2"/>
        <v>127</v>
      </c>
      <c r="B129">
        <v>2240</v>
      </c>
      <c r="C129">
        <v>0.229242</v>
      </c>
      <c r="E129">
        <v>2240</v>
      </c>
      <c r="F129">
        <v>0.20730899999999999</v>
      </c>
      <c r="K129">
        <f t="shared" si="3"/>
        <v>127</v>
      </c>
      <c r="L129">
        <v>960</v>
      </c>
      <c r="M129">
        <v>0.33687</v>
      </c>
      <c r="O129">
        <v>960</v>
      </c>
      <c r="P129">
        <v>0.30393999999999999</v>
      </c>
      <c r="AC129" s="3">
        <v>4096</v>
      </c>
      <c r="AD129" s="3">
        <v>127</v>
      </c>
      <c r="AE129" s="3">
        <v>0.67914438502673802</v>
      </c>
      <c r="AH129" s="4">
        <v>5120</v>
      </c>
      <c r="AI129" s="4">
        <v>127</v>
      </c>
      <c r="AJ129" s="4">
        <v>0.53138075313807531</v>
      </c>
      <c r="AM129" s="5">
        <v>127</v>
      </c>
      <c r="AN129" s="5">
        <v>896</v>
      </c>
      <c r="AO129" s="5">
        <v>0.27370689655172414</v>
      </c>
    </row>
    <row r="130" spans="1:41" x14ac:dyDescent="0.35">
      <c r="A130">
        <f t="shared" si="2"/>
        <v>128</v>
      </c>
      <c r="B130">
        <v>2240</v>
      </c>
      <c r="C130">
        <v>0.231047</v>
      </c>
      <c r="E130">
        <v>2240</v>
      </c>
      <c r="F130">
        <v>0.20730899999999999</v>
      </c>
      <c r="K130">
        <f t="shared" si="3"/>
        <v>128</v>
      </c>
      <c r="L130">
        <v>960</v>
      </c>
      <c r="M130">
        <v>0.33952300000000002</v>
      </c>
      <c r="O130">
        <v>960</v>
      </c>
      <c r="P130">
        <v>0.30393999999999999</v>
      </c>
      <c r="AC130" s="3">
        <v>4160</v>
      </c>
      <c r="AD130" s="3">
        <v>128</v>
      </c>
      <c r="AE130" s="3">
        <v>0.68449197860962563</v>
      </c>
      <c r="AH130" s="4">
        <v>5120</v>
      </c>
      <c r="AI130" s="4">
        <v>128</v>
      </c>
      <c r="AJ130" s="4">
        <v>0.53556485355648531</v>
      </c>
      <c r="AM130" s="5">
        <v>128</v>
      </c>
      <c r="AN130" s="5">
        <v>896</v>
      </c>
      <c r="AO130" s="5">
        <v>0.27586206896551724</v>
      </c>
    </row>
    <row r="131" spans="1:41" x14ac:dyDescent="0.35">
      <c r="A131">
        <f t="shared" si="2"/>
        <v>129</v>
      </c>
      <c r="B131">
        <v>2240</v>
      </c>
      <c r="C131">
        <v>0.232852</v>
      </c>
      <c r="E131">
        <v>2240</v>
      </c>
      <c r="F131">
        <v>0.20730899999999999</v>
      </c>
      <c r="K131">
        <f t="shared" si="3"/>
        <v>129</v>
      </c>
      <c r="L131">
        <v>960</v>
      </c>
      <c r="M131">
        <v>0.34217500000000001</v>
      </c>
      <c r="O131">
        <v>960</v>
      </c>
      <c r="P131">
        <v>0.30393999999999999</v>
      </c>
      <c r="AC131" s="3">
        <v>4160</v>
      </c>
      <c r="AD131" s="3">
        <v>129</v>
      </c>
      <c r="AE131" s="3">
        <v>0.68983957219251335</v>
      </c>
      <c r="AH131" s="4">
        <v>5120</v>
      </c>
      <c r="AI131" s="4">
        <v>129</v>
      </c>
      <c r="AJ131" s="4">
        <v>0.53974895397489542</v>
      </c>
      <c r="AM131" s="5">
        <v>129</v>
      </c>
      <c r="AN131" s="5">
        <v>896</v>
      </c>
      <c r="AO131" s="5">
        <v>0.27801724137931033</v>
      </c>
    </row>
    <row r="132" spans="1:41" x14ac:dyDescent="0.35">
      <c r="A132">
        <f t="shared" si="2"/>
        <v>130</v>
      </c>
      <c r="B132">
        <v>2240</v>
      </c>
      <c r="C132">
        <v>0.234657</v>
      </c>
      <c r="E132">
        <v>2240</v>
      </c>
      <c r="F132">
        <v>0.20730899999999999</v>
      </c>
      <c r="K132">
        <f t="shared" si="3"/>
        <v>130</v>
      </c>
      <c r="L132">
        <v>960</v>
      </c>
      <c r="M132">
        <v>0.34482800000000002</v>
      </c>
      <c r="O132">
        <v>960</v>
      </c>
      <c r="P132">
        <v>0.30393999999999999</v>
      </c>
      <c r="AC132" s="3">
        <v>4160</v>
      </c>
      <c r="AD132" s="3">
        <v>130</v>
      </c>
      <c r="AE132" s="3">
        <v>0.69518716577540107</v>
      </c>
      <c r="AH132" s="4">
        <v>5120</v>
      </c>
      <c r="AI132" s="4">
        <v>130</v>
      </c>
      <c r="AJ132" s="4">
        <v>0.54393305439330542</v>
      </c>
      <c r="AM132" s="5">
        <v>130</v>
      </c>
      <c r="AN132" s="5">
        <v>896</v>
      </c>
      <c r="AO132" s="5">
        <v>0.28017241379310343</v>
      </c>
    </row>
    <row r="133" spans="1:41" x14ac:dyDescent="0.35">
      <c r="A133">
        <f t="shared" ref="A133:A196" si="4">A132+1</f>
        <v>131</v>
      </c>
      <c r="B133">
        <v>2304</v>
      </c>
      <c r="C133">
        <v>0.23646200000000001</v>
      </c>
      <c r="E133">
        <v>2304</v>
      </c>
      <c r="F133">
        <v>0.218222</v>
      </c>
      <c r="K133">
        <f t="shared" ref="K133:K196" si="5">K132+1</f>
        <v>131</v>
      </c>
      <c r="L133">
        <v>960</v>
      </c>
      <c r="M133">
        <v>0.34748000000000001</v>
      </c>
      <c r="O133">
        <v>960</v>
      </c>
      <c r="P133">
        <v>0.30393999999999999</v>
      </c>
      <c r="AC133" s="3">
        <v>4160</v>
      </c>
      <c r="AD133" s="3">
        <v>131</v>
      </c>
      <c r="AE133" s="3">
        <v>0.70053475935828879</v>
      </c>
      <c r="AH133" s="4">
        <v>5184</v>
      </c>
      <c r="AI133" s="4">
        <v>131</v>
      </c>
      <c r="AJ133" s="4">
        <v>0.54811715481171552</v>
      </c>
      <c r="AM133" s="5">
        <v>131</v>
      </c>
      <c r="AN133" s="5">
        <v>896</v>
      </c>
      <c r="AO133" s="5">
        <v>0.28232758620689657</v>
      </c>
    </row>
    <row r="134" spans="1:41" x14ac:dyDescent="0.35">
      <c r="A134">
        <f t="shared" si="4"/>
        <v>132</v>
      </c>
      <c r="B134">
        <v>2304</v>
      </c>
      <c r="C134">
        <v>0.23826700000000001</v>
      </c>
      <c r="E134">
        <v>2304</v>
      </c>
      <c r="F134">
        <v>0.218222</v>
      </c>
      <c r="K134">
        <f t="shared" si="5"/>
        <v>132</v>
      </c>
      <c r="L134">
        <v>1024</v>
      </c>
      <c r="M134">
        <v>0.35013300000000003</v>
      </c>
      <c r="O134">
        <v>1024</v>
      </c>
      <c r="P134">
        <v>0.32880799999999999</v>
      </c>
      <c r="AC134" s="3">
        <v>4224</v>
      </c>
      <c r="AD134" s="3">
        <v>132</v>
      </c>
      <c r="AE134" s="3">
        <v>0.70588235294117652</v>
      </c>
      <c r="AH134" s="4">
        <v>5184</v>
      </c>
      <c r="AI134" s="4">
        <v>132</v>
      </c>
      <c r="AJ134" s="4">
        <v>0.55230125523012552</v>
      </c>
      <c r="AM134" s="5">
        <v>132</v>
      </c>
      <c r="AN134" s="5">
        <v>896</v>
      </c>
      <c r="AO134" s="5">
        <v>0.28448275862068967</v>
      </c>
    </row>
    <row r="135" spans="1:41" x14ac:dyDescent="0.35">
      <c r="A135">
        <f t="shared" si="4"/>
        <v>133</v>
      </c>
      <c r="B135">
        <v>2304</v>
      </c>
      <c r="C135">
        <v>0.24007200000000001</v>
      </c>
      <c r="E135">
        <v>2304</v>
      </c>
      <c r="F135">
        <v>0.218222</v>
      </c>
      <c r="K135">
        <f t="shared" si="5"/>
        <v>133</v>
      </c>
      <c r="L135">
        <v>1024</v>
      </c>
      <c r="M135">
        <v>0.35278500000000002</v>
      </c>
      <c r="O135">
        <v>1024</v>
      </c>
      <c r="P135">
        <v>0.32880799999999999</v>
      </c>
      <c r="AC135" s="3">
        <v>4224</v>
      </c>
      <c r="AD135" s="3">
        <v>133</v>
      </c>
      <c r="AE135" s="3">
        <v>0.71122994652406413</v>
      </c>
      <c r="AH135" s="4">
        <v>5248</v>
      </c>
      <c r="AI135" s="4">
        <v>133</v>
      </c>
      <c r="AJ135" s="4">
        <v>0.55648535564853552</v>
      </c>
      <c r="AM135" s="5">
        <v>133</v>
      </c>
      <c r="AN135" s="5">
        <v>896</v>
      </c>
      <c r="AO135" s="5">
        <v>0.28663793103448276</v>
      </c>
    </row>
    <row r="136" spans="1:41" x14ac:dyDescent="0.35">
      <c r="A136">
        <f t="shared" si="4"/>
        <v>134</v>
      </c>
      <c r="B136">
        <v>2304</v>
      </c>
      <c r="C136">
        <v>0.24187700000000001</v>
      </c>
      <c r="E136">
        <v>2304</v>
      </c>
      <c r="F136">
        <v>0.218222</v>
      </c>
      <c r="K136">
        <f t="shared" si="5"/>
        <v>134</v>
      </c>
      <c r="L136">
        <v>1024</v>
      </c>
      <c r="M136">
        <v>0.35543799999999998</v>
      </c>
      <c r="O136">
        <v>1024</v>
      </c>
      <c r="P136">
        <v>0.32880799999999999</v>
      </c>
      <c r="AC136" s="3">
        <v>4224</v>
      </c>
      <c r="AD136" s="3">
        <v>134</v>
      </c>
      <c r="AE136" s="3">
        <v>0.71657754010695185</v>
      </c>
      <c r="AH136" s="4">
        <v>5248</v>
      </c>
      <c r="AI136" s="4">
        <v>134</v>
      </c>
      <c r="AJ136" s="4">
        <v>0.56066945606694563</v>
      </c>
      <c r="AM136" s="5">
        <v>134</v>
      </c>
      <c r="AN136" s="5">
        <v>896</v>
      </c>
      <c r="AO136" s="5">
        <v>0.28879310344827586</v>
      </c>
    </row>
    <row r="137" spans="1:41" x14ac:dyDescent="0.35">
      <c r="A137">
        <f t="shared" si="4"/>
        <v>135</v>
      </c>
      <c r="B137">
        <v>2304</v>
      </c>
      <c r="C137">
        <v>0.24368200000000001</v>
      </c>
      <c r="E137">
        <v>2304</v>
      </c>
      <c r="F137">
        <v>0.218222</v>
      </c>
      <c r="K137">
        <f t="shared" si="5"/>
        <v>135</v>
      </c>
      <c r="L137">
        <v>1024</v>
      </c>
      <c r="M137">
        <v>0.35809000000000002</v>
      </c>
      <c r="O137">
        <v>1024</v>
      </c>
      <c r="P137">
        <v>0.32880799999999999</v>
      </c>
      <c r="AC137" s="3">
        <v>4288</v>
      </c>
      <c r="AD137" s="3">
        <v>135</v>
      </c>
      <c r="AE137" s="3">
        <v>0.72192513368983957</v>
      </c>
      <c r="AH137" s="4">
        <v>5376</v>
      </c>
      <c r="AI137" s="4">
        <v>135</v>
      </c>
      <c r="AJ137" s="4">
        <v>0.56485355648535562</v>
      </c>
      <c r="AM137" s="5">
        <v>135</v>
      </c>
      <c r="AN137" s="5">
        <v>960</v>
      </c>
      <c r="AO137" s="5">
        <v>0.29094827586206895</v>
      </c>
    </row>
    <row r="138" spans="1:41" x14ac:dyDescent="0.35">
      <c r="A138">
        <f t="shared" si="4"/>
        <v>136</v>
      </c>
      <c r="B138">
        <v>2304</v>
      </c>
      <c r="C138">
        <v>0.24548700000000001</v>
      </c>
      <c r="E138">
        <v>2304</v>
      </c>
      <c r="F138">
        <v>0.218222</v>
      </c>
      <c r="K138">
        <f t="shared" si="5"/>
        <v>136</v>
      </c>
      <c r="L138">
        <v>1024</v>
      </c>
      <c r="M138">
        <v>0.36074299999999998</v>
      </c>
      <c r="O138">
        <v>1024</v>
      </c>
      <c r="P138">
        <v>0.32880799999999999</v>
      </c>
      <c r="AC138" s="3">
        <v>4288</v>
      </c>
      <c r="AD138" s="3">
        <v>136</v>
      </c>
      <c r="AE138" s="3">
        <v>0.72727272727272729</v>
      </c>
      <c r="AH138" s="4">
        <v>5440</v>
      </c>
      <c r="AI138" s="4">
        <v>136</v>
      </c>
      <c r="AJ138" s="4">
        <v>0.56903765690376573</v>
      </c>
      <c r="AM138" s="5">
        <v>136</v>
      </c>
      <c r="AN138" s="5">
        <v>960</v>
      </c>
      <c r="AO138" s="5">
        <v>0.29310344827586204</v>
      </c>
    </row>
    <row r="139" spans="1:41" x14ac:dyDescent="0.35">
      <c r="A139">
        <f t="shared" si="4"/>
        <v>137</v>
      </c>
      <c r="B139">
        <v>2368</v>
      </c>
      <c r="C139">
        <v>0.24729200000000001</v>
      </c>
      <c r="E139">
        <v>2368</v>
      </c>
      <c r="F139">
        <v>0.229237</v>
      </c>
      <c r="K139">
        <f t="shared" si="5"/>
        <v>137</v>
      </c>
      <c r="L139">
        <v>1024</v>
      </c>
      <c r="M139">
        <v>0.36339500000000002</v>
      </c>
      <c r="O139">
        <v>1024</v>
      </c>
      <c r="P139">
        <v>0.32880799999999999</v>
      </c>
      <c r="AC139" s="3">
        <v>4352</v>
      </c>
      <c r="AD139" s="3">
        <v>137</v>
      </c>
      <c r="AE139" s="3">
        <v>0.73262032085561501</v>
      </c>
      <c r="AH139" s="4">
        <v>5504</v>
      </c>
      <c r="AI139" s="4">
        <v>137</v>
      </c>
      <c r="AJ139" s="4">
        <v>0.57322175732217573</v>
      </c>
      <c r="AM139" s="5">
        <v>137</v>
      </c>
      <c r="AN139" s="5">
        <v>960</v>
      </c>
      <c r="AO139" s="5">
        <v>0.29525862068965519</v>
      </c>
    </row>
    <row r="140" spans="1:41" x14ac:dyDescent="0.35">
      <c r="A140">
        <f t="shared" si="4"/>
        <v>138</v>
      </c>
      <c r="B140">
        <v>2368</v>
      </c>
      <c r="C140">
        <v>0.24909700000000001</v>
      </c>
      <c r="E140">
        <v>2368</v>
      </c>
      <c r="F140">
        <v>0.229237</v>
      </c>
      <c r="K140">
        <f t="shared" si="5"/>
        <v>138</v>
      </c>
      <c r="L140">
        <v>1024</v>
      </c>
      <c r="M140">
        <v>0.36604799999999998</v>
      </c>
      <c r="O140">
        <v>1024</v>
      </c>
      <c r="P140">
        <v>0.32880799999999999</v>
      </c>
      <c r="AC140" s="3">
        <v>4352</v>
      </c>
      <c r="AD140" s="3">
        <v>138</v>
      </c>
      <c r="AE140" s="3">
        <v>0.73796791443850263</v>
      </c>
      <c r="AH140" s="4">
        <v>5568</v>
      </c>
      <c r="AI140" s="4">
        <v>138</v>
      </c>
      <c r="AJ140" s="4">
        <v>0.57740585774058573</v>
      </c>
      <c r="AM140" s="5">
        <v>138</v>
      </c>
      <c r="AN140" s="5">
        <v>960</v>
      </c>
      <c r="AO140" s="5">
        <v>0.29741379310344829</v>
      </c>
    </row>
    <row r="141" spans="1:41" x14ac:dyDescent="0.35">
      <c r="A141">
        <f t="shared" si="4"/>
        <v>139</v>
      </c>
      <c r="B141">
        <v>2368</v>
      </c>
      <c r="C141">
        <v>0.25090299999999999</v>
      </c>
      <c r="E141">
        <v>2368</v>
      </c>
      <c r="F141">
        <v>0.229237</v>
      </c>
      <c r="K141">
        <f t="shared" si="5"/>
        <v>139</v>
      </c>
      <c r="L141">
        <v>1024</v>
      </c>
      <c r="M141">
        <v>0.36870000000000003</v>
      </c>
      <c r="O141">
        <v>1024</v>
      </c>
      <c r="P141">
        <v>0.32880799999999999</v>
      </c>
      <c r="AC141" s="3">
        <v>4416</v>
      </c>
      <c r="AD141" s="3">
        <v>139</v>
      </c>
      <c r="AE141" s="3">
        <v>0.74331550802139035</v>
      </c>
      <c r="AH141" s="4">
        <v>5696</v>
      </c>
      <c r="AI141" s="4">
        <v>139</v>
      </c>
      <c r="AJ141" s="4">
        <v>0.58158995815899583</v>
      </c>
      <c r="AM141" s="5">
        <v>139</v>
      </c>
      <c r="AN141" s="5">
        <v>960</v>
      </c>
      <c r="AO141" s="5">
        <v>0.29956896551724138</v>
      </c>
    </row>
    <row r="142" spans="1:41" x14ac:dyDescent="0.35">
      <c r="A142">
        <f t="shared" si="4"/>
        <v>140</v>
      </c>
      <c r="B142">
        <v>2368</v>
      </c>
      <c r="C142">
        <v>0.25270799999999999</v>
      </c>
      <c r="E142">
        <v>2368</v>
      </c>
      <c r="F142">
        <v>0.229237</v>
      </c>
      <c r="K142">
        <f t="shared" si="5"/>
        <v>140</v>
      </c>
      <c r="L142">
        <v>1024</v>
      </c>
      <c r="M142">
        <v>0.37135299999999999</v>
      </c>
      <c r="O142">
        <v>1024</v>
      </c>
      <c r="P142">
        <v>0.32880799999999999</v>
      </c>
      <c r="AC142" s="3">
        <v>4416</v>
      </c>
      <c r="AD142" s="3">
        <v>140</v>
      </c>
      <c r="AE142" s="3">
        <v>0.74866310160427807</v>
      </c>
      <c r="AH142" s="4">
        <v>5824</v>
      </c>
      <c r="AI142" s="4">
        <v>140</v>
      </c>
      <c r="AJ142" s="4">
        <v>0.58577405857740583</v>
      </c>
      <c r="AM142" s="5">
        <v>140</v>
      </c>
      <c r="AN142" s="5">
        <v>960</v>
      </c>
      <c r="AO142" s="5">
        <v>0.30172413793103448</v>
      </c>
    </row>
    <row r="143" spans="1:41" x14ac:dyDescent="0.35">
      <c r="A143">
        <f t="shared" si="4"/>
        <v>141</v>
      </c>
      <c r="B143">
        <v>2368</v>
      </c>
      <c r="C143">
        <v>0.25451299999999999</v>
      </c>
      <c r="E143">
        <v>2368</v>
      </c>
      <c r="F143">
        <v>0.229237</v>
      </c>
      <c r="K143">
        <f t="shared" si="5"/>
        <v>141</v>
      </c>
      <c r="L143">
        <v>1024</v>
      </c>
      <c r="M143">
        <v>0.37400499999999998</v>
      </c>
      <c r="O143">
        <v>1024</v>
      </c>
      <c r="P143">
        <v>0.32880799999999999</v>
      </c>
      <c r="AC143" s="3">
        <v>4608</v>
      </c>
      <c r="AD143" s="3">
        <v>141</v>
      </c>
      <c r="AE143" s="3">
        <v>0.75401069518716579</v>
      </c>
      <c r="AH143" s="4">
        <v>5952</v>
      </c>
      <c r="AI143" s="4">
        <v>141</v>
      </c>
      <c r="AJ143" s="4">
        <v>0.58995815899581594</v>
      </c>
      <c r="AM143" s="5">
        <v>141</v>
      </c>
      <c r="AN143" s="5">
        <v>960</v>
      </c>
      <c r="AO143" s="5">
        <v>0.30387931034482757</v>
      </c>
    </row>
    <row r="144" spans="1:41" x14ac:dyDescent="0.35">
      <c r="A144">
        <f t="shared" si="4"/>
        <v>142</v>
      </c>
      <c r="B144">
        <v>2432</v>
      </c>
      <c r="C144">
        <v>0.25631799999999999</v>
      </c>
      <c r="E144">
        <v>2432</v>
      </c>
      <c r="F144">
        <v>0.24034</v>
      </c>
      <c r="K144">
        <f t="shared" si="5"/>
        <v>142</v>
      </c>
      <c r="L144">
        <v>1088</v>
      </c>
      <c r="M144">
        <v>0.37665799999999999</v>
      </c>
      <c r="O144">
        <v>1088</v>
      </c>
      <c r="P144">
        <v>0.35333999999999999</v>
      </c>
      <c r="AC144" s="3">
        <v>4608</v>
      </c>
      <c r="AD144" s="3">
        <v>142</v>
      </c>
      <c r="AE144" s="3">
        <v>0.75935828877005351</v>
      </c>
      <c r="AH144" s="4">
        <v>6016</v>
      </c>
      <c r="AI144" s="4">
        <v>142</v>
      </c>
      <c r="AJ144" s="4">
        <v>0.59414225941422594</v>
      </c>
      <c r="AM144" s="5">
        <v>142</v>
      </c>
      <c r="AN144" s="5">
        <v>960</v>
      </c>
      <c r="AO144" s="5">
        <v>0.30603448275862066</v>
      </c>
    </row>
    <row r="145" spans="1:41" x14ac:dyDescent="0.35">
      <c r="A145">
        <f t="shared" si="4"/>
        <v>143</v>
      </c>
      <c r="B145">
        <v>2496</v>
      </c>
      <c r="C145">
        <v>0.25812299999999999</v>
      </c>
      <c r="E145">
        <v>2496</v>
      </c>
      <c r="F145">
        <v>0.25152000000000002</v>
      </c>
      <c r="K145">
        <f t="shared" si="5"/>
        <v>143</v>
      </c>
      <c r="L145">
        <v>1088</v>
      </c>
      <c r="M145">
        <v>0.37930999999999998</v>
      </c>
      <c r="O145">
        <v>1088</v>
      </c>
      <c r="P145">
        <v>0.35333999999999999</v>
      </c>
      <c r="AC145" s="3">
        <v>4736</v>
      </c>
      <c r="AD145" s="3">
        <v>143</v>
      </c>
      <c r="AE145" s="3">
        <v>0.76470588235294112</v>
      </c>
      <c r="AH145" s="4">
        <v>6016</v>
      </c>
      <c r="AI145" s="4">
        <v>143</v>
      </c>
      <c r="AJ145" s="4">
        <v>0.59832635983263593</v>
      </c>
      <c r="AM145" s="5">
        <v>143</v>
      </c>
      <c r="AN145" s="5">
        <v>960</v>
      </c>
      <c r="AO145" s="5">
        <v>0.30818965517241381</v>
      </c>
    </row>
    <row r="146" spans="1:41" x14ac:dyDescent="0.35">
      <c r="A146">
        <f t="shared" si="4"/>
        <v>144</v>
      </c>
      <c r="B146">
        <v>2496</v>
      </c>
      <c r="C146">
        <v>0.25992799999999999</v>
      </c>
      <c r="E146">
        <v>2496</v>
      </c>
      <c r="F146">
        <v>0.25152000000000002</v>
      </c>
      <c r="K146">
        <f t="shared" si="5"/>
        <v>144</v>
      </c>
      <c r="L146">
        <v>1088</v>
      </c>
      <c r="M146">
        <v>0.381963</v>
      </c>
      <c r="O146">
        <v>1088</v>
      </c>
      <c r="P146">
        <v>0.35333999999999999</v>
      </c>
      <c r="AC146" s="3">
        <v>4800</v>
      </c>
      <c r="AD146" s="3">
        <v>144</v>
      </c>
      <c r="AE146" s="3">
        <v>0.77005347593582885</v>
      </c>
      <c r="AH146" s="4">
        <v>6080</v>
      </c>
      <c r="AI146" s="4">
        <v>144</v>
      </c>
      <c r="AJ146" s="4">
        <v>0.60251046025104604</v>
      </c>
      <c r="AM146" s="5">
        <v>144</v>
      </c>
      <c r="AN146" s="5">
        <v>960</v>
      </c>
      <c r="AO146" s="5">
        <v>0.31034482758620691</v>
      </c>
    </row>
    <row r="147" spans="1:41" x14ac:dyDescent="0.35">
      <c r="A147">
        <f t="shared" si="4"/>
        <v>145</v>
      </c>
      <c r="B147">
        <v>2496</v>
      </c>
      <c r="C147">
        <v>0.26173299999999999</v>
      </c>
      <c r="E147">
        <v>2496</v>
      </c>
      <c r="F147">
        <v>0.25152000000000002</v>
      </c>
      <c r="K147">
        <f t="shared" si="5"/>
        <v>145</v>
      </c>
      <c r="L147">
        <v>1088</v>
      </c>
      <c r="M147">
        <v>0.38461499999999998</v>
      </c>
      <c r="O147">
        <v>1088</v>
      </c>
      <c r="P147">
        <v>0.35333999999999999</v>
      </c>
      <c r="AC147" s="3">
        <v>4928</v>
      </c>
      <c r="AD147" s="3">
        <v>145</v>
      </c>
      <c r="AE147" s="3">
        <v>0.77540106951871657</v>
      </c>
      <c r="AH147" s="4">
        <v>6144</v>
      </c>
      <c r="AI147" s="4">
        <v>145</v>
      </c>
      <c r="AJ147" s="4">
        <v>0.60669456066945604</v>
      </c>
      <c r="AM147" s="5">
        <v>145</v>
      </c>
      <c r="AN147" s="5">
        <v>960</v>
      </c>
      <c r="AO147" s="5">
        <v>0.3125</v>
      </c>
    </row>
    <row r="148" spans="1:41" x14ac:dyDescent="0.35">
      <c r="A148">
        <f t="shared" si="4"/>
        <v>146</v>
      </c>
      <c r="B148">
        <v>2496</v>
      </c>
      <c r="C148">
        <v>0.26353799999999999</v>
      </c>
      <c r="E148">
        <v>2496</v>
      </c>
      <c r="F148">
        <v>0.25152000000000002</v>
      </c>
      <c r="K148">
        <f t="shared" si="5"/>
        <v>146</v>
      </c>
      <c r="L148">
        <v>1088</v>
      </c>
      <c r="M148">
        <v>0.387268</v>
      </c>
      <c r="O148">
        <v>1088</v>
      </c>
      <c r="P148">
        <v>0.35333999999999999</v>
      </c>
      <c r="AC148" s="3">
        <v>4928</v>
      </c>
      <c r="AD148" s="3">
        <v>146</v>
      </c>
      <c r="AE148" s="3">
        <v>0.78074866310160429</v>
      </c>
      <c r="AH148" s="4">
        <v>6144</v>
      </c>
      <c r="AI148" s="4">
        <v>146</v>
      </c>
      <c r="AJ148" s="4">
        <v>0.61087866108786615</v>
      </c>
      <c r="AM148" s="5">
        <v>146</v>
      </c>
      <c r="AN148" s="5">
        <v>960</v>
      </c>
      <c r="AO148" s="5">
        <v>0.31465517241379309</v>
      </c>
    </row>
    <row r="149" spans="1:41" x14ac:dyDescent="0.35">
      <c r="A149">
        <f t="shared" si="4"/>
        <v>147</v>
      </c>
      <c r="B149">
        <v>2496</v>
      </c>
      <c r="C149">
        <v>0.265343</v>
      </c>
      <c r="E149">
        <v>2496</v>
      </c>
      <c r="F149">
        <v>0.25152000000000002</v>
      </c>
      <c r="K149">
        <f t="shared" si="5"/>
        <v>147</v>
      </c>
      <c r="L149">
        <v>1088</v>
      </c>
      <c r="M149">
        <v>0.38991999999999999</v>
      </c>
      <c r="O149">
        <v>1088</v>
      </c>
      <c r="P149">
        <v>0.35333999999999999</v>
      </c>
      <c r="AC149" s="3">
        <v>4992</v>
      </c>
      <c r="AD149" s="3">
        <v>147</v>
      </c>
      <c r="AE149" s="3">
        <v>0.78609625668449201</v>
      </c>
      <c r="AH149" s="4">
        <v>6208</v>
      </c>
      <c r="AI149" s="4">
        <v>147</v>
      </c>
      <c r="AJ149" s="4">
        <v>0.61506276150627615</v>
      </c>
      <c r="AM149" s="5">
        <v>147</v>
      </c>
      <c r="AN149" s="5">
        <v>960</v>
      </c>
      <c r="AO149" s="5">
        <v>0.31681034482758619</v>
      </c>
    </row>
    <row r="150" spans="1:41" x14ac:dyDescent="0.35">
      <c r="A150">
        <f t="shared" si="4"/>
        <v>148</v>
      </c>
      <c r="B150">
        <v>2560</v>
      </c>
      <c r="C150">
        <v>0.267148</v>
      </c>
      <c r="E150">
        <v>2560</v>
      </c>
      <c r="F150">
        <v>0.26276100000000002</v>
      </c>
      <c r="K150">
        <f t="shared" si="5"/>
        <v>148</v>
      </c>
      <c r="L150">
        <v>1088</v>
      </c>
      <c r="M150">
        <v>0.39257300000000001</v>
      </c>
      <c r="O150">
        <v>1088</v>
      </c>
      <c r="P150">
        <v>0.35333999999999999</v>
      </c>
      <c r="AC150" s="3">
        <v>5056</v>
      </c>
      <c r="AD150" s="3">
        <v>148</v>
      </c>
      <c r="AE150" s="3">
        <v>0.79144385026737973</v>
      </c>
      <c r="AH150" s="4">
        <v>6208</v>
      </c>
      <c r="AI150" s="4">
        <v>148</v>
      </c>
      <c r="AJ150" s="4">
        <v>0.61924686192468614</v>
      </c>
      <c r="AM150" s="5">
        <v>148</v>
      </c>
      <c r="AN150" s="5">
        <v>960</v>
      </c>
      <c r="AO150" s="5">
        <v>0.31896551724137934</v>
      </c>
    </row>
    <row r="151" spans="1:41" x14ac:dyDescent="0.35">
      <c r="A151">
        <f t="shared" si="4"/>
        <v>149</v>
      </c>
      <c r="B151">
        <v>2560</v>
      </c>
      <c r="C151">
        <v>0.268953</v>
      </c>
      <c r="E151">
        <v>2560</v>
      </c>
      <c r="F151">
        <v>0.26276100000000002</v>
      </c>
      <c r="K151">
        <f t="shared" si="5"/>
        <v>149</v>
      </c>
      <c r="L151">
        <v>1088</v>
      </c>
      <c r="M151">
        <v>0.39522499999999999</v>
      </c>
      <c r="O151">
        <v>1088</v>
      </c>
      <c r="P151">
        <v>0.35333999999999999</v>
      </c>
      <c r="AC151" s="3">
        <v>5120</v>
      </c>
      <c r="AD151" s="3">
        <v>149</v>
      </c>
      <c r="AE151" s="3">
        <v>0.79679144385026734</v>
      </c>
      <c r="AH151" s="4">
        <v>6272</v>
      </c>
      <c r="AI151" s="4">
        <v>149</v>
      </c>
      <c r="AJ151" s="4">
        <v>0.62343096234309625</v>
      </c>
      <c r="AM151" s="5">
        <v>149</v>
      </c>
      <c r="AN151" s="5">
        <v>960</v>
      </c>
      <c r="AO151" s="5">
        <v>0.32112068965517243</v>
      </c>
    </row>
    <row r="152" spans="1:41" x14ac:dyDescent="0.35">
      <c r="A152">
        <f t="shared" si="4"/>
        <v>150</v>
      </c>
      <c r="B152">
        <v>2560</v>
      </c>
      <c r="C152">
        <v>0.270758</v>
      </c>
      <c r="E152">
        <v>2560</v>
      </c>
      <c r="F152">
        <v>0.26276100000000002</v>
      </c>
      <c r="K152">
        <f t="shared" si="5"/>
        <v>150</v>
      </c>
      <c r="L152">
        <v>1088</v>
      </c>
      <c r="M152">
        <v>0.39787800000000001</v>
      </c>
      <c r="O152">
        <v>1088</v>
      </c>
      <c r="P152">
        <v>0.35333999999999999</v>
      </c>
      <c r="AC152" s="3">
        <v>5120</v>
      </c>
      <c r="AD152" s="3">
        <v>150</v>
      </c>
      <c r="AE152" s="3">
        <v>0.80213903743315507</v>
      </c>
      <c r="AH152" s="4">
        <v>6272</v>
      </c>
      <c r="AI152" s="4">
        <v>150</v>
      </c>
      <c r="AJ152" s="4">
        <v>0.62761506276150625</v>
      </c>
      <c r="AM152" s="5">
        <v>150</v>
      </c>
      <c r="AN152" s="5">
        <v>1024</v>
      </c>
      <c r="AO152" s="5">
        <v>0.32327586206896552</v>
      </c>
    </row>
    <row r="153" spans="1:41" x14ac:dyDescent="0.35">
      <c r="A153">
        <f t="shared" si="4"/>
        <v>151</v>
      </c>
      <c r="B153">
        <v>2560</v>
      </c>
      <c r="C153">
        <v>0.272563</v>
      </c>
      <c r="E153">
        <v>2560</v>
      </c>
      <c r="F153">
        <v>0.26276100000000002</v>
      </c>
      <c r="K153">
        <f t="shared" si="5"/>
        <v>151</v>
      </c>
      <c r="L153">
        <v>1088</v>
      </c>
      <c r="M153">
        <v>0.40053100000000003</v>
      </c>
      <c r="O153">
        <v>1088</v>
      </c>
      <c r="P153">
        <v>0.35333999999999999</v>
      </c>
      <c r="AC153" s="3">
        <v>5184</v>
      </c>
      <c r="AD153" s="3">
        <v>151</v>
      </c>
      <c r="AE153" s="3">
        <v>0.80748663101604279</v>
      </c>
      <c r="AH153" s="4">
        <v>6272</v>
      </c>
      <c r="AI153" s="4">
        <v>151</v>
      </c>
      <c r="AJ153" s="4">
        <v>0.63179916317991636</v>
      </c>
      <c r="AM153" s="5">
        <v>151</v>
      </c>
      <c r="AN153" s="5">
        <v>1024</v>
      </c>
      <c r="AO153" s="5">
        <v>0.32543103448275862</v>
      </c>
    </row>
    <row r="154" spans="1:41" x14ac:dyDescent="0.35">
      <c r="A154">
        <f t="shared" si="4"/>
        <v>152</v>
      </c>
      <c r="B154">
        <v>2560</v>
      </c>
      <c r="C154">
        <v>0.274368</v>
      </c>
      <c r="E154">
        <v>2560</v>
      </c>
      <c r="F154">
        <v>0.26276100000000002</v>
      </c>
      <c r="K154">
        <f t="shared" si="5"/>
        <v>152</v>
      </c>
      <c r="L154">
        <v>1152</v>
      </c>
      <c r="M154">
        <v>0.40318300000000001</v>
      </c>
      <c r="O154">
        <v>1152</v>
      </c>
      <c r="P154">
        <v>0.37747199999999997</v>
      </c>
      <c r="AC154" s="3">
        <v>5184</v>
      </c>
      <c r="AD154" s="3">
        <v>152</v>
      </c>
      <c r="AE154" s="3">
        <v>0.81283422459893051</v>
      </c>
      <c r="AH154" s="4">
        <v>6336</v>
      </c>
      <c r="AI154" s="4">
        <v>152</v>
      </c>
      <c r="AJ154" s="4">
        <v>0.63598326359832635</v>
      </c>
      <c r="AM154" s="5">
        <v>152</v>
      </c>
      <c r="AN154" s="5">
        <v>1024</v>
      </c>
      <c r="AO154" s="5">
        <v>0.32758620689655171</v>
      </c>
    </row>
    <row r="155" spans="1:41" x14ac:dyDescent="0.35">
      <c r="A155">
        <f t="shared" si="4"/>
        <v>153</v>
      </c>
      <c r="B155">
        <v>2624</v>
      </c>
      <c r="C155">
        <v>0.276173</v>
      </c>
      <c r="E155">
        <v>2624</v>
      </c>
      <c r="F155">
        <v>0.27405299999999999</v>
      </c>
      <c r="K155">
        <f t="shared" si="5"/>
        <v>153</v>
      </c>
      <c r="L155">
        <v>1152</v>
      </c>
      <c r="M155">
        <v>0.40583599999999997</v>
      </c>
      <c r="O155">
        <v>1152</v>
      </c>
      <c r="P155">
        <v>0.37747199999999997</v>
      </c>
      <c r="AC155" s="3">
        <v>5184</v>
      </c>
      <c r="AD155" s="3">
        <v>153</v>
      </c>
      <c r="AE155" s="3">
        <v>0.81818181818181823</v>
      </c>
      <c r="AH155" s="4">
        <v>6528</v>
      </c>
      <c r="AI155" s="4">
        <v>153</v>
      </c>
      <c r="AJ155" s="4">
        <v>0.64016736401673635</v>
      </c>
      <c r="AM155" s="5">
        <v>153</v>
      </c>
      <c r="AN155" s="5">
        <v>1024</v>
      </c>
      <c r="AO155" s="5">
        <v>0.32974137931034481</v>
      </c>
    </row>
    <row r="156" spans="1:41" x14ac:dyDescent="0.35">
      <c r="A156">
        <f t="shared" si="4"/>
        <v>154</v>
      </c>
      <c r="B156">
        <v>2624</v>
      </c>
      <c r="C156">
        <v>0.277978</v>
      </c>
      <c r="E156">
        <v>2624</v>
      </c>
      <c r="F156">
        <v>0.27405299999999999</v>
      </c>
      <c r="K156">
        <f t="shared" si="5"/>
        <v>154</v>
      </c>
      <c r="L156">
        <v>1152</v>
      </c>
      <c r="M156">
        <v>0.40848800000000002</v>
      </c>
      <c r="O156">
        <v>1152</v>
      </c>
      <c r="P156">
        <v>0.37747199999999997</v>
      </c>
      <c r="AC156" s="3">
        <v>5248</v>
      </c>
      <c r="AD156" s="3">
        <v>154</v>
      </c>
      <c r="AE156" s="3">
        <v>0.82352941176470584</v>
      </c>
      <c r="AH156" s="4">
        <v>6528</v>
      </c>
      <c r="AI156" s="4">
        <v>154</v>
      </c>
      <c r="AJ156" s="4">
        <v>0.64435146443514646</v>
      </c>
      <c r="AM156" s="5">
        <v>154</v>
      </c>
      <c r="AN156" s="5">
        <v>1024</v>
      </c>
      <c r="AO156" s="5">
        <v>0.33189655172413796</v>
      </c>
    </row>
    <row r="157" spans="1:41" x14ac:dyDescent="0.35">
      <c r="A157">
        <f t="shared" si="4"/>
        <v>155</v>
      </c>
      <c r="B157">
        <v>2624</v>
      </c>
      <c r="C157">
        <v>0.279783</v>
      </c>
      <c r="E157">
        <v>2624</v>
      </c>
      <c r="F157">
        <v>0.27405299999999999</v>
      </c>
      <c r="K157">
        <f t="shared" si="5"/>
        <v>155</v>
      </c>
      <c r="L157">
        <v>1152</v>
      </c>
      <c r="M157">
        <v>0.41114099999999998</v>
      </c>
      <c r="O157">
        <v>1152</v>
      </c>
      <c r="P157">
        <v>0.37747199999999997</v>
      </c>
      <c r="AC157" s="3">
        <v>5248</v>
      </c>
      <c r="AD157" s="3">
        <v>155</v>
      </c>
      <c r="AE157" s="3">
        <v>0.82887700534759357</v>
      </c>
      <c r="AH157" s="4">
        <v>6528</v>
      </c>
      <c r="AI157" s="4">
        <v>155</v>
      </c>
      <c r="AJ157" s="4">
        <v>0.64853556485355646</v>
      </c>
      <c r="AM157" s="5">
        <v>155</v>
      </c>
      <c r="AN157" s="5">
        <v>1024</v>
      </c>
      <c r="AO157" s="5">
        <v>0.33405172413793105</v>
      </c>
    </row>
    <row r="158" spans="1:41" x14ac:dyDescent="0.35">
      <c r="A158">
        <f t="shared" si="4"/>
        <v>156</v>
      </c>
      <c r="B158">
        <v>2624</v>
      </c>
      <c r="C158">
        <v>0.281588</v>
      </c>
      <c r="E158">
        <v>2624</v>
      </c>
      <c r="F158">
        <v>0.27405299999999999</v>
      </c>
      <c r="K158">
        <f t="shared" si="5"/>
        <v>156</v>
      </c>
      <c r="L158">
        <v>1152</v>
      </c>
      <c r="M158">
        <v>0.41379300000000002</v>
      </c>
      <c r="O158">
        <v>1152</v>
      </c>
      <c r="P158">
        <v>0.37747199999999997</v>
      </c>
      <c r="AC158" s="3">
        <v>5248</v>
      </c>
      <c r="AD158" s="3">
        <v>156</v>
      </c>
      <c r="AE158" s="3">
        <v>0.83422459893048129</v>
      </c>
      <c r="AH158" s="4">
        <v>6528</v>
      </c>
      <c r="AI158" s="4">
        <v>156</v>
      </c>
      <c r="AJ158" s="4">
        <v>0.65271966527196656</v>
      </c>
      <c r="AM158" s="5">
        <v>156</v>
      </c>
      <c r="AN158" s="5">
        <v>1024</v>
      </c>
      <c r="AO158" s="5">
        <v>0.33620689655172414</v>
      </c>
    </row>
    <row r="159" spans="1:41" x14ac:dyDescent="0.35">
      <c r="A159">
        <f t="shared" si="4"/>
        <v>157</v>
      </c>
      <c r="B159">
        <v>2688</v>
      </c>
      <c r="C159">
        <v>0.28339399999999998</v>
      </c>
      <c r="E159">
        <v>2688</v>
      </c>
      <c r="F159">
        <v>0.285383</v>
      </c>
      <c r="K159">
        <f t="shared" si="5"/>
        <v>157</v>
      </c>
      <c r="L159">
        <v>1152</v>
      </c>
      <c r="M159">
        <v>0.41644599999999998</v>
      </c>
      <c r="O159">
        <v>1152</v>
      </c>
      <c r="P159">
        <v>0.37747199999999997</v>
      </c>
      <c r="AC159" s="3">
        <v>5312</v>
      </c>
      <c r="AD159" s="3">
        <v>157</v>
      </c>
      <c r="AE159" s="3">
        <v>0.83957219251336901</v>
      </c>
      <c r="AH159" s="4">
        <v>6528</v>
      </c>
      <c r="AI159" s="4">
        <v>157</v>
      </c>
      <c r="AJ159" s="4">
        <v>0.65690376569037656</v>
      </c>
      <c r="AM159" s="5">
        <v>157</v>
      </c>
      <c r="AN159" s="5">
        <v>1024</v>
      </c>
      <c r="AO159" s="5">
        <v>0.33836206896551724</v>
      </c>
    </row>
    <row r="160" spans="1:41" x14ac:dyDescent="0.35">
      <c r="A160">
        <f t="shared" si="4"/>
        <v>158</v>
      </c>
      <c r="B160">
        <v>2688</v>
      </c>
      <c r="C160">
        <v>0.28519899999999998</v>
      </c>
      <c r="E160">
        <v>2688</v>
      </c>
      <c r="F160">
        <v>0.285383</v>
      </c>
      <c r="K160">
        <f t="shared" si="5"/>
        <v>158</v>
      </c>
      <c r="L160">
        <v>1152</v>
      </c>
      <c r="M160">
        <v>0.41909800000000003</v>
      </c>
      <c r="O160">
        <v>1152</v>
      </c>
      <c r="P160">
        <v>0.37747199999999997</v>
      </c>
      <c r="AC160" s="3">
        <v>5376</v>
      </c>
      <c r="AD160" s="3">
        <v>158</v>
      </c>
      <c r="AE160" s="3">
        <v>0.84491978609625673</v>
      </c>
      <c r="AH160" s="4">
        <v>6592</v>
      </c>
      <c r="AI160" s="4">
        <v>158</v>
      </c>
      <c r="AJ160" s="4">
        <v>0.66108786610878656</v>
      </c>
      <c r="AM160" s="5">
        <v>158</v>
      </c>
      <c r="AN160" s="5">
        <v>1024</v>
      </c>
      <c r="AO160" s="5">
        <v>0.34051724137931033</v>
      </c>
    </row>
    <row r="161" spans="1:41" x14ac:dyDescent="0.35">
      <c r="A161">
        <f t="shared" si="4"/>
        <v>159</v>
      </c>
      <c r="B161">
        <v>2688</v>
      </c>
      <c r="C161">
        <v>0.28700399999999998</v>
      </c>
      <c r="E161">
        <v>2688</v>
      </c>
      <c r="F161">
        <v>0.285383</v>
      </c>
      <c r="K161">
        <f t="shared" si="5"/>
        <v>159</v>
      </c>
      <c r="L161">
        <v>1152</v>
      </c>
      <c r="M161">
        <v>0.42175099999999999</v>
      </c>
      <c r="O161">
        <v>1152</v>
      </c>
      <c r="P161">
        <v>0.37747199999999997</v>
      </c>
      <c r="AC161" s="3">
        <v>5376</v>
      </c>
      <c r="AD161" s="3">
        <v>159</v>
      </c>
      <c r="AE161" s="3">
        <v>0.85026737967914434</v>
      </c>
      <c r="AH161" s="4">
        <v>6592</v>
      </c>
      <c r="AI161" s="4">
        <v>159</v>
      </c>
      <c r="AJ161" s="4">
        <v>0.66527196652719667</v>
      </c>
      <c r="AM161" s="5">
        <v>159</v>
      </c>
      <c r="AN161" s="5">
        <v>1024</v>
      </c>
      <c r="AO161" s="5">
        <v>0.34267241379310343</v>
      </c>
    </row>
    <row r="162" spans="1:41" x14ac:dyDescent="0.35">
      <c r="A162">
        <f t="shared" si="4"/>
        <v>160</v>
      </c>
      <c r="B162">
        <v>2688</v>
      </c>
      <c r="C162">
        <v>0.28880899999999998</v>
      </c>
      <c r="E162">
        <v>2688</v>
      </c>
      <c r="F162">
        <v>0.285383</v>
      </c>
      <c r="K162">
        <f t="shared" si="5"/>
        <v>160</v>
      </c>
      <c r="L162">
        <v>1152</v>
      </c>
      <c r="M162">
        <v>0.42440299999999997</v>
      </c>
      <c r="O162">
        <v>1152</v>
      </c>
      <c r="P162">
        <v>0.37747199999999997</v>
      </c>
      <c r="AC162" s="3">
        <v>5376</v>
      </c>
      <c r="AD162" s="3">
        <v>160</v>
      </c>
      <c r="AE162" s="3">
        <v>0.85561497326203206</v>
      </c>
      <c r="AH162" s="4">
        <v>6656</v>
      </c>
      <c r="AI162" s="4">
        <v>160</v>
      </c>
      <c r="AJ162" s="4">
        <v>0.66945606694560666</v>
      </c>
      <c r="AM162" s="5">
        <v>160</v>
      </c>
      <c r="AN162" s="5">
        <v>1024</v>
      </c>
      <c r="AO162" s="5">
        <v>0.34482758620689657</v>
      </c>
    </row>
    <row r="163" spans="1:41" x14ac:dyDescent="0.35">
      <c r="A163">
        <f t="shared" si="4"/>
        <v>161</v>
      </c>
      <c r="B163">
        <v>2688</v>
      </c>
      <c r="C163">
        <v>0.29061399999999998</v>
      </c>
      <c r="E163">
        <v>2688</v>
      </c>
      <c r="F163">
        <v>0.285383</v>
      </c>
      <c r="K163">
        <f t="shared" si="5"/>
        <v>161</v>
      </c>
      <c r="L163">
        <v>1152</v>
      </c>
      <c r="M163">
        <v>0.42705599999999999</v>
      </c>
      <c r="O163">
        <v>1152</v>
      </c>
      <c r="P163">
        <v>0.37747199999999997</v>
      </c>
      <c r="AC163" s="3">
        <v>5376</v>
      </c>
      <c r="AD163" s="3">
        <v>161</v>
      </c>
      <c r="AE163" s="3">
        <v>0.86096256684491979</v>
      </c>
      <c r="AH163" s="4">
        <v>6656</v>
      </c>
      <c r="AI163" s="4">
        <v>161</v>
      </c>
      <c r="AJ163" s="4">
        <v>0.67364016736401677</v>
      </c>
      <c r="AM163" s="5">
        <v>161</v>
      </c>
      <c r="AN163" s="5">
        <v>1024</v>
      </c>
      <c r="AO163" s="5">
        <v>0.34698275862068967</v>
      </c>
    </row>
    <row r="164" spans="1:41" x14ac:dyDescent="0.35">
      <c r="A164">
        <f t="shared" si="4"/>
        <v>162</v>
      </c>
      <c r="B164">
        <v>2688</v>
      </c>
      <c r="C164">
        <v>0.29241899999999998</v>
      </c>
      <c r="E164">
        <v>2688</v>
      </c>
      <c r="F164">
        <v>0.285383</v>
      </c>
      <c r="K164">
        <f t="shared" si="5"/>
        <v>162</v>
      </c>
      <c r="L164">
        <v>1216</v>
      </c>
      <c r="M164">
        <v>0.42970799999999998</v>
      </c>
      <c r="O164">
        <v>1216</v>
      </c>
      <c r="P164">
        <v>0.40115000000000001</v>
      </c>
      <c r="AC164" s="3">
        <v>5440</v>
      </c>
      <c r="AD164" s="3">
        <v>162</v>
      </c>
      <c r="AE164" s="3">
        <v>0.86631016042780751</v>
      </c>
      <c r="AH164" s="4">
        <v>6720</v>
      </c>
      <c r="AI164" s="4">
        <v>162</v>
      </c>
      <c r="AJ164" s="4">
        <v>0.67782426778242677</v>
      </c>
      <c r="AM164" s="5">
        <v>162</v>
      </c>
      <c r="AN164" s="5">
        <v>1024</v>
      </c>
      <c r="AO164" s="5">
        <v>0.34913793103448276</v>
      </c>
    </row>
    <row r="165" spans="1:41" x14ac:dyDescent="0.35">
      <c r="A165">
        <f t="shared" si="4"/>
        <v>163</v>
      </c>
      <c r="B165">
        <v>2688</v>
      </c>
      <c r="C165">
        <v>0.29422399999999999</v>
      </c>
      <c r="E165">
        <v>2688</v>
      </c>
      <c r="F165">
        <v>0.285383</v>
      </c>
      <c r="K165">
        <f t="shared" si="5"/>
        <v>163</v>
      </c>
      <c r="L165">
        <v>1216</v>
      </c>
      <c r="M165">
        <v>0.432361</v>
      </c>
      <c r="O165">
        <v>1216</v>
      </c>
      <c r="P165">
        <v>0.40115000000000001</v>
      </c>
      <c r="AC165" s="3">
        <v>5440</v>
      </c>
      <c r="AD165" s="3">
        <v>163</v>
      </c>
      <c r="AE165" s="3">
        <v>0.87165775401069523</v>
      </c>
      <c r="AH165" s="4">
        <v>6720</v>
      </c>
      <c r="AI165" s="4">
        <v>163</v>
      </c>
      <c r="AJ165" s="4">
        <v>0.68200836820083677</v>
      </c>
      <c r="AM165" s="5">
        <v>163</v>
      </c>
      <c r="AN165" s="5">
        <v>1088</v>
      </c>
      <c r="AO165" s="5">
        <v>0.35129310344827586</v>
      </c>
    </row>
    <row r="166" spans="1:41" x14ac:dyDescent="0.35">
      <c r="A166">
        <f t="shared" si="4"/>
        <v>164</v>
      </c>
      <c r="B166">
        <v>2688</v>
      </c>
      <c r="C166">
        <v>0.29602899999999999</v>
      </c>
      <c r="E166">
        <v>2688</v>
      </c>
      <c r="F166">
        <v>0.285383</v>
      </c>
      <c r="K166">
        <f t="shared" si="5"/>
        <v>164</v>
      </c>
      <c r="L166">
        <v>1216</v>
      </c>
      <c r="M166">
        <v>0.43501299999999998</v>
      </c>
      <c r="O166">
        <v>1216</v>
      </c>
      <c r="P166">
        <v>0.40115000000000001</v>
      </c>
      <c r="AC166" s="3">
        <v>5504</v>
      </c>
      <c r="AD166" s="3">
        <v>164</v>
      </c>
      <c r="AE166" s="3">
        <v>0.87700534759358284</v>
      </c>
      <c r="AH166" s="4">
        <v>6720</v>
      </c>
      <c r="AI166" s="4">
        <v>164</v>
      </c>
      <c r="AJ166" s="4">
        <v>0.68619246861924688</v>
      </c>
      <c r="AM166" s="5">
        <v>164</v>
      </c>
      <c r="AN166" s="5">
        <v>1088</v>
      </c>
      <c r="AO166" s="5">
        <v>0.35344827586206895</v>
      </c>
    </row>
    <row r="167" spans="1:41" x14ac:dyDescent="0.35">
      <c r="A167">
        <f t="shared" si="4"/>
        <v>165</v>
      </c>
      <c r="B167">
        <v>2752</v>
      </c>
      <c r="C167">
        <v>0.29783399999999999</v>
      </c>
      <c r="E167">
        <v>2752</v>
      </c>
      <c r="F167">
        <v>0.29673899999999998</v>
      </c>
      <c r="K167">
        <f t="shared" si="5"/>
        <v>165</v>
      </c>
      <c r="L167">
        <v>1216</v>
      </c>
      <c r="M167">
        <v>0.437666</v>
      </c>
      <c r="O167">
        <v>1216</v>
      </c>
      <c r="P167">
        <v>0.40115000000000001</v>
      </c>
      <c r="AC167" s="3">
        <v>5568</v>
      </c>
      <c r="AD167" s="3">
        <v>165</v>
      </c>
      <c r="AE167" s="3">
        <v>0.88235294117647056</v>
      </c>
      <c r="AH167" s="4">
        <v>6720</v>
      </c>
      <c r="AI167" s="4">
        <v>165</v>
      </c>
      <c r="AJ167" s="4">
        <v>0.69037656903765687</v>
      </c>
      <c r="AM167" s="5">
        <v>165</v>
      </c>
      <c r="AN167" s="5">
        <v>1088</v>
      </c>
      <c r="AO167" s="5">
        <v>0.35560344827586204</v>
      </c>
    </row>
    <row r="168" spans="1:41" x14ac:dyDescent="0.35">
      <c r="A168">
        <f t="shared" si="4"/>
        <v>166</v>
      </c>
      <c r="B168">
        <v>2752</v>
      </c>
      <c r="C168">
        <v>0.29963899999999999</v>
      </c>
      <c r="E168">
        <v>2752</v>
      </c>
      <c r="F168">
        <v>0.29673899999999998</v>
      </c>
      <c r="K168">
        <f t="shared" si="5"/>
        <v>166</v>
      </c>
      <c r="L168">
        <v>1216</v>
      </c>
      <c r="M168">
        <v>0.44031799999999999</v>
      </c>
      <c r="O168">
        <v>1216</v>
      </c>
      <c r="P168">
        <v>0.40115000000000001</v>
      </c>
      <c r="AC168" s="3">
        <v>5568</v>
      </c>
      <c r="AD168" s="3">
        <v>166</v>
      </c>
      <c r="AE168" s="3">
        <v>0.88770053475935828</v>
      </c>
      <c r="AH168" s="4">
        <v>6784</v>
      </c>
      <c r="AI168" s="4">
        <v>166</v>
      </c>
      <c r="AJ168" s="4">
        <v>0.69456066945606698</v>
      </c>
      <c r="AM168" s="5">
        <v>166</v>
      </c>
      <c r="AN168" s="5">
        <v>1088</v>
      </c>
      <c r="AO168" s="5">
        <v>0.35775862068965519</v>
      </c>
    </row>
    <row r="169" spans="1:41" x14ac:dyDescent="0.35">
      <c r="A169">
        <f t="shared" si="4"/>
        <v>167</v>
      </c>
      <c r="B169">
        <v>2752</v>
      </c>
      <c r="C169">
        <v>0.30144399999999999</v>
      </c>
      <c r="E169">
        <v>2752</v>
      </c>
      <c r="F169">
        <v>0.29673899999999998</v>
      </c>
      <c r="K169">
        <f t="shared" si="5"/>
        <v>167</v>
      </c>
      <c r="L169">
        <v>1216</v>
      </c>
      <c r="M169">
        <v>0.442971</v>
      </c>
      <c r="O169">
        <v>1216</v>
      </c>
      <c r="P169">
        <v>0.40115000000000001</v>
      </c>
      <c r="AC169" s="3">
        <v>5568</v>
      </c>
      <c r="AD169" s="3">
        <v>167</v>
      </c>
      <c r="AE169" s="3">
        <v>0.89304812834224601</v>
      </c>
      <c r="AH169" s="4">
        <v>6848</v>
      </c>
      <c r="AI169" s="4">
        <v>167</v>
      </c>
      <c r="AJ169" s="4">
        <v>0.69874476987447698</v>
      </c>
      <c r="AM169" s="5">
        <v>167</v>
      </c>
      <c r="AN169" s="5">
        <v>1088</v>
      </c>
      <c r="AO169" s="5">
        <v>0.35991379310344829</v>
      </c>
    </row>
    <row r="170" spans="1:41" x14ac:dyDescent="0.35">
      <c r="A170">
        <f t="shared" si="4"/>
        <v>168</v>
      </c>
      <c r="B170">
        <v>2752</v>
      </c>
      <c r="C170">
        <v>0.30324899999999999</v>
      </c>
      <c r="E170">
        <v>2752</v>
      </c>
      <c r="F170">
        <v>0.29673899999999998</v>
      </c>
      <c r="K170">
        <f t="shared" si="5"/>
        <v>168</v>
      </c>
      <c r="L170">
        <v>1216</v>
      </c>
      <c r="M170">
        <v>0.44562299999999999</v>
      </c>
      <c r="O170">
        <v>1216</v>
      </c>
      <c r="P170">
        <v>0.40115000000000001</v>
      </c>
      <c r="AC170" s="3">
        <v>5696</v>
      </c>
      <c r="AD170" s="3">
        <v>168</v>
      </c>
      <c r="AE170" s="3">
        <v>0.89839572192513373</v>
      </c>
      <c r="AH170" s="4">
        <v>6912</v>
      </c>
      <c r="AI170" s="4">
        <v>168</v>
      </c>
      <c r="AJ170" s="4">
        <v>0.70292887029288698</v>
      </c>
      <c r="AM170" s="5">
        <v>168</v>
      </c>
      <c r="AN170" s="5">
        <v>1088</v>
      </c>
      <c r="AO170" s="5">
        <v>0.36206896551724138</v>
      </c>
    </row>
    <row r="171" spans="1:41" x14ac:dyDescent="0.35">
      <c r="A171">
        <f t="shared" si="4"/>
        <v>169</v>
      </c>
      <c r="B171">
        <v>2752</v>
      </c>
      <c r="C171">
        <v>0.30505399999999999</v>
      </c>
      <c r="E171">
        <v>2752</v>
      </c>
      <c r="F171">
        <v>0.29673899999999998</v>
      </c>
      <c r="K171">
        <f t="shared" si="5"/>
        <v>169</v>
      </c>
      <c r="L171">
        <v>1216</v>
      </c>
      <c r="M171">
        <v>0.44827600000000001</v>
      </c>
      <c r="O171">
        <v>1216</v>
      </c>
      <c r="P171">
        <v>0.40115000000000001</v>
      </c>
      <c r="AC171" s="3">
        <v>5696</v>
      </c>
      <c r="AD171" s="3">
        <v>169</v>
      </c>
      <c r="AE171" s="3">
        <v>0.90374331550802134</v>
      </c>
      <c r="AH171" s="4">
        <v>6976</v>
      </c>
      <c r="AI171" s="4">
        <v>169</v>
      </c>
      <c r="AJ171" s="4">
        <v>0.70711297071129708</v>
      </c>
      <c r="AM171" s="5">
        <v>169</v>
      </c>
      <c r="AN171" s="5">
        <v>1088</v>
      </c>
      <c r="AO171" s="5">
        <v>0.36422413793103448</v>
      </c>
    </row>
    <row r="172" spans="1:41" x14ac:dyDescent="0.35">
      <c r="A172">
        <f t="shared" si="4"/>
        <v>170</v>
      </c>
      <c r="B172">
        <v>2752</v>
      </c>
      <c r="C172">
        <v>0.30685899999999999</v>
      </c>
      <c r="E172">
        <v>2752</v>
      </c>
      <c r="F172">
        <v>0.29673899999999998</v>
      </c>
      <c r="K172">
        <f t="shared" si="5"/>
        <v>170</v>
      </c>
      <c r="L172">
        <v>1216</v>
      </c>
      <c r="M172">
        <v>0.450928</v>
      </c>
      <c r="O172">
        <v>1216</v>
      </c>
      <c r="P172">
        <v>0.40115000000000001</v>
      </c>
      <c r="AC172" s="3">
        <v>5888</v>
      </c>
      <c r="AD172" s="3">
        <v>170</v>
      </c>
      <c r="AE172" s="3">
        <v>0.90909090909090906</v>
      </c>
      <c r="AH172" s="4">
        <v>7104</v>
      </c>
      <c r="AI172" s="4">
        <v>170</v>
      </c>
      <c r="AJ172" s="4">
        <v>0.71129707112970708</v>
      </c>
      <c r="AM172" s="5">
        <v>170</v>
      </c>
      <c r="AN172" s="5">
        <v>1088</v>
      </c>
      <c r="AO172" s="5">
        <v>0.36637931034482757</v>
      </c>
    </row>
    <row r="173" spans="1:41" x14ac:dyDescent="0.35">
      <c r="A173">
        <f t="shared" si="4"/>
        <v>171</v>
      </c>
      <c r="B173">
        <v>2752</v>
      </c>
      <c r="C173">
        <v>0.30866399999999999</v>
      </c>
      <c r="E173">
        <v>2752</v>
      </c>
      <c r="F173">
        <v>0.29673899999999998</v>
      </c>
      <c r="K173">
        <f t="shared" si="5"/>
        <v>171</v>
      </c>
      <c r="L173">
        <v>1216</v>
      </c>
      <c r="M173">
        <v>0.45358100000000001</v>
      </c>
      <c r="O173">
        <v>1216</v>
      </c>
      <c r="P173">
        <v>0.40115000000000001</v>
      </c>
      <c r="AC173" s="3">
        <v>6016</v>
      </c>
      <c r="AD173" s="3">
        <v>171</v>
      </c>
      <c r="AE173" s="3">
        <v>0.91443850267379678</v>
      </c>
      <c r="AH173" s="4">
        <v>7296</v>
      </c>
      <c r="AI173" s="4">
        <v>171</v>
      </c>
      <c r="AJ173" s="4">
        <v>0.71548117154811719</v>
      </c>
      <c r="AM173" s="5">
        <v>171</v>
      </c>
      <c r="AN173" s="5">
        <v>1088</v>
      </c>
      <c r="AO173" s="5">
        <v>0.36853448275862066</v>
      </c>
    </row>
    <row r="174" spans="1:41" x14ac:dyDescent="0.35">
      <c r="A174">
        <f t="shared" si="4"/>
        <v>172</v>
      </c>
      <c r="B174">
        <v>2752</v>
      </c>
      <c r="C174">
        <v>0.31046899999999999</v>
      </c>
      <c r="E174">
        <v>2752</v>
      </c>
      <c r="F174">
        <v>0.29673899999999998</v>
      </c>
      <c r="K174">
        <f t="shared" si="5"/>
        <v>172</v>
      </c>
      <c r="L174">
        <v>1216</v>
      </c>
      <c r="M174">
        <v>0.456233</v>
      </c>
      <c r="O174">
        <v>1216</v>
      </c>
      <c r="P174">
        <v>0.40115000000000001</v>
      </c>
      <c r="AC174" s="3">
        <v>6016</v>
      </c>
      <c r="AD174" s="3">
        <v>172</v>
      </c>
      <c r="AE174" s="3">
        <v>0.9197860962566845</v>
      </c>
      <c r="AH174" s="4">
        <v>7360</v>
      </c>
      <c r="AI174" s="4">
        <v>172</v>
      </c>
      <c r="AJ174" s="4">
        <v>0.71966527196652719</v>
      </c>
      <c r="AM174" s="5">
        <v>172</v>
      </c>
      <c r="AN174" s="5">
        <v>1088</v>
      </c>
      <c r="AO174" s="5">
        <v>0.37068965517241381</v>
      </c>
    </row>
    <row r="175" spans="1:41" x14ac:dyDescent="0.35">
      <c r="A175">
        <f t="shared" si="4"/>
        <v>173</v>
      </c>
      <c r="B175">
        <v>2752</v>
      </c>
      <c r="C175">
        <v>0.312274</v>
      </c>
      <c r="E175">
        <v>2752</v>
      </c>
      <c r="F175">
        <v>0.29673899999999998</v>
      </c>
      <c r="K175">
        <f t="shared" si="5"/>
        <v>173</v>
      </c>
      <c r="L175">
        <v>1216</v>
      </c>
      <c r="M175">
        <v>0.45888600000000002</v>
      </c>
      <c r="O175">
        <v>1216</v>
      </c>
      <c r="P175">
        <v>0.40115000000000001</v>
      </c>
      <c r="AC175" s="3">
        <v>6016</v>
      </c>
      <c r="AD175" s="3">
        <v>173</v>
      </c>
      <c r="AE175" s="3">
        <v>0.92513368983957223</v>
      </c>
      <c r="AH175" s="4">
        <v>7488</v>
      </c>
      <c r="AI175" s="4">
        <v>173</v>
      </c>
      <c r="AJ175" s="4">
        <v>0.72384937238493718</v>
      </c>
      <c r="AM175" s="5">
        <v>173</v>
      </c>
      <c r="AN175" s="5">
        <v>1088</v>
      </c>
      <c r="AO175" s="5">
        <v>0.37284482758620691</v>
      </c>
    </row>
    <row r="176" spans="1:41" x14ac:dyDescent="0.35">
      <c r="A176">
        <f t="shared" si="4"/>
        <v>174</v>
      </c>
      <c r="B176">
        <v>2752</v>
      </c>
      <c r="C176">
        <v>0.314079</v>
      </c>
      <c r="E176">
        <v>2752</v>
      </c>
      <c r="F176">
        <v>0.29673899999999998</v>
      </c>
      <c r="K176">
        <f t="shared" si="5"/>
        <v>174</v>
      </c>
      <c r="L176">
        <v>1280</v>
      </c>
      <c r="M176">
        <v>0.461538</v>
      </c>
      <c r="O176">
        <v>1280</v>
      </c>
      <c r="P176">
        <v>0.42432999999999998</v>
      </c>
      <c r="AC176" s="3">
        <v>6080</v>
      </c>
      <c r="AD176" s="3">
        <v>174</v>
      </c>
      <c r="AE176" s="3">
        <v>0.93048128342245995</v>
      </c>
      <c r="AH176" s="4">
        <v>7552</v>
      </c>
      <c r="AI176" s="4">
        <v>174</v>
      </c>
      <c r="AJ176" s="4">
        <v>0.72803347280334729</v>
      </c>
      <c r="AM176" s="5">
        <v>174</v>
      </c>
      <c r="AN176" s="5">
        <v>1152</v>
      </c>
      <c r="AO176" s="5">
        <v>0.375</v>
      </c>
    </row>
    <row r="177" spans="1:41" x14ac:dyDescent="0.35">
      <c r="A177">
        <f t="shared" si="4"/>
        <v>175</v>
      </c>
      <c r="B177">
        <v>2752</v>
      </c>
      <c r="C177">
        <v>0.315884</v>
      </c>
      <c r="E177">
        <v>2752</v>
      </c>
      <c r="F177">
        <v>0.29673899999999998</v>
      </c>
      <c r="K177">
        <f t="shared" si="5"/>
        <v>175</v>
      </c>
      <c r="L177">
        <v>1280</v>
      </c>
      <c r="M177">
        <v>0.46419100000000002</v>
      </c>
      <c r="O177">
        <v>1280</v>
      </c>
      <c r="P177">
        <v>0.42432999999999998</v>
      </c>
      <c r="AC177" s="3">
        <v>6080</v>
      </c>
      <c r="AD177" s="3">
        <v>175</v>
      </c>
      <c r="AE177" s="3">
        <v>0.93582887700534756</v>
      </c>
      <c r="AH177" s="4">
        <v>7552</v>
      </c>
      <c r="AI177" s="4">
        <v>175</v>
      </c>
      <c r="AJ177" s="4">
        <v>0.73221757322175729</v>
      </c>
      <c r="AM177" s="5">
        <v>175</v>
      </c>
      <c r="AN177" s="5">
        <v>1152</v>
      </c>
      <c r="AO177" s="5">
        <v>0.37715517241379309</v>
      </c>
    </row>
    <row r="178" spans="1:41" x14ac:dyDescent="0.35">
      <c r="A178">
        <f t="shared" si="4"/>
        <v>176</v>
      </c>
      <c r="B178">
        <v>2816</v>
      </c>
      <c r="C178">
        <v>0.31768999999999997</v>
      </c>
      <c r="E178">
        <v>2816</v>
      </c>
      <c r="F178">
        <v>0.30811100000000002</v>
      </c>
      <c r="K178">
        <f t="shared" si="5"/>
        <v>176</v>
      </c>
      <c r="L178">
        <v>1280</v>
      </c>
      <c r="M178">
        <v>0.46684399999999998</v>
      </c>
      <c r="O178">
        <v>1280</v>
      </c>
      <c r="P178">
        <v>0.42432999999999998</v>
      </c>
      <c r="AC178" s="3">
        <v>6144</v>
      </c>
      <c r="AD178" s="3">
        <v>176</v>
      </c>
      <c r="AE178" s="3">
        <v>0.94117647058823528</v>
      </c>
      <c r="AH178" s="4">
        <v>7616</v>
      </c>
      <c r="AI178" s="4">
        <v>176</v>
      </c>
      <c r="AJ178" s="4">
        <v>0.7364016736401674</v>
      </c>
      <c r="AM178" s="5">
        <v>176</v>
      </c>
      <c r="AN178" s="5">
        <v>1152</v>
      </c>
      <c r="AO178" s="5">
        <v>0.37931034482758619</v>
      </c>
    </row>
    <row r="179" spans="1:41" x14ac:dyDescent="0.35">
      <c r="A179">
        <f t="shared" si="4"/>
        <v>177</v>
      </c>
      <c r="B179">
        <v>2816</v>
      </c>
      <c r="C179">
        <v>0.31949499999999997</v>
      </c>
      <c r="E179">
        <v>2816</v>
      </c>
      <c r="F179">
        <v>0.30811100000000002</v>
      </c>
      <c r="K179">
        <f t="shared" si="5"/>
        <v>177</v>
      </c>
      <c r="L179">
        <v>1280</v>
      </c>
      <c r="M179">
        <v>0.46949600000000002</v>
      </c>
      <c r="O179">
        <v>1280</v>
      </c>
      <c r="P179">
        <v>0.42432999999999998</v>
      </c>
      <c r="AC179" s="3">
        <v>6208</v>
      </c>
      <c r="AD179" s="3">
        <v>177</v>
      </c>
      <c r="AE179" s="3">
        <v>0.946524064171123</v>
      </c>
      <c r="AH179" s="4">
        <v>7680</v>
      </c>
      <c r="AI179" s="4">
        <v>177</v>
      </c>
      <c r="AJ179" s="4">
        <v>0.7405857740585774</v>
      </c>
      <c r="AM179" s="5">
        <v>177</v>
      </c>
      <c r="AN179" s="5">
        <v>1152</v>
      </c>
      <c r="AO179" s="5">
        <v>0.38146551724137934</v>
      </c>
    </row>
    <row r="180" spans="1:41" x14ac:dyDescent="0.35">
      <c r="A180">
        <f t="shared" si="4"/>
        <v>178</v>
      </c>
      <c r="B180">
        <v>2816</v>
      </c>
      <c r="C180">
        <v>0.32129999999999997</v>
      </c>
      <c r="E180">
        <v>2816</v>
      </c>
      <c r="F180">
        <v>0.30811100000000002</v>
      </c>
      <c r="K180">
        <f t="shared" si="5"/>
        <v>178</v>
      </c>
      <c r="L180">
        <v>1280</v>
      </c>
      <c r="M180">
        <v>0.47214899999999999</v>
      </c>
      <c r="O180">
        <v>1280</v>
      </c>
      <c r="P180">
        <v>0.42432999999999998</v>
      </c>
      <c r="AC180" s="3">
        <v>6400</v>
      </c>
      <c r="AD180" s="3">
        <v>178</v>
      </c>
      <c r="AE180" s="3">
        <v>0.95187165775401072</v>
      </c>
      <c r="AH180" s="4">
        <v>7808</v>
      </c>
      <c r="AI180" s="4">
        <v>178</v>
      </c>
      <c r="AJ180" s="4">
        <v>0.74476987447698739</v>
      </c>
      <c r="AM180" s="5">
        <v>178</v>
      </c>
      <c r="AN180" s="5">
        <v>1152</v>
      </c>
      <c r="AO180" s="5">
        <v>0.38362068965517243</v>
      </c>
    </row>
    <row r="181" spans="1:41" x14ac:dyDescent="0.35">
      <c r="A181">
        <f t="shared" si="4"/>
        <v>179</v>
      </c>
      <c r="B181">
        <v>2816</v>
      </c>
      <c r="C181">
        <v>0.32310499999999998</v>
      </c>
      <c r="E181">
        <v>2816</v>
      </c>
      <c r="F181">
        <v>0.30811100000000002</v>
      </c>
      <c r="K181">
        <f t="shared" si="5"/>
        <v>179</v>
      </c>
      <c r="L181">
        <v>1280</v>
      </c>
      <c r="M181">
        <v>0.47480099999999997</v>
      </c>
      <c r="O181">
        <v>1280</v>
      </c>
      <c r="P181">
        <v>0.42432999999999998</v>
      </c>
      <c r="AC181" s="3">
        <v>6400</v>
      </c>
      <c r="AD181" s="3">
        <v>179</v>
      </c>
      <c r="AE181" s="3">
        <v>0.95721925133689845</v>
      </c>
      <c r="AH181" s="4">
        <v>7872</v>
      </c>
      <c r="AI181" s="4">
        <v>179</v>
      </c>
      <c r="AJ181" s="4">
        <v>0.7489539748953975</v>
      </c>
      <c r="AM181" s="5">
        <v>179</v>
      </c>
      <c r="AN181" s="5">
        <v>1152</v>
      </c>
      <c r="AO181" s="5">
        <v>0.38577586206896552</v>
      </c>
    </row>
    <row r="182" spans="1:41" x14ac:dyDescent="0.35">
      <c r="A182">
        <f t="shared" si="4"/>
        <v>180</v>
      </c>
      <c r="B182">
        <v>2816</v>
      </c>
      <c r="C182">
        <v>0.32490999999999998</v>
      </c>
      <c r="E182">
        <v>2816</v>
      </c>
      <c r="F182">
        <v>0.30811100000000002</v>
      </c>
      <c r="K182">
        <f t="shared" si="5"/>
        <v>180</v>
      </c>
      <c r="L182">
        <v>1280</v>
      </c>
      <c r="M182">
        <v>0.47745399999999999</v>
      </c>
      <c r="O182">
        <v>1280</v>
      </c>
      <c r="P182">
        <v>0.42432999999999998</v>
      </c>
      <c r="AC182" s="3">
        <v>6464</v>
      </c>
      <c r="AD182" s="3">
        <v>180</v>
      </c>
      <c r="AE182" s="3">
        <v>0.96256684491978606</v>
      </c>
      <c r="AH182" s="4">
        <v>7872</v>
      </c>
      <c r="AI182" s="4">
        <v>180</v>
      </c>
      <c r="AJ182" s="4">
        <v>0.7531380753138075</v>
      </c>
      <c r="AM182" s="5">
        <v>180</v>
      </c>
      <c r="AN182" s="5">
        <v>1152</v>
      </c>
      <c r="AO182" s="5">
        <v>0.38793103448275862</v>
      </c>
    </row>
    <row r="183" spans="1:41" x14ac:dyDescent="0.35">
      <c r="A183">
        <f t="shared" si="4"/>
        <v>181</v>
      </c>
      <c r="B183">
        <v>2816</v>
      </c>
      <c r="C183">
        <v>0.32671499999999998</v>
      </c>
      <c r="E183">
        <v>2816</v>
      </c>
      <c r="F183">
        <v>0.30811100000000002</v>
      </c>
      <c r="K183">
        <f t="shared" si="5"/>
        <v>181</v>
      </c>
      <c r="L183">
        <v>1280</v>
      </c>
      <c r="M183">
        <v>0.48010599999999998</v>
      </c>
      <c r="O183">
        <v>1280</v>
      </c>
      <c r="P183">
        <v>0.42432999999999998</v>
      </c>
      <c r="AC183" s="3">
        <v>6528</v>
      </c>
      <c r="AD183" s="3">
        <v>181</v>
      </c>
      <c r="AE183" s="3">
        <v>0.96791443850267378</v>
      </c>
      <c r="AH183" s="4">
        <v>7872</v>
      </c>
      <c r="AI183" s="4">
        <v>181</v>
      </c>
      <c r="AJ183" s="4">
        <v>0.75732217573221761</v>
      </c>
      <c r="AM183" s="5">
        <v>181</v>
      </c>
      <c r="AN183" s="5">
        <v>1152</v>
      </c>
      <c r="AO183" s="5">
        <v>0.39008620689655171</v>
      </c>
    </row>
    <row r="184" spans="1:41" x14ac:dyDescent="0.35">
      <c r="A184">
        <f t="shared" si="4"/>
        <v>182</v>
      </c>
      <c r="B184">
        <v>2880</v>
      </c>
      <c r="C184">
        <v>0.32851999999999998</v>
      </c>
      <c r="E184">
        <v>2880</v>
      </c>
      <c r="F184">
        <v>0.31948799999999999</v>
      </c>
      <c r="K184">
        <f t="shared" si="5"/>
        <v>182</v>
      </c>
      <c r="L184">
        <v>1280</v>
      </c>
      <c r="M184">
        <v>0.48275899999999999</v>
      </c>
      <c r="O184">
        <v>1280</v>
      </c>
      <c r="P184">
        <v>0.42432999999999998</v>
      </c>
      <c r="AC184" s="3">
        <v>6592</v>
      </c>
      <c r="AD184" s="3">
        <v>182</v>
      </c>
      <c r="AE184" s="3">
        <v>0.9732620320855615</v>
      </c>
      <c r="AH184">
        <v>7872</v>
      </c>
      <c r="AI184">
        <v>182</v>
      </c>
      <c r="AJ184">
        <v>0.7615062761506276</v>
      </c>
      <c r="AM184" s="5">
        <v>182</v>
      </c>
      <c r="AN184" s="5">
        <v>1152</v>
      </c>
      <c r="AO184" s="5">
        <v>0.39224137931034481</v>
      </c>
    </row>
    <row r="185" spans="1:41" x14ac:dyDescent="0.35">
      <c r="A185">
        <f t="shared" si="4"/>
        <v>183</v>
      </c>
      <c r="B185">
        <v>2880</v>
      </c>
      <c r="C185">
        <v>0.33032499999999998</v>
      </c>
      <c r="E185">
        <v>2880</v>
      </c>
      <c r="F185">
        <v>0.31948799999999999</v>
      </c>
      <c r="K185">
        <f t="shared" si="5"/>
        <v>183</v>
      </c>
      <c r="L185">
        <v>1344</v>
      </c>
      <c r="M185">
        <v>0.48541099999999998</v>
      </c>
      <c r="O185">
        <v>1344</v>
      </c>
      <c r="P185">
        <v>0.44697700000000001</v>
      </c>
      <c r="AC185" s="3">
        <v>6656</v>
      </c>
      <c r="AD185" s="3">
        <v>183</v>
      </c>
      <c r="AE185" s="3">
        <v>0.97860962566844922</v>
      </c>
      <c r="AH185">
        <v>7936</v>
      </c>
      <c r="AI185">
        <v>183</v>
      </c>
      <c r="AJ185">
        <v>0.76569037656903771</v>
      </c>
      <c r="AM185" s="5">
        <v>183</v>
      </c>
      <c r="AN185" s="5">
        <v>1152</v>
      </c>
      <c r="AO185" s="5">
        <v>0.39439655172413796</v>
      </c>
    </row>
    <row r="186" spans="1:41" x14ac:dyDescent="0.35">
      <c r="A186">
        <f t="shared" si="4"/>
        <v>184</v>
      </c>
      <c r="B186">
        <v>2944</v>
      </c>
      <c r="C186">
        <v>0.33212999999999998</v>
      </c>
      <c r="E186">
        <v>2944</v>
      </c>
      <c r="F186">
        <v>0.33085999999999999</v>
      </c>
      <c r="K186">
        <f t="shared" si="5"/>
        <v>184</v>
      </c>
      <c r="L186">
        <v>1344</v>
      </c>
      <c r="M186">
        <v>0.488064</v>
      </c>
      <c r="O186">
        <v>1344</v>
      </c>
      <c r="P186">
        <v>0.44697700000000001</v>
      </c>
      <c r="AC186" s="3">
        <v>6720</v>
      </c>
      <c r="AD186" s="3">
        <v>184</v>
      </c>
      <c r="AE186" s="3">
        <v>0.98395721925133695</v>
      </c>
      <c r="AH186">
        <v>7936</v>
      </c>
      <c r="AI186">
        <v>184</v>
      </c>
      <c r="AJ186">
        <v>0.76987447698744771</v>
      </c>
      <c r="AM186" s="5">
        <v>184</v>
      </c>
      <c r="AN186" s="5">
        <v>1152</v>
      </c>
      <c r="AO186" s="5">
        <v>0.39655172413793105</v>
      </c>
    </row>
    <row r="187" spans="1:41" x14ac:dyDescent="0.35">
      <c r="A187">
        <f t="shared" si="4"/>
        <v>185</v>
      </c>
      <c r="B187">
        <v>2944</v>
      </c>
      <c r="C187">
        <v>0.33393499999999998</v>
      </c>
      <c r="E187">
        <v>2944</v>
      </c>
      <c r="F187">
        <v>0.33085999999999999</v>
      </c>
      <c r="K187">
        <f t="shared" si="5"/>
        <v>185</v>
      </c>
      <c r="L187">
        <v>1344</v>
      </c>
      <c r="M187">
        <v>0.49071599999999999</v>
      </c>
      <c r="O187">
        <v>1344</v>
      </c>
      <c r="P187">
        <v>0.44697700000000001</v>
      </c>
      <c r="AC187" s="3">
        <v>6976</v>
      </c>
      <c r="AD187" s="3">
        <v>185</v>
      </c>
      <c r="AE187" s="3">
        <v>0.98930481283422456</v>
      </c>
      <c r="AH187">
        <v>8064</v>
      </c>
      <c r="AI187">
        <v>185</v>
      </c>
      <c r="AJ187">
        <v>0.77405857740585771</v>
      </c>
      <c r="AM187" s="5">
        <v>185</v>
      </c>
      <c r="AN187" s="5">
        <v>1152</v>
      </c>
      <c r="AO187" s="5">
        <v>0.39870689655172414</v>
      </c>
    </row>
    <row r="188" spans="1:41" x14ac:dyDescent="0.35">
      <c r="A188">
        <f t="shared" si="4"/>
        <v>186</v>
      </c>
      <c r="B188">
        <v>2944</v>
      </c>
      <c r="C188">
        <v>0.33573999999999998</v>
      </c>
      <c r="E188">
        <v>2944</v>
      </c>
      <c r="F188">
        <v>0.33085999999999999</v>
      </c>
      <c r="K188">
        <f t="shared" si="5"/>
        <v>186</v>
      </c>
      <c r="L188">
        <v>1344</v>
      </c>
      <c r="M188">
        <v>0.493369</v>
      </c>
      <c r="O188">
        <v>1344</v>
      </c>
      <c r="P188">
        <v>0.44697700000000001</v>
      </c>
      <c r="AC188" s="3">
        <v>7488</v>
      </c>
      <c r="AD188" s="3">
        <v>186</v>
      </c>
      <c r="AE188" s="3">
        <v>0.99465240641711228</v>
      </c>
      <c r="AH188">
        <v>8128</v>
      </c>
      <c r="AI188">
        <v>186</v>
      </c>
      <c r="AJ188">
        <v>0.77824267782426781</v>
      </c>
      <c r="AM188" s="5">
        <v>186</v>
      </c>
      <c r="AN188" s="5">
        <v>1152</v>
      </c>
      <c r="AO188" s="5">
        <v>0.40086206896551724</v>
      </c>
    </row>
    <row r="189" spans="1:41" x14ac:dyDescent="0.35">
      <c r="A189">
        <f t="shared" si="4"/>
        <v>187</v>
      </c>
      <c r="B189">
        <v>2944</v>
      </c>
      <c r="C189">
        <v>0.33754499999999998</v>
      </c>
      <c r="E189">
        <v>2944</v>
      </c>
      <c r="F189">
        <v>0.33085999999999999</v>
      </c>
      <c r="K189">
        <f t="shared" si="5"/>
        <v>187</v>
      </c>
      <c r="L189">
        <v>1344</v>
      </c>
      <c r="M189">
        <v>0.49602099999999999</v>
      </c>
      <c r="O189">
        <v>1344</v>
      </c>
      <c r="P189">
        <v>0.44697700000000001</v>
      </c>
      <c r="AC189" s="3">
        <v>7552</v>
      </c>
      <c r="AD189" s="3">
        <v>187</v>
      </c>
      <c r="AE189" s="3">
        <v>1</v>
      </c>
      <c r="AH189">
        <v>8128</v>
      </c>
      <c r="AI189">
        <v>187</v>
      </c>
      <c r="AJ189">
        <v>0.78242677824267781</v>
      </c>
      <c r="AM189" s="5">
        <v>187</v>
      </c>
      <c r="AN189" s="5">
        <v>1152</v>
      </c>
      <c r="AO189" s="5">
        <v>0.40301724137931033</v>
      </c>
    </row>
    <row r="190" spans="1:41" x14ac:dyDescent="0.35">
      <c r="A190">
        <f t="shared" si="4"/>
        <v>188</v>
      </c>
      <c r="B190">
        <v>2944</v>
      </c>
      <c r="C190">
        <v>0.33934999999999998</v>
      </c>
      <c r="E190">
        <v>2944</v>
      </c>
      <c r="F190">
        <v>0.33085999999999999</v>
      </c>
      <c r="K190">
        <f t="shared" si="5"/>
        <v>188</v>
      </c>
      <c r="L190">
        <v>1344</v>
      </c>
      <c r="M190">
        <v>0.49867400000000001</v>
      </c>
      <c r="O190">
        <v>1344</v>
      </c>
      <c r="P190">
        <v>0.44697700000000001</v>
      </c>
      <c r="AC190" s="2"/>
      <c r="AD190" s="2"/>
      <c r="AE190" s="2"/>
      <c r="AH190">
        <v>8256</v>
      </c>
      <c r="AI190">
        <v>188</v>
      </c>
      <c r="AJ190">
        <v>0.78661087866108792</v>
      </c>
      <c r="AM190" s="5">
        <v>188</v>
      </c>
      <c r="AN190" s="5">
        <v>1152</v>
      </c>
      <c r="AO190" s="5">
        <v>0.40517241379310343</v>
      </c>
    </row>
    <row r="191" spans="1:41" x14ac:dyDescent="0.35">
      <c r="A191">
        <f t="shared" si="4"/>
        <v>189</v>
      </c>
      <c r="B191">
        <v>3008</v>
      </c>
      <c r="C191">
        <v>0.34115499999999999</v>
      </c>
      <c r="E191">
        <v>3008</v>
      </c>
      <c r="F191">
        <v>0.34221600000000002</v>
      </c>
      <c r="K191">
        <f t="shared" si="5"/>
        <v>189</v>
      </c>
      <c r="L191">
        <v>1344</v>
      </c>
      <c r="M191">
        <v>0.50132600000000005</v>
      </c>
      <c r="O191">
        <v>1344</v>
      </c>
      <c r="P191">
        <v>0.44697700000000001</v>
      </c>
      <c r="AC191" s="2"/>
      <c r="AD191" s="2"/>
      <c r="AE191" s="2"/>
      <c r="AH191">
        <v>8320</v>
      </c>
      <c r="AI191">
        <v>189</v>
      </c>
      <c r="AJ191">
        <v>0.79079497907949792</v>
      </c>
      <c r="AM191" s="5">
        <v>189</v>
      </c>
      <c r="AN191" s="5">
        <v>1216</v>
      </c>
      <c r="AO191" s="5">
        <v>0.40732758620689657</v>
      </c>
    </row>
    <row r="192" spans="1:41" x14ac:dyDescent="0.35">
      <c r="A192">
        <f t="shared" si="4"/>
        <v>190</v>
      </c>
      <c r="B192">
        <v>3008</v>
      </c>
      <c r="C192">
        <v>0.34295999999999999</v>
      </c>
      <c r="E192">
        <v>3008</v>
      </c>
      <c r="F192">
        <v>0.34221600000000002</v>
      </c>
      <c r="K192">
        <f t="shared" si="5"/>
        <v>190</v>
      </c>
      <c r="L192">
        <v>1408</v>
      </c>
      <c r="M192">
        <v>0.50397899999999995</v>
      </c>
      <c r="O192">
        <v>1408</v>
      </c>
      <c r="P192">
        <v>0.46906100000000001</v>
      </c>
      <c r="AC192" s="2"/>
      <c r="AD192" s="2"/>
      <c r="AE192" s="2"/>
      <c r="AH192">
        <v>8320</v>
      </c>
      <c r="AI192">
        <v>190</v>
      </c>
      <c r="AJ192">
        <v>0.79497907949790791</v>
      </c>
      <c r="AM192" s="5">
        <v>190</v>
      </c>
      <c r="AN192" s="5">
        <v>1216</v>
      </c>
      <c r="AO192" s="5">
        <v>0.40948275862068967</v>
      </c>
    </row>
    <row r="193" spans="1:41" x14ac:dyDescent="0.35">
      <c r="A193">
        <f t="shared" si="4"/>
        <v>191</v>
      </c>
      <c r="B193">
        <v>3008</v>
      </c>
      <c r="C193">
        <v>0.34476499999999999</v>
      </c>
      <c r="E193">
        <v>3008</v>
      </c>
      <c r="F193">
        <v>0.34221600000000002</v>
      </c>
      <c r="K193">
        <f t="shared" si="5"/>
        <v>191</v>
      </c>
      <c r="L193">
        <v>1408</v>
      </c>
      <c r="M193">
        <v>0.50663100000000005</v>
      </c>
      <c r="O193">
        <v>1408</v>
      </c>
      <c r="P193">
        <v>0.46906100000000001</v>
      </c>
      <c r="AC193" s="2"/>
      <c r="AD193" s="2"/>
      <c r="AE193" s="2"/>
      <c r="AH193">
        <v>8384</v>
      </c>
      <c r="AI193">
        <v>191</v>
      </c>
      <c r="AJ193">
        <v>0.79916317991631802</v>
      </c>
      <c r="AM193" s="5">
        <v>191</v>
      </c>
      <c r="AN193" s="5">
        <v>1216</v>
      </c>
      <c r="AO193" s="5">
        <v>0.41163793103448276</v>
      </c>
    </row>
    <row r="194" spans="1:41" x14ac:dyDescent="0.35">
      <c r="A194">
        <f t="shared" si="4"/>
        <v>192</v>
      </c>
      <c r="B194">
        <v>3008</v>
      </c>
      <c r="C194">
        <v>0.34656999999999999</v>
      </c>
      <c r="E194">
        <v>3008</v>
      </c>
      <c r="F194">
        <v>0.34221600000000002</v>
      </c>
      <c r="K194">
        <f t="shared" si="5"/>
        <v>192</v>
      </c>
      <c r="L194">
        <v>1408</v>
      </c>
      <c r="M194">
        <v>0.50928399999999996</v>
      </c>
      <c r="O194">
        <v>1408</v>
      </c>
      <c r="P194">
        <v>0.46906100000000001</v>
      </c>
      <c r="AC194" s="2"/>
      <c r="AD194" s="2"/>
      <c r="AE194" s="2"/>
      <c r="AH194">
        <v>8512</v>
      </c>
      <c r="AI194">
        <v>192</v>
      </c>
      <c r="AJ194">
        <v>0.80334728033472802</v>
      </c>
      <c r="AM194" s="5">
        <v>192</v>
      </c>
      <c r="AN194" s="5">
        <v>1216</v>
      </c>
      <c r="AO194" s="5">
        <v>0.41379310344827586</v>
      </c>
    </row>
    <row r="195" spans="1:41" x14ac:dyDescent="0.35">
      <c r="A195">
        <f t="shared" si="4"/>
        <v>193</v>
      </c>
      <c r="B195">
        <v>3008</v>
      </c>
      <c r="C195">
        <v>0.34837499999999999</v>
      </c>
      <c r="E195">
        <v>3008</v>
      </c>
      <c r="F195">
        <v>0.34221600000000002</v>
      </c>
      <c r="K195">
        <f t="shared" si="5"/>
        <v>193</v>
      </c>
      <c r="L195">
        <v>1408</v>
      </c>
      <c r="M195">
        <v>0.51193599999999995</v>
      </c>
      <c r="O195">
        <v>1408</v>
      </c>
      <c r="P195">
        <v>0.46906100000000001</v>
      </c>
      <c r="AC195" s="2"/>
      <c r="AD195" s="2"/>
      <c r="AE195" s="2"/>
      <c r="AH195">
        <v>8576</v>
      </c>
      <c r="AI195">
        <v>193</v>
      </c>
      <c r="AJ195">
        <v>0.80753138075313813</v>
      </c>
      <c r="AM195" s="5">
        <v>193</v>
      </c>
      <c r="AN195" s="5">
        <v>1216</v>
      </c>
      <c r="AO195" s="5">
        <v>0.41594827586206895</v>
      </c>
    </row>
    <row r="196" spans="1:41" x14ac:dyDescent="0.35">
      <c r="A196">
        <f t="shared" si="4"/>
        <v>194</v>
      </c>
      <c r="B196">
        <v>3008</v>
      </c>
      <c r="C196">
        <v>0.35018100000000002</v>
      </c>
      <c r="E196">
        <v>3008</v>
      </c>
      <c r="F196">
        <v>0.34221600000000002</v>
      </c>
      <c r="K196">
        <f t="shared" si="5"/>
        <v>194</v>
      </c>
      <c r="L196">
        <v>1408</v>
      </c>
      <c r="M196">
        <v>0.51458899999999996</v>
      </c>
      <c r="O196">
        <v>1408</v>
      </c>
      <c r="P196">
        <v>0.46906100000000001</v>
      </c>
      <c r="AC196" s="2"/>
      <c r="AD196" s="2"/>
      <c r="AE196" s="2"/>
      <c r="AH196">
        <v>8576</v>
      </c>
      <c r="AI196">
        <v>194</v>
      </c>
      <c r="AJ196">
        <v>0.81171548117154813</v>
      </c>
      <c r="AM196" s="5">
        <v>194</v>
      </c>
      <c r="AN196" s="5">
        <v>1216</v>
      </c>
      <c r="AO196" s="5">
        <v>0.41810344827586204</v>
      </c>
    </row>
    <row r="197" spans="1:41" x14ac:dyDescent="0.35">
      <c r="A197">
        <f t="shared" ref="A197:A260" si="6">A196+1</f>
        <v>195</v>
      </c>
      <c r="B197">
        <v>3072</v>
      </c>
      <c r="C197">
        <v>0.35198600000000002</v>
      </c>
      <c r="E197">
        <v>3072</v>
      </c>
      <c r="F197">
        <v>0.35354799999999997</v>
      </c>
      <c r="K197">
        <f t="shared" ref="K197:K260" si="7">K196+1</f>
        <v>195</v>
      </c>
      <c r="L197">
        <v>1408</v>
      </c>
      <c r="M197">
        <v>0.51724099999999995</v>
      </c>
      <c r="O197">
        <v>1408</v>
      </c>
      <c r="P197">
        <v>0.46906100000000001</v>
      </c>
      <c r="AC197" s="2"/>
      <c r="AD197" s="2"/>
      <c r="AE197" s="2"/>
      <c r="AH197">
        <v>8640</v>
      </c>
      <c r="AI197">
        <v>195</v>
      </c>
      <c r="AJ197">
        <v>0.81589958158995812</v>
      </c>
      <c r="AM197" s="5">
        <v>195</v>
      </c>
      <c r="AN197" s="5">
        <v>1216</v>
      </c>
      <c r="AO197" s="5">
        <v>0.42025862068965519</v>
      </c>
    </row>
    <row r="198" spans="1:41" x14ac:dyDescent="0.35">
      <c r="A198">
        <f t="shared" si="6"/>
        <v>196</v>
      </c>
      <c r="B198">
        <v>3072</v>
      </c>
      <c r="C198">
        <v>0.35379100000000002</v>
      </c>
      <c r="E198">
        <v>3072</v>
      </c>
      <c r="F198">
        <v>0.35354799999999997</v>
      </c>
      <c r="K198">
        <f t="shared" si="7"/>
        <v>196</v>
      </c>
      <c r="L198">
        <v>1408</v>
      </c>
      <c r="M198">
        <v>0.51989399999999997</v>
      </c>
      <c r="O198">
        <v>1408</v>
      </c>
      <c r="P198">
        <v>0.46906100000000001</v>
      </c>
      <c r="AC198" s="2"/>
      <c r="AD198" s="2"/>
      <c r="AE198" s="2"/>
      <c r="AH198">
        <v>8640</v>
      </c>
      <c r="AI198">
        <v>196</v>
      </c>
      <c r="AJ198">
        <v>0.82008368200836823</v>
      </c>
      <c r="AM198" s="5">
        <v>196</v>
      </c>
      <c r="AN198" s="5">
        <v>1216</v>
      </c>
      <c r="AO198" s="5">
        <v>0.42241379310344829</v>
      </c>
    </row>
    <row r="199" spans="1:41" x14ac:dyDescent="0.35">
      <c r="A199">
        <f t="shared" si="6"/>
        <v>197</v>
      </c>
      <c r="B199">
        <v>3072</v>
      </c>
      <c r="C199">
        <v>0.35559600000000002</v>
      </c>
      <c r="E199">
        <v>3072</v>
      </c>
      <c r="F199">
        <v>0.35354799999999997</v>
      </c>
      <c r="K199">
        <f t="shared" si="7"/>
        <v>197</v>
      </c>
      <c r="L199">
        <v>1408</v>
      </c>
      <c r="M199">
        <v>0.52254599999999995</v>
      </c>
      <c r="O199">
        <v>1408</v>
      </c>
      <c r="P199">
        <v>0.46906100000000001</v>
      </c>
      <c r="AC199" s="2"/>
      <c r="AD199" s="2"/>
      <c r="AE199" s="2"/>
      <c r="AH199">
        <v>8704</v>
      </c>
      <c r="AI199">
        <v>197</v>
      </c>
      <c r="AJ199">
        <v>0.82426778242677823</v>
      </c>
      <c r="AM199" s="5">
        <v>197</v>
      </c>
      <c r="AN199" s="5">
        <v>1216</v>
      </c>
      <c r="AO199" s="5">
        <v>0.42456896551724138</v>
      </c>
    </row>
    <row r="200" spans="1:41" x14ac:dyDescent="0.35">
      <c r="A200">
        <f t="shared" si="6"/>
        <v>198</v>
      </c>
      <c r="B200">
        <v>3136</v>
      </c>
      <c r="C200">
        <v>0.35740100000000002</v>
      </c>
      <c r="E200">
        <v>3136</v>
      </c>
      <c r="F200">
        <v>0.36484800000000001</v>
      </c>
      <c r="K200">
        <f t="shared" si="7"/>
        <v>198</v>
      </c>
      <c r="L200">
        <v>1472</v>
      </c>
      <c r="M200">
        <v>0.52519899999999997</v>
      </c>
      <c r="O200">
        <v>1472</v>
      </c>
      <c r="P200">
        <v>0.49056</v>
      </c>
      <c r="AC200" s="2"/>
      <c r="AD200" s="2"/>
      <c r="AE200" s="2"/>
      <c r="AH200">
        <v>8704</v>
      </c>
      <c r="AI200">
        <v>198</v>
      </c>
      <c r="AJ200">
        <v>0.82845188284518834</v>
      </c>
      <c r="AM200" s="5">
        <v>198</v>
      </c>
      <c r="AN200" s="5">
        <v>1216</v>
      </c>
      <c r="AO200" s="5">
        <v>0.42672413793103448</v>
      </c>
    </row>
    <row r="201" spans="1:41" x14ac:dyDescent="0.35">
      <c r="A201">
        <f t="shared" si="6"/>
        <v>199</v>
      </c>
      <c r="B201">
        <v>3136</v>
      </c>
      <c r="C201">
        <v>0.35920600000000003</v>
      </c>
      <c r="E201">
        <v>3136</v>
      </c>
      <c r="F201">
        <v>0.36484800000000001</v>
      </c>
      <c r="K201">
        <f t="shared" si="7"/>
        <v>199</v>
      </c>
      <c r="L201">
        <v>1472</v>
      </c>
      <c r="M201">
        <v>0.52785099999999996</v>
      </c>
      <c r="O201">
        <v>1472</v>
      </c>
      <c r="P201">
        <v>0.49056</v>
      </c>
      <c r="AC201" s="2"/>
      <c r="AD201" s="2"/>
      <c r="AE201" s="2"/>
      <c r="AH201">
        <v>8832</v>
      </c>
      <c r="AI201">
        <v>199</v>
      </c>
      <c r="AJ201">
        <v>0.83263598326359833</v>
      </c>
      <c r="AM201" s="5">
        <v>199</v>
      </c>
      <c r="AN201" s="5">
        <v>1216</v>
      </c>
      <c r="AO201" s="5">
        <v>0.42887931034482757</v>
      </c>
    </row>
    <row r="202" spans="1:41" x14ac:dyDescent="0.35">
      <c r="A202">
        <f t="shared" si="6"/>
        <v>200</v>
      </c>
      <c r="B202">
        <v>3136</v>
      </c>
      <c r="C202">
        <v>0.36101100000000003</v>
      </c>
      <c r="E202">
        <v>3136</v>
      </c>
      <c r="F202">
        <v>0.36484800000000001</v>
      </c>
      <c r="K202">
        <f t="shared" si="7"/>
        <v>200</v>
      </c>
      <c r="L202">
        <v>1472</v>
      </c>
      <c r="M202">
        <v>0.53050399999999998</v>
      </c>
      <c r="O202">
        <v>1472</v>
      </c>
      <c r="P202">
        <v>0.49056</v>
      </c>
      <c r="AC202" s="2"/>
      <c r="AD202" s="2"/>
      <c r="AE202" s="2"/>
      <c r="AH202">
        <v>8896</v>
      </c>
      <c r="AI202">
        <v>200</v>
      </c>
      <c r="AJ202">
        <v>0.83682008368200833</v>
      </c>
      <c r="AM202" s="5">
        <v>200</v>
      </c>
      <c r="AN202" s="5">
        <v>1216</v>
      </c>
      <c r="AO202" s="5">
        <v>0.43103448275862066</v>
      </c>
    </row>
    <row r="203" spans="1:41" x14ac:dyDescent="0.35">
      <c r="A203">
        <f t="shared" si="6"/>
        <v>201</v>
      </c>
      <c r="B203">
        <v>3136</v>
      </c>
      <c r="C203">
        <v>0.36281600000000003</v>
      </c>
      <c r="E203">
        <v>3136</v>
      </c>
      <c r="F203">
        <v>0.36484800000000001</v>
      </c>
      <c r="K203">
        <f t="shared" si="7"/>
        <v>201</v>
      </c>
      <c r="L203">
        <v>1472</v>
      </c>
      <c r="M203">
        <v>0.53315599999999996</v>
      </c>
      <c r="O203">
        <v>1472</v>
      </c>
      <c r="P203">
        <v>0.49056</v>
      </c>
      <c r="AC203" s="2"/>
      <c r="AD203" s="2"/>
      <c r="AE203" s="2"/>
      <c r="AH203">
        <v>8960</v>
      </c>
      <c r="AI203">
        <v>201</v>
      </c>
      <c r="AJ203">
        <v>0.84100418410041844</v>
      </c>
      <c r="AM203" s="5">
        <v>201</v>
      </c>
      <c r="AN203" s="5">
        <v>1216</v>
      </c>
      <c r="AO203" s="5">
        <v>0.43318965517241381</v>
      </c>
    </row>
    <row r="204" spans="1:41" x14ac:dyDescent="0.35">
      <c r="A204">
        <f t="shared" si="6"/>
        <v>202</v>
      </c>
      <c r="B204">
        <v>3136</v>
      </c>
      <c r="C204">
        <v>0.36462099999999997</v>
      </c>
      <c r="E204">
        <v>3136</v>
      </c>
      <c r="F204">
        <v>0.36484800000000001</v>
      </c>
      <c r="K204">
        <f t="shared" si="7"/>
        <v>202</v>
      </c>
      <c r="L204">
        <v>1472</v>
      </c>
      <c r="M204">
        <v>0.53580899999999998</v>
      </c>
      <c r="O204">
        <v>1472</v>
      </c>
      <c r="P204">
        <v>0.49056</v>
      </c>
      <c r="AC204" s="2"/>
      <c r="AD204" s="2"/>
      <c r="AE204" s="2"/>
      <c r="AH204">
        <v>9024</v>
      </c>
      <c r="AI204">
        <v>202</v>
      </c>
      <c r="AJ204">
        <v>0.84518828451882844</v>
      </c>
      <c r="AM204" s="5">
        <v>202</v>
      </c>
      <c r="AN204" s="5">
        <v>1216</v>
      </c>
      <c r="AO204" s="5">
        <v>0.43534482758620691</v>
      </c>
    </row>
    <row r="205" spans="1:41" x14ac:dyDescent="0.35">
      <c r="A205">
        <f t="shared" si="6"/>
        <v>203</v>
      </c>
      <c r="B205">
        <v>3200</v>
      </c>
      <c r="C205">
        <v>0.36642599999999997</v>
      </c>
      <c r="E205">
        <v>3200</v>
      </c>
      <c r="F205">
        <v>0.376106</v>
      </c>
      <c r="K205">
        <f t="shared" si="7"/>
        <v>203</v>
      </c>
      <c r="L205">
        <v>1472</v>
      </c>
      <c r="M205">
        <v>0.538462</v>
      </c>
      <c r="O205">
        <v>1472</v>
      </c>
      <c r="P205">
        <v>0.49056</v>
      </c>
      <c r="AC205" s="2"/>
      <c r="AD205" s="2"/>
      <c r="AE205" s="2"/>
      <c r="AH205">
        <v>9024</v>
      </c>
      <c r="AI205">
        <v>203</v>
      </c>
      <c r="AJ205">
        <v>0.84937238493723854</v>
      </c>
      <c r="AM205" s="5">
        <v>203</v>
      </c>
      <c r="AN205" s="5">
        <v>1216</v>
      </c>
      <c r="AO205" s="5">
        <v>0.4375</v>
      </c>
    </row>
    <row r="206" spans="1:41" x14ac:dyDescent="0.35">
      <c r="A206">
        <f t="shared" si="6"/>
        <v>204</v>
      </c>
      <c r="B206">
        <v>3200</v>
      </c>
      <c r="C206">
        <v>0.36823099999999998</v>
      </c>
      <c r="E206">
        <v>3200</v>
      </c>
      <c r="F206">
        <v>0.376106</v>
      </c>
      <c r="K206">
        <f t="shared" si="7"/>
        <v>204</v>
      </c>
      <c r="L206">
        <v>1472</v>
      </c>
      <c r="M206">
        <v>0.54111399999999998</v>
      </c>
      <c r="O206">
        <v>1472</v>
      </c>
      <c r="P206">
        <v>0.49056</v>
      </c>
      <c r="AC206" s="2"/>
      <c r="AD206" s="2"/>
      <c r="AE206" s="2"/>
      <c r="AH206">
        <v>9600</v>
      </c>
      <c r="AI206">
        <v>204</v>
      </c>
      <c r="AJ206">
        <v>0.85355648535564854</v>
      </c>
      <c r="AM206" s="5">
        <v>204</v>
      </c>
      <c r="AN206" s="5">
        <v>1280</v>
      </c>
      <c r="AO206" s="5">
        <v>0.43965517241379309</v>
      </c>
    </row>
    <row r="207" spans="1:41" x14ac:dyDescent="0.35">
      <c r="A207">
        <f t="shared" si="6"/>
        <v>205</v>
      </c>
      <c r="B207">
        <v>3200</v>
      </c>
      <c r="C207">
        <v>0.37003599999999998</v>
      </c>
      <c r="E207">
        <v>3200</v>
      </c>
      <c r="F207">
        <v>0.376106</v>
      </c>
      <c r="K207">
        <f t="shared" si="7"/>
        <v>205</v>
      </c>
      <c r="L207">
        <v>1472</v>
      </c>
      <c r="M207">
        <v>0.543767</v>
      </c>
      <c r="O207">
        <v>1472</v>
      </c>
      <c r="P207">
        <v>0.49056</v>
      </c>
      <c r="AC207" s="2"/>
      <c r="AD207" s="2"/>
      <c r="AE207" s="2"/>
      <c r="AH207">
        <v>9600</v>
      </c>
      <c r="AI207">
        <v>205</v>
      </c>
      <c r="AJ207">
        <v>0.85774058577405854</v>
      </c>
      <c r="AM207" s="5">
        <v>205</v>
      </c>
      <c r="AN207" s="5">
        <v>1280</v>
      </c>
      <c r="AO207" s="5">
        <v>0.44181034482758619</v>
      </c>
    </row>
    <row r="208" spans="1:41" x14ac:dyDescent="0.35">
      <c r="A208">
        <f t="shared" si="6"/>
        <v>206</v>
      </c>
      <c r="B208">
        <v>3200</v>
      </c>
      <c r="C208">
        <v>0.37184099999999998</v>
      </c>
      <c r="E208">
        <v>3200</v>
      </c>
      <c r="F208">
        <v>0.376106</v>
      </c>
      <c r="K208">
        <f t="shared" si="7"/>
        <v>206</v>
      </c>
      <c r="L208">
        <v>1536</v>
      </c>
      <c r="M208">
        <v>0.54641899999999999</v>
      </c>
      <c r="O208">
        <v>1536</v>
      </c>
      <c r="P208">
        <v>0.511459</v>
      </c>
      <c r="AC208" s="2"/>
      <c r="AD208" s="2"/>
      <c r="AE208" s="2"/>
      <c r="AH208">
        <v>9600</v>
      </c>
      <c r="AI208">
        <v>206</v>
      </c>
      <c r="AJ208">
        <v>0.86192468619246865</v>
      </c>
      <c r="AM208" s="5">
        <v>206</v>
      </c>
      <c r="AN208" s="5">
        <v>1280</v>
      </c>
      <c r="AO208" s="5">
        <v>0.44396551724137934</v>
      </c>
    </row>
    <row r="209" spans="1:41" x14ac:dyDescent="0.35">
      <c r="A209">
        <f t="shared" si="6"/>
        <v>207</v>
      </c>
      <c r="B209">
        <v>3200</v>
      </c>
      <c r="C209">
        <v>0.37364599999999998</v>
      </c>
      <c r="E209">
        <v>3200</v>
      </c>
      <c r="F209">
        <v>0.376106</v>
      </c>
      <c r="K209">
        <f t="shared" si="7"/>
        <v>207</v>
      </c>
      <c r="L209">
        <v>1536</v>
      </c>
      <c r="M209">
        <v>0.549072</v>
      </c>
      <c r="O209">
        <v>1536</v>
      </c>
      <c r="P209">
        <v>0.511459</v>
      </c>
      <c r="AC209" s="2"/>
      <c r="AD209" s="2"/>
      <c r="AE209" s="2"/>
      <c r="AH209">
        <v>9600</v>
      </c>
      <c r="AI209">
        <v>207</v>
      </c>
      <c r="AJ209">
        <v>0.86610878661087864</v>
      </c>
      <c r="AM209" s="5">
        <v>207</v>
      </c>
      <c r="AN209" s="5">
        <v>1280</v>
      </c>
      <c r="AO209" s="5">
        <v>0.44612068965517243</v>
      </c>
    </row>
    <row r="210" spans="1:41" x14ac:dyDescent="0.35">
      <c r="A210">
        <f t="shared" si="6"/>
        <v>208</v>
      </c>
      <c r="B210">
        <v>3200</v>
      </c>
      <c r="C210">
        <v>0.37545099999999998</v>
      </c>
      <c r="E210">
        <v>3200</v>
      </c>
      <c r="F210">
        <v>0.376106</v>
      </c>
      <c r="K210">
        <f t="shared" si="7"/>
        <v>208</v>
      </c>
      <c r="L210">
        <v>1536</v>
      </c>
      <c r="M210">
        <v>0.55172399999999999</v>
      </c>
      <c r="O210">
        <v>1536</v>
      </c>
      <c r="P210">
        <v>0.511459</v>
      </c>
      <c r="AC210" s="2"/>
      <c r="AD210" s="2"/>
      <c r="AE210" s="2"/>
      <c r="AH210">
        <v>9792</v>
      </c>
      <c r="AI210">
        <v>208</v>
      </c>
      <c r="AJ210">
        <v>0.87029288702928875</v>
      </c>
      <c r="AM210" s="5">
        <v>208</v>
      </c>
      <c r="AN210" s="5">
        <v>1280</v>
      </c>
      <c r="AO210" s="5">
        <v>0.44827586206896552</v>
      </c>
    </row>
    <row r="211" spans="1:41" x14ac:dyDescent="0.35">
      <c r="A211">
        <f t="shared" si="6"/>
        <v>209</v>
      </c>
      <c r="B211">
        <v>3200</v>
      </c>
      <c r="C211">
        <v>0.37725599999999998</v>
      </c>
      <c r="E211">
        <v>3200</v>
      </c>
      <c r="F211">
        <v>0.376106</v>
      </c>
      <c r="K211">
        <f t="shared" si="7"/>
        <v>209</v>
      </c>
      <c r="L211">
        <v>1536</v>
      </c>
      <c r="M211">
        <v>0.55437700000000001</v>
      </c>
      <c r="O211">
        <v>1536</v>
      </c>
      <c r="P211">
        <v>0.511459</v>
      </c>
      <c r="AC211" s="2"/>
      <c r="AD211" s="2"/>
      <c r="AE211" s="2"/>
      <c r="AH211">
        <v>9856</v>
      </c>
      <c r="AI211">
        <v>209</v>
      </c>
      <c r="AJ211">
        <v>0.87447698744769875</v>
      </c>
      <c r="AM211" s="5">
        <v>209</v>
      </c>
      <c r="AN211" s="5">
        <v>1280</v>
      </c>
      <c r="AO211" s="5">
        <v>0.45043103448275862</v>
      </c>
    </row>
    <row r="212" spans="1:41" x14ac:dyDescent="0.35">
      <c r="A212">
        <f t="shared" si="6"/>
        <v>210</v>
      </c>
      <c r="B212">
        <v>3200</v>
      </c>
      <c r="C212">
        <v>0.37906099999999998</v>
      </c>
      <c r="E212">
        <v>3200</v>
      </c>
      <c r="F212">
        <v>0.376106</v>
      </c>
      <c r="K212">
        <f t="shared" si="7"/>
        <v>210</v>
      </c>
      <c r="L212">
        <v>1536</v>
      </c>
      <c r="M212">
        <v>0.557029</v>
      </c>
      <c r="O212">
        <v>1536</v>
      </c>
      <c r="P212">
        <v>0.511459</v>
      </c>
      <c r="AC212" s="2"/>
      <c r="AD212" s="2"/>
      <c r="AE212" s="2"/>
      <c r="AH212">
        <v>10112</v>
      </c>
      <c r="AI212">
        <v>210</v>
      </c>
      <c r="AJ212">
        <v>0.87866108786610875</v>
      </c>
      <c r="AM212" s="5">
        <v>210</v>
      </c>
      <c r="AN212" s="5">
        <v>1280</v>
      </c>
      <c r="AO212" s="5">
        <v>0.45258620689655171</v>
      </c>
    </row>
    <row r="213" spans="1:41" x14ac:dyDescent="0.35">
      <c r="A213">
        <f t="shared" si="6"/>
        <v>211</v>
      </c>
      <c r="B213">
        <v>3264</v>
      </c>
      <c r="C213">
        <v>0.38086599999999998</v>
      </c>
      <c r="E213">
        <v>3264</v>
      </c>
      <c r="F213">
        <v>0.38731399999999999</v>
      </c>
      <c r="K213">
        <f t="shared" si="7"/>
        <v>211</v>
      </c>
      <c r="L213">
        <v>1536</v>
      </c>
      <c r="M213">
        <v>0.55968200000000001</v>
      </c>
      <c r="O213">
        <v>1536</v>
      </c>
      <c r="P213">
        <v>0.511459</v>
      </c>
      <c r="AC213" s="2"/>
      <c r="AD213" s="2"/>
      <c r="AE213" s="2"/>
      <c r="AH213">
        <v>10240</v>
      </c>
      <c r="AI213">
        <v>211</v>
      </c>
      <c r="AJ213">
        <v>0.88284518828451886</v>
      </c>
      <c r="AM213" s="5">
        <v>211</v>
      </c>
      <c r="AN213" s="5">
        <v>1280</v>
      </c>
      <c r="AO213" s="5">
        <v>0.45474137931034481</v>
      </c>
    </row>
    <row r="214" spans="1:41" x14ac:dyDescent="0.35">
      <c r="A214">
        <f t="shared" si="6"/>
        <v>212</v>
      </c>
      <c r="B214">
        <v>3264</v>
      </c>
      <c r="C214">
        <v>0.38267099999999998</v>
      </c>
      <c r="E214">
        <v>3264</v>
      </c>
      <c r="F214">
        <v>0.38731399999999999</v>
      </c>
      <c r="K214">
        <f t="shared" si="7"/>
        <v>212</v>
      </c>
      <c r="L214">
        <v>1536</v>
      </c>
      <c r="M214">
        <v>0.562334</v>
      </c>
      <c r="O214">
        <v>1536</v>
      </c>
      <c r="P214">
        <v>0.511459</v>
      </c>
      <c r="AC214" s="2"/>
      <c r="AD214" s="2"/>
      <c r="AE214" s="2"/>
      <c r="AH214">
        <v>10240</v>
      </c>
      <c r="AI214">
        <v>212</v>
      </c>
      <c r="AJ214">
        <v>0.88702928870292885</v>
      </c>
      <c r="AM214" s="5">
        <v>212</v>
      </c>
      <c r="AN214" s="5">
        <v>1280</v>
      </c>
      <c r="AO214" s="5">
        <v>0.45689655172413796</v>
      </c>
    </row>
    <row r="215" spans="1:41" x14ac:dyDescent="0.35">
      <c r="A215">
        <f t="shared" si="6"/>
        <v>213</v>
      </c>
      <c r="B215">
        <v>3264</v>
      </c>
      <c r="C215">
        <v>0.38447700000000001</v>
      </c>
      <c r="E215">
        <v>3264</v>
      </c>
      <c r="F215">
        <v>0.38731399999999999</v>
      </c>
      <c r="K215">
        <f t="shared" si="7"/>
        <v>213</v>
      </c>
      <c r="L215">
        <v>1536</v>
      </c>
      <c r="M215">
        <v>0.56498700000000002</v>
      </c>
      <c r="O215">
        <v>1536</v>
      </c>
      <c r="P215">
        <v>0.511459</v>
      </c>
      <c r="AC215" s="2"/>
      <c r="AD215" s="2"/>
      <c r="AE215" s="2"/>
      <c r="AH215">
        <v>10304</v>
      </c>
      <c r="AI215">
        <v>213</v>
      </c>
      <c r="AJ215">
        <v>0.89121338912133896</v>
      </c>
      <c r="AM215" s="5">
        <v>213</v>
      </c>
      <c r="AN215" s="5">
        <v>1280</v>
      </c>
      <c r="AO215" s="5">
        <v>0.45905172413793105</v>
      </c>
    </row>
    <row r="216" spans="1:41" x14ac:dyDescent="0.35">
      <c r="A216">
        <f t="shared" si="6"/>
        <v>214</v>
      </c>
      <c r="B216">
        <v>3264</v>
      </c>
      <c r="C216">
        <v>0.38628200000000001</v>
      </c>
      <c r="E216">
        <v>3264</v>
      </c>
      <c r="F216">
        <v>0.38731399999999999</v>
      </c>
      <c r="K216">
        <f t="shared" si="7"/>
        <v>214</v>
      </c>
      <c r="L216">
        <v>1600</v>
      </c>
      <c r="M216">
        <v>0.567639</v>
      </c>
      <c r="O216">
        <v>1600</v>
      </c>
      <c r="P216">
        <v>0.53174600000000005</v>
      </c>
      <c r="AC216" s="2"/>
      <c r="AD216" s="2"/>
      <c r="AE216" s="2"/>
      <c r="AH216">
        <v>10496</v>
      </c>
      <c r="AI216">
        <v>214</v>
      </c>
      <c r="AJ216">
        <v>0.89539748953974896</v>
      </c>
      <c r="AM216" s="5">
        <v>214</v>
      </c>
      <c r="AN216" s="5">
        <v>1280</v>
      </c>
      <c r="AO216" s="5">
        <v>0.46120689655172414</v>
      </c>
    </row>
    <row r="217" spans="1:41" x14ac:dyDescent="0.35">
      <c r="A217">
        <f t="shared" si="6"/>
        <v>215</v>
      </c>
      <c r="B217">
        <v>3264</v>
      </c>
      <c r="C217">
        <v>0.38808700000000002</v>
      </c>
      <c r="E217">
        <v>3264</v>
      </c>
      <c r="F217">
        <v>0.38731399999999999</v>
      </c>
      <c r="K217">
        <f t="shared" si="7"/>
        <v>215</v>
      </c>
      <c r="L217">
        <v>1600</v>
      </c>
      <c r="M217">
        <v>0.57029200000000002</v>
      </c>
      <c r="O217">
        <v>1600</v>
      </c>
      <c r="P217">
        <v>0.53174600000000005</v>
      </c>
      <c r="AC217" s="2"/>
      <c r="AD217" s="2"/>
      <c r="AE217" s="2"/>
      <c r="AH217">
        <v>10560</v>
      </c>
      <c r="AI217">
        <v>215</v>
      </c>
      <c r="AJ217">
        <v>0.89958158995815896</v>
      </c>
      <c r="AM217" s="5">
        <v>215</v>
      </c>
      <c r="AN217" s="5">
        <v>1344</v>
      </c>
      <c r="AO217" s="5">
        <v>0.46336206896551724</v>
      </c>
    </row>
    <row r="218" spans="1:41" x14ac:dyDescent="0.35">
      <c r="A218">
        <f t="shared" si="6"/>
        <v>216</v>
      </c>
      <c r="B218">
        <v>3264</v>
      </c>
      <c r="C218">
        <v>0.38989200000000002</v>
      </c>
      <c r="E218">
        <v>3264</v>
      </c>
      <c r="F218">
        <v>0.38731399999999999</v>
      </c>
      <c r="K218">
        <f t="shared" si="7"/>
        <v>216</v>
      </c>
      <c r="L218">
        <v>1600</v>
      </c>
      <c r="M218">
        <v>0.57294400000000001</v>
      </c>
      <c r="O218">
        <v>1600</v>
      </c>
      <c r="P218">
        <v>0.53174600000000005</v>
      </c>
      <c r="AC218" s="2"/>
      <c r="AD218" s="2"/>
      <c r="AE218" s="2"/>
      <c r="AH218">
        <v>10752</v>
      </c>
      <c r="AI218">
        <v>216</v>
      </c>
      <c r="AJ218">
        <v>0.90376569037656906</v>
      </c>
      <c r="AM218" s="5">
        <v>216</v>
      </c>
      <c r="AN218" s="5">
        <v>1344</v>
      </c>
      <c r="AO218" s="5">
        <v>0.46551724137931033</v>
      </c>
    </row>
    <row r="219" spans="1:41" x14ac:dyDescent="0.35">
      <c r="A219">
        <f t="shared" si="6"/>
        <v>217</v>
      </c>
      <c r="B219">
        <v>3328</v>
      </c>
      <c r="C219">
        <v>0.39169700000000002</v>
      </c>
      <c r="E219">
        <v>3328</v>
      </c>
      <c r="F219">
        <v>0.39846599999999999</v>
      </c>
      <c r="K219">
        <f t="shared" si="7"/>
        <v>217</v>
      </c>
      <c r="L219">
        <v>1600</v>
      </c>
      <c r="M219">
        <v>0.57559700000000003</v>
      </c>
      <c r="O219">
        <v>1600</v>
      </c>
      <c r="P219">
        <v>0.53174600000000005</v>
      </c>
      <c r="AC219" s="2"/>
      <c r="AD219" s="2"/>
      <c r="AE219" s="2"/>
      <c r="AH219">
        <v>10816</v>
      </c>
      <c r="AI219">
        <v>217</v>
      </c>
      <c r="AJ219">
        <v>0.90794979079497906</v>
      </c>
      <c r="AM219" s="5">
        <v>217</v>
      </c>
      <c r="AN219" s="5">
        <v>1344</v>
      </c>
      <c r="AO219" s="5">
        <v>0.46767241379310343</v>
      </c>
    </row>
    <row r="220" spans="1:41" x14ac:dyDescent="0.35">
      <c r="A220">
        <f t="shared" si="6"/>
        <v>218</v>
      </c>
      <c r="B220">
        <v>3328</v>
      </c>
      <c r="C220">
        <v>0.39350200000000002</v>
      </c>
      <c r="E220">
        <v>3328</v>
      </c>
      <c r="F220">
        <v>0.39846599999999999</v>
      </c>
      <c r="K220">
        <f t="shared" si="7"/>
        <v>218</v>
      </c>
      <c r="L220">
        <v>1600</v>
      </c>
      <c r="M220">
        <v>0.57824900000000001</v>
      </c>
      <c r="O220">
        <v>1600</v>
      </c>
      <c r="P220">
        <v>0.53174600000000005</v>
      </c>
      <c r="AC220" s="2"/>
      <c r="AD220" s="2"/>
      <c r="AE220" s="2"/>
      <c r="AH220">
        <v>11008</v>
      </c>
      <c r="AI220">
        <v>218</v>
      </c>
      <c r="AJ220">
        <v>0.91213389121338917</v>
      </c>
      <c r="AM220" s="5">
        <v>218</v>
      </c>
      <c r="AN220" s="5">
        <v>1344</v>
      </c>
      <c r="AO220" s="5">
        <v>0.46982758620689657</v>
      </c>
    </row>
    <row r="221" spans="1:41" x14ac:dyDescent="0.35">
      <c r="A221">
        <f t="shared" si="6"/>
        <v>219</v>
      </c>
      <c r="B221">
        <v>3328</v>
      </c>
      <c r="C221">
        <v>0.39530700000000002</v>
      </c>
      <c r="E221">
        <v>3328</v>
      </c>
      <c r="F221">
        <v>0.39846599999999999</v>
      </c>
      <c r="K221">
        <f t="shared" si="7"/>
        <v>219</v>
      </c>
      <c r="L221">
        <v>1600</v>
      </c>
      <c r="M221">
        <v>0.58090200000000003</v>
      </c>
      <c r="O221">
        <v>1600</v>
      </c>
      <c r="P221">
        <v>0.53174600000000005</v>
      </c>
      <c r="AC221" s="2"/>
      <c r="AD221" s="2"/>
      <c r="AE221" s="2"/>
      <c r="AH221">
        <v>11264</v>
      </c>
      <c r="AI221">
        <v>219</v>
      </c>
      <c r="AJ221">
        <v>0.91631799163179917</v>
      </c>
      <c r="AM221" s="5">
        <v>219</v>
      </c>
      <c r="AN221" s="5">
        <v>1344</v>
      </c>
      <c r="AO221" s="5">
        <v>0.47198275862068967</v>
      </c>
    </row>
    <row r="222" spans="1:41" x14ac:dyDescent="0.35">
      <c r="A222">
        <f t="shared" si="6"/>
        <v>220</v>
      </c>
      <c r="B222">
        <v>3328</v>
      </c>
      <c r="C222">
        <v>0.39711200000000002</v>
      </c>
      <c r="E222">
        <v>3328</v>
      </c>
      <c r="F222">
        <v>0.39846599999999999</v>
      </c>
      <c r="K222">
        <f t="shared" si="7"/>
        <v>220</v>
      </c>
      <c r="L222">
        <v>1600</v>
      </c>
      <c r="M222">
        <v>0.58355400000000002</v>
      </c>
      <c r="O222">
        <v>1600</v>
      </c>
      <c r="P222">
        <v>0.53174600000000005</v>
      </c>
      <c r="AC222" s="2"/>
      <c r="AD222" s="2"/>
      <c r="AE222" s="2"/>
      <c r="AH222">
        <v>11264</v>
      </c>
      <c r="AI222">
        <v>220</v>
      </c>
      <c r="AJ222">
        <v>0.92050209205020916</v>
      </c>
      <c r="AM222" s="5">
        <v>220</v>
      </c>
      <c r="AN222" s="5">
        <v>1344</v>
      </c>
      <c r="AO222" s="5">
        <v>0.47413793103448276</v>
      </c>
    </row>
    <row r="223" spans="1:41" x14ac:dyDescent="0.35">
      <c r="A223">
        <f t="shared" si="6"/>
        <v>221</v>
      </c>
      <c r="B223">
        <v>3328</v>
      </c>
      <c r="C223">
        <v>0.39891700000000002</v>
      </c>
      <c r="E223">
        <v>3328</v>
      </c>
      <c r="F223">
        <v>0.39846599999999999</v>
      </c>
      <c r="K223">
        <f t="shared" si="7"/>
        <v>221</v>
      </c>
      <c r="L223">
        <v>1664</v>
      </c>
      <c r="M223">
        <v>0.58620700000000003</v>
      </c>
      <c r="O223">
        <v>1664</v>
      </c>
      <c r="P223">
        <v>0.55141200000000001</v>
      </c>
      <c r="AC223" s="2"/>
      <c r="AD223" s="2"/>
      <c r="AE223" s="2"/>
      <c r="AH223">
        <v>11328</v>
      </c>
      <c r="AI223">
        <v>221</v>
      </c>
      <c r="AJ223">
        <v>0.92468619246861927</v>
      </c>
      <c r="AM223" s="5">
        <v>221</v>
      </c>
      <c r="AN223" s="5">
        <v>1344</v>
      </c>
      <c r="AO223" s="5">
        <v>0.47629310344827586</v>
      </c>
    </row>
    <row r="224" spans="1:41" x14ac:dyDescent="0.35">
      <c r="A224">
        <f t="shared" si="6"/>
        <v>222</v>
      </c>
      <c r="B224">
        <v>3392</v>
      </c>
      <c r="C224">
        <v>0.40072200000000002</v>
      </c>
      <c r="E224">
        <v>3392</v>
      </c>
      <c r="F224">
        <v>0.40955399999999997</v>
      </c>
      <c r="K224">
        <f t="shared" si="7"/>
        <v>222</v>
      </c>
      <c r="L224">
        <v>1664</v>
      </c>
      <c r="M224">
        <v>0.58885900000000002</v>
      </c>
      <c r="O224">
        <v>1664</v>
      </c>
      <c r="P224">
        <v>0.55141200000000001</v>
      </c>
      <c r="AC224" s="2"/>
      <c r="AD224" s="2"/>
      <c r="AE224" s="2"/>
      <c r="AH224">
        <v>11392</v>
      </c>
      <c r="AI224">
        <v>222</v>
      </c>
      <c r="AJ224">
        <v>0.92887029288702927</v>
      </c>
      <c r="AM224" s="5">
        <v>222</v>
      </c>
      <c r="AN224" s="5">
        <v>1344</v>
      </c>
      <c r="AO224" s="5">
        <v>0.47844827586206895</v>
      </c>
    </row>
    <row r="225" spans="1:41" x14ac:dyDescent="0.35">
      <c r="A225">
        <f t="shared" si="6"/>
        <v>223</v>
      </c>
      <c r="B225">
        <v>3392</v>
      </c>
      <c r="C225">
        <v>0.40252700000000002</v>
      </c>
      <c r="E225">
        <v>3392</v>
      </c>
      <c r="F225">
        <v>0.40955399999999997</v>
      </c>
      <c r="K225">
        <f t="shared" si="7"/>
        <v>223</v>
      </c>
      <c r="L225">
        <v>1664</v>
      </c>
      <c r="M225">
        <v>0.59151200000000004</v>
      </c>
      <c r="O225">
        <v>1664</v>
      </c>
      <c r="P225">
        <v>0.55141200000000001</v>
      </c>
      <c r="AC225" s="2"/>
      <c r="AD225" s="2"/>
      <c r="AE225" s="2"/>
      <c r="AH225">
        <v>11520</v>
      </c>
      <c r="AI225">
        <v>223</v>
      </c>
      <c r="AJ225">
        <v>0.93305439330543938</v>
      </c>
      <c r="AM225" s="5">
        <v>223</v>
      </c>
      <c r="AN225" s="5">
        <v>1344</v>
      </c>
      <c r="AO225" s="5">
        <v>0.48060344827586204</v>
      </c>
    </row>
    <row r="226" spans="1:41" x14ac:dyDescent="0.35">
      <c r="A226">
        <f t="shared" si="6"/>
        <v>224</v>
      </c>
      <c r="B226">
        <v>3392</v>
      </c>
      <c r="C226">
        <v>0.40433200000000002</v>
      </c>
      <c r="E226">
        <v>3392</v>
      </c>
      <c r="F226">
        <v>0.40955399999999997</v>
      </c>
      <c r="K226">
        <f t="shared" si="7"/>
        <v>224</v>
      </c>
      <c r="L226">
        <v>1664</v>
      </c>
      <c r="M226">
        <v>0.59416400000000003</v>
      </c>
      <c r="O226">
        <v>1664</v>
      </c>
      <c r="P226">
        <v>0.55141200000000001</v>
      </c>
      <c r="AC226" s="2"/>
      <c r="AD226" s="2"/>
      <c r="AE226" s="2"/>
      <c r="AH226">
        <v>11712</v>
      </c>
      <c r="AI226">
        <v>224</v>
      </c>
      <c r="AJ226">
        <v>0.93723849372384938</v>
      </c>
      <c r="AM226" s="5">
        <v>224</v>
      </c>
      <c r="AN226" s="5">
        <v>1344</v>
      </c>
      <c r="AO226" s="5">
        <v>0.48275862068965519</v>
      </c>
    </row>
    <row r="227" spans="1:41" x14ac:dyDescent="0.35">
      <c r="A227">
        <f t="shared" si="6"/>
        <v>225</v>
      </c>
      <c r="B227">
        <v>3392</v>
      </c>
      <c r="C227">
        <v>0.40613700000000003</v>
      </c>
      <c r="E227">
        <v>3392</v>
      </c>
      <c r="F227">
        <v>0.40955399999999997</v>
      </c>
      <c r="K227">
        <f t="shared" si="7"/>
        <v>225</v>
      </c>
      <c r="L227">
        <v>1664</v>
      </c>
      <c r="M227">
        <v>0.59681700000000004</v>
      </c>
      <c r="O227">
        <v>1664</v>
      </c>
      <c r="P227">
        <v>0.55141200000000001</v>
      </c>
      <c r="AC227" s="2"/>
      <c r="AD227" s="2"/>
      <c r="AE227" s="2"/>
      <c r="AH227">
        <v>11712</v>
      </c>
      <c r="AI227">
        <v>225</v>
      </c>
      <c r="AJ227">
        <v>0.94142259414225937</v>
      </c>
      <c r="AM227" s="5">
        <v>225</v>
      </c>
      <c r="AN227" s="5">
        <v>1344</v>
      </c>
      <c r="AO227" s="5">
        <v>0.48491379310344829</v>
      </c>
    </row>
    <row r="228" spans="1:41" x14ac:dyDescent="0.35">
      <c r="A228">
        <f t="shared" si="6"/>
        <v>226</v>
      </c>
      <c r="B228">
        <v>3456</v>
      </c>
      <c r="C228">
        <v>0.40794200000000003</v>
      </c>
      <c r="E228">
        <v>3456</v>
      </c>
      <c r="F228">
        <v>0.420572</v>
      </c>
      <c r="K228">
        <f t="shared" si="7"/>
        <v>226</v>
      </c>
      <c r="L228">
        <v>1664</v>
      </c>
      <c r="M228">
        <v>0.59946900000000003</v>
      </c>
      <c r="O228">
        <v>1664</v>
      </c>
      <c r="P228">
        <v>0.55141200000000001</v>
      </c>
      <c r="AC228" s="2"/>
      <c r="AD228" s="2"/>
      <c r="AE228" s="2"/>
      <c r="AH228">
        <v>11904</v>
      </c>
      <c r="AI228">
        <v>226</v>
      </c>
      <c r="AJ228">
        <v>0.94560669456066948</v>
      </c>
      <c r="AM228" s="5">
        <v>226</v>
      </c>
      <c r="AN228" s="5">
        <v>1344</v>
      </c>
      <c r="AO228" s="5">
        <v>0.48706896551724138</v>
      </c>
    </row>
    <row r="229" spans="1:41" x14ac:dyDescent="0.35">
      <c r="A229">
        <f t="shared" si="6"/>
        <v>227</v>
      </c>
      <c r="B229">
        <v>3456</v>
      </c>
      <c r="C229">
        <v>0.40974699999999997</v>
      </c>
      <c r="E229">
        <v>3456</v>
      </c>
      <c r="F229">
        <v>0.420572</v>
      </c>
      <c r="K229">
        <f t="shared" si="7"/>
        <v>227</v>
      </c>
      <c r="L229">
        <v>1664</v>
      </c>
      <c r="M229">
        <v>0.60212200000000005</v>
      </c>
      <c r="O229">
        <v>1664</v>
      </c>
      <c r="P229">
        <v>0.55141200000000001</v>
      </c>
      <c r="AC229" s="2"/>
      <c r="AD229" s="2"/>
      <c r="AE229" s="2"/>
      <c r="AH229">
        <v>12096</v>
      </c>
      <c r="AI229">
        <v>227</v>
      </c>
      <c r="AJ229">
        <v>0.94979079497907948</v>
      </c>
      <c r="AM229" s="5">
        <v>227</v>
      </c>
      <c r="AN229" s="5">
        <v>1344</v>
      </c>
      <c r="AO229" s="5">
        <v>0.48922413793103448</v>
      </c>
    </row>
    <row r="230" spans="1:41" x14ac:dyDescent="0.35">
      <c r="A230">
        <f t="shared" si="6"/>
        <v>228</v>
      </c>
      <c r="B230">
        <v>3456</v>
      </c>
      <c r="C230">
        <v>0.41155199999999997</v>
      </c>
      <c r="E230">
        <v>3456</v>
      </c>
      <c r="F230">
        <v>0.420572</v>
      </c>
      <c r="K230">
        <f t="shared" si="7"/>
        <v>228</v>
      </c>
      <c r="L230">
        <v>1664</v>
      </c>
      <c r="M230">
        <v>0.60477499999999995</v>
      </c>
      <c r="O230">
        <v>1664</v>
      </c>
      <c r="P230">
        <v>0.55141200000000001</v>
      </c>
      <c r="AC230" s="2"/>
      <c r="AD230" s="2"/>
      <c r="AE230" s="2"/>
      <c r="AH230">
        <v>12160</v>
      </c>
      <c r="AI230">
        <v>228</v>
      </c>
      <c r="AJ230">
        <v>0.95397489539748959</v>
      </c>
      <c r="AM230" s="5">
        <v>228</v>
      </c>
      <c r="AN230" s="5">
        <v>1344</v>
      </c>
      <c r="AO230" s="5">
        <v>0.49137931034482757</v>
      </c>
    </row>
    <row r="231" spans="1:41" x14ac:dyDescent="0.35">
      <c r="A231">
        <f t="shared" si="6"/>
        <v>229</v>
      </c>
      <c r="B231">
        <v>3520</v>
      </c>
      <c r="C231">
        <v>0.41335699999999997</v>
      </c>
      <c r="E231">
        <v>3520</v>
      </c>
      <c r="F231">
        <v>0.43151200000000001</v>
      </c>
      <c r="K231">
        <f t="shared" si="7"/>
        <v>229</v>
      </c>
      <c r="L231">
        <v>1728</v>
      </c>
      <c r="M231">
        <v>0.60742700000000005</v>
      </c>
      <c r="O231">
        <v>1728</v>
      </c>
      <c r="P231">
        <v>0.57045400000000002</v>
      </c>
      <c r="AC231" s="2"/>
      <c r="AD231" s="2"/>
      <c r="AE231" s="2"/>
      <c r="AH231">
        <v>12224</v>
      </c>
      <c r="AI231">
        <v>229</v>
      </c>
      <c r="AJ231">
        <v>0.95815899581589958</v>
      </c>
      <c r="AM231" s="5">
        <v>229</v>
      </c>
      <c r="AN231" s="5">
        <v>1344</v>
      </c>
      <c r="AO231" s="5">
        <v>0.49353448275862066</v>
      </c>
    </row>
    <row r="232" spans="1:41" x14ac:dyDescent="0.35">
      <c r="A232">
        <f t="shared" si="6"/>
        <v>230</v>
      </c>
      <c r="B232">
        <v>3520</v>
      </c>
      <c r="C232">
        <v>0.41516199999999998</v>
      </c>
      <c r="E232">
        <v>3520</v>
      </c>
      <c r="F232">
        <v>0.43151200000000001</v>
      </c>
      <c r="K232">
        <f t="shared" si="7"/>
        <v>230</v>
      </c>
      <c r="L232">
        <v>1728</v>
      </c>
      <c r="M232">
        <v>0.61007999999999996</v>
      </c>
      <c r="O232">
        <v>1728</v>
      </c>
      <c r="P232">
        <v>0.57045400000000002</v>
      </c>
      <c r="AC232" s="2"/>
      <c r="AD232" s="2"/>
      <c r="AE232" s="2"/>
      <c r="AH232">
        <v>12352</v>
      </c>
      <c r="AI232">
        <v>230</v>
      </c>
      <c r="AJ232">
        <v>0.96234309623430958</v>
      </c>
      <c r="AM232" s="5">
        <v>230</v>
      </c>
      <c r="AN232" s="5">
        <v>1408</v>
      </c>
      <c r="AO232" s="5">
        <v>0.49568965517241381</v>
      </c>
    </row>
    <row r="233" spans="1:41" x14ac:dyDescent="0.35">
      <c r="A233">
        <f t="shared" si="6"/>
        <v>231</v>
      </c>
      <c r="B233">
        <v>3584</v>
      </c>
      <c r="C233">
        <v>0.41696800000000001</v>
      </c>
      <c r="E233">
        <v>3584</v>
      </c>
      <c r="F233">
        <v>0.44236999999999999</v>
      </c>
      <c r="K233">
        <f t="shared" si="7"/>
        <v>231</v>
      </c>
      <c r="L233">
        <v>1792</v>
      </c>
      <c r="M233">
        <v>0.61273200000000005</v>
      </c>
      <c r="O233">
        <v>1792</v>
      </c>
      <c r="P233">
        <v>0.58887299999999998</v>
      </c>
      <c r="AC233" s="2"/>
      <c r="AD233" s="2"/>
      <c r="AE233" s="2"/>
      <c r="AH233">
        <v>12416</v>
      </c>
      <c r="AI233">
        <v>231</v>
      </c>
      <c r="AJ233">
        <v>0.96652719665271969</v>
      </c>
      <c r="AM233" s="5">
        <v>231</v>
      </c>
      <c r="AN233" s="5">
        <v>1408</v>
      </c>
      <c r="AO233" s="5">
        <v>0.49784482758620691</v>
      </c>
    </row>
    <row r="234" spans="1:41" x14ac:dyDescent="0.35">
      <c r="A234">
        <f t="shared" si="6"/>
        <v>232</v>
      </c>
      <c r="B234">
        <v>3584</v>
      </c>
      <c r="C234">
        <v>0.41877300000000001</v>
      </c>
      <c r="E234">
        <v>3584</v>
      </c>
      <c r="F234">
        <v>0.44236999999999999</v>
      </c>
      <c r="K234">
        <f t="shared" si="7"/>
        <v>232</v>
      </c>
      <c r="L234">
        <v>1792</v>
      </c>
      <c r="M234">
        <v>0.61538499999999996</v>
      </c>
      <c r="O234">
        <v>1792</v>
      </c>
      <c r="P234">
        <v>0.58887299999999998</v>
      </c>
      <c r="AC234" s="2"/>
      <c r="AD234" s="2"/>
      <c r="AE234" s="2"/>
      <c r="AH234">
        <v>12672</v>
      </c>
      <c r="AI234">
        <v>232</v>
      </c>
      <c r="AJ234">
        <v>0.97071129707112969</v>
      </c>
      <c r="AM234" s="5">
        <v>232</v>
      </c>
      <c r="AN234" s="5">
        <v>1408</v>
      </c>
      <c r="AO234" s="5">
        <v>0.5</v>
      </c>
    </row>
    <row r="235" spans="1:41" x14ac:dyDescent="0.35">
      <c r="A235">
        <f t="shared" si="6"/>
        <v>233</v>
      </c>
      <c r="B235">
        <v>3584</v>
      </c>
      <c r="C235">
        <v>0.42057800000000001</v>
      </c>
      <c r="E235">
        <v>3584</v>
      </c>
      <c r="F235">
        <v>0.44236999999999999</v>
      </c>
      <c r="K235">
        <f t="shared" si="7"/>
        <v>233</v>
      </c>
      <c r="L235">
        <v>1792</v>
      </c>
      <c r="M235">
        <v>0.61803699999999995</v>
      </c>
      <c r="O235">
        <v>1792</v>
      </c>
      <c r="P235">
        <v>0.58887299999999998</v>
      </c>
      <c r="AC235" s="2"/>
      <c r="AD235" s="2"/>
      <c r="AE235" s="2"/>
      <c r="AH235">
        <v>12672</v>
      </c>
      <c r="AI235">
        <v>233</v>
      </c>
      <c r="AJ235">
        <v>0.97489539748953979</v>
      </c>
      <c r="AM235" s="5">
        <v>233</v>
      </c>
      <c r="AN235" s="5">
        <v>1408</v>
      </c>
      <c r="AO235" s="5">
        <v>0.50215517241379315</v>
      </c>
    </row>
    <row r="236" spans="1:41" x14ac:dyDescent="0.35">
      <c r="A236">
        <f t="shared" si="6"/>
        <v>234</v>
      </c>
      <c r="B236">
        <v>3648</v>
      </c>
      <c r="C236">
        <v>0.42238300000000001</v>
      </c>
      <c r="E236">
        <v>3648</v>
      </c>
      <c r="F236">
        <v>0.45313900000000001</v>
      </c>
      <c r="K236">
        <f t="shared" si="7"/>
        <v>234</v>
      </c>
      <c r="L236">
        <v>1856</v>
      </c>
      <c r="M236">
        <v>0.62068999999999996</v>
      </c>
      <c r="O236">
        <v>1856</v>
      </c>
      <c r="P236">
        <v>0.60666900000000001</v>
      </c>
      <c r="AC236" s="2"/>
      <c r="AD236" s="2"/>
      <c r="AE236" s="2"/>
      <c r="AH236">
        <v>13632</v>
      </c>
      <c r="AI236">
        <v>234</v>
      </c>
      <c r="AJ236">
        <v>0.97907949790794979</v>
      </c>
      <c r="AM236" s="5">
        <v>234</v>
      </c>
      <c r="AN236" s="5">
        <v>1408</v>
      </c>
      <c r="AO236" s="5">
        <v>0.50431034482758619</v>
      </c>
    </row>
    <row r="237" spans="1:41" x14ac:dyDescent="0.35">
      <c r="A237">
        <f t="shared" si="6"/>
        <v>235</v>
      </c>
      <c r="B237">
        <v>3648</v>
      </c>
      <c r="C237">
        <v>0.42418800000000001</v>
      </c>
      <c r="E237">
        <v>3648</v>
      </c>
      <c r="F237">
        <v>0.45313900000000001</v>
      </c>
      <c r="K237">
        <f t="shared" si="7"/>
        <v>235</v>
      </c>
      <c r="L237">
        <v>1856</v>
      </c>
      <c r="M237">
        <v>0.62334199999999995</v>
      </c>
      <c r="O237">
        <v>1856</v>
      </c>
      <c r="P237">
        <v>0.60666900000000001</v>
      </c>
      <c r="AC237" s="2"/>
      <c r="AD237" s="2"/>
      <c r="AE237" s="2"/>
      <c r="AH237">
        <v>14080</v>
      </c>
      <c r="AI237">
        <v>235</v>
      </c>
      <c r="AJ237">
        <v>0.98326359832635979</v>
      </c>
      <c r="AM237" s="5">
        <v>235</v>
      </c>
      <c r="AN237" s="5">
        <v>1408</v>
      </c>
      <c r="AO237" s="5">
        <v>0.50646551724137934</v>
      </c>
    </row>
    <row r="238" spans="1:41" x14ac:dyDescent="0.35">
      <c r="A238">
        <f t="shared" si="6"/>
        <v>236</v>
      </c>
      <c r="B238">
        <v>3648</v>
      </c>
      <c r="C238">
        <v>0.42599300000000001</v>
      </c>
      <c r="E238">
        <v>3648</v>
      </c>
      <c r="F238">
        <v>0.45313900000000001</v>
      </c>
      <c r="K238">
        <f t="shared" si="7"/>
        <v>236</v>
      </c>
      <c r="L238">
        <v>1856</v>
      </c>
      <c r="M238">
        <v>0.62599499999999997</v>
      </c>
      <c r="O238">
        <v>1856</v>
      </c>
      <c r="P238">
        <v>0.60666900000000001</v>
      </c>
      <c r="AC238" s="2"/>
      <c r="AD238" s="2"/>
      <c r="AE238" s="2"/>
      <c r="AH238">
        <v>14528</v>
      </c>
      <c r="AI238">
        <v>236</v>
      </c>
      <c r="AJ238">
        <v>0.9874476987447699</v>
      </c>
      <c r="AM238" s="5">
        <v>236</v>
      </c>
      <c r="AN238" s="5">
        <v>1408</v>
      </c>
      <c r="AO238" s="5">
        <v>0.50862068965517238</v>
      </c>
    </row>
    <row r="239" spans="1:41" x14ac:dyDescent="0.35">
      <c r="A239">
        <f t="shared" si="6"/>
        <v>237</v>
      </c>
      <c r="B239">
        <v>3712</v>
      </c>
      <c r="C239">
        <v>0.42779800000000001</v>
      </c>
      <c r="E239">
        <v>3712</v>
      </c>
      <c r="F239">
        <v>0.46381499999999998</v>
      </c>
      <c r="K239">
        <f t="shared" si="7"/>
        <v>237</v>
      </c>
      <c r="L239">
        <v>1920</v>
      </c>
      <c r="M239">
        <v>0.62864699999999996</v>
      </c>
      <c r="O239">
        <v>1920</v>
      </c>
      <c r="P239">
        <v>0.62384700000000004</v>
      </c>
      <c r="AC239" s="2"/>
      <c r="AD239" s="2"/>
      <c r="AE239" s="2"/>
      <c r="AH239">
        <v>16000</v>
      </c>
      <c r="AI239">
        <v>237</v>
      </c>
      <c r="AJ239">
        <v>0.99163179916317989</v>
      </c>
      <c r="AM239" s="5">
        <v>237</v>
      </c>
      <c r="AN239" s="5">
        <v>1408</v>
      </c>
      <c r="AO239" s="5">
        <v>0.51077586206896552</v>
      </c>
    </row>
    <row r="240" spans="1:41" x14ac:dyDescent="0.35">
      <c r="A240">
        <f t="shared" si="6"/>
        <v>238</v>
      </c>
      <c r="B240">
        <v>3712</v>
      </c>
      <c r="C240">
        <v>0.42960300000000001</v>
      </c>
      <c r="E240">
        <v>3712</v>
      </c>
      <c r="F240">
        <v>0.46381499999999998</v>
      </c>
      <c r="K240">
        <f t="shared" si="7"/>
        <v>238</v>
      </c>
      <c r="L240">
        <v>1920</v>
      </c>
      <c r="M240">
        <v>0.63129999999999997</v>
      </c>
      <c r="O240">
        <v>1920</v>
      </c>
      <c r="P240">
        <v>0.62384700000000004</v>
      </c>
      <c r="AC240" s="2"/>
      <c r="AD240" s="2"/>
      <c r="AE240" s="2"/>
      <c r="AH240">
        <v>17024</v>
      </c>
      <c r="AI240">
        <v>238</v>
      </c>
      <c r="AJ240">
        <v>0.99581589958159</v>
      </c>
      <c r="AM240" s="5">
        <v>238</v>
      </c>
      <c r="AN240" s="5">
        <v>1408</v>
      </c>
      <c r="AO240" s="5">
        <v>0.51293103448275867</v>
      </c>
    </row>
    <row r="241" spans="1:41" x14ac:dyDescent="0.35">
      <c r="A241">
        <f t="shared" si="6"/>
        <v>239</v>
      </c>
      <c r="B241">
        <v>3712</v>
      </c>
      <c r="C241">
        <v>0.43140800000000001</v>
      </c>
      <c r="E241">
        <v>3712</v>
      </c>
      <c r="F241">
        <v>0.46381499999999998</v>
      </c>
      <c r="K241">
        <f t="shared" si="7"/>
        <v>239</v>
      </c>
      <c r="L241">
        <v>1920</v>
      </c>
      <c r="M241">
        <v>0.63395199999999996</v>
      </c>
      <c r="O241">
        <v>1920</v>
      </c>
      <c r="P241">
        <v>0.62384700000000004</v>
      </c>
      <c r="AC241" s="2"/>
      <c r="AD241" s="2"/>
      <c r="AE241" s="2"/>
      <c r="AH241">
        <v>17216</v>
      </c>
      <c r="AI241">
        <v>239</v>
      </c>
      <c r="AJ241">
        <v>1</v>
      </c>
      <c r="AM241" s="5">
        <v>239</v>
      </c>
      <c r="AN241" s="5">
        <v>1408</v>
      </c>
      <c r="AO241" s="5">
        <v>0.51508620689655171</v>
      </c>
    </row>
    <row r="242" spans="1:41" x14ac:dyDescent="0.35">
      <c r="A242">
        <f t="shared" si="6"/>
        <v>240</v>
      </c>
      <c r="B242">
        <v>3712</v>
      </c>
      <c r="C242">
        <v>0.43321300000000001</v>
      </c>
      <c r="E242">
        <v>3712</v>
      </c>
      <c r="F242">
        <v>0.46381499999999998</v>
      </c>
      <c r="K242">
        <f t="shared" si="7"/>
        <v>240</v>
      </c>
      <c r="L242">
        <v>1920</v>
      </c>
      <c r="M242">
        <v>0.63660499999999998</v>
      </c>
      <c r="O242">
        <v>1920</v>
      </c>
      <c r="P242">
        <v>0.62384700000000004</v>
      </c>
      <c r="AC242" s="2"/>
      <c r="AD242" s="2"/>
      <c r="AE242" s="2"/>
      <c r="AM242" s="5">
        <v>240</v>
      </c>
      <c r="AN242" s="5">
        <v>1408</v>
      </c>
      <c r="AO242" s="5">
        <v>0.51724137931034486</v>
      </c>
    </row>
    <row r="243" spans="1:41" x14ac:dyDescent="0.35">
      <c r="A243">
        <f t="shared" si="6"/>
        <v>241</v>
      </c>
      <c r="B243">
        <v>3776</v>
      </c>
      <c r="C243">
        <v>0.43501800000000002</v>
      </c>
      <c r="E243">
        <v>3776</v>
      </c>
      <c r="F243">
        <v>0.47439199999999998</v>
      </c>
      <c r="K243">
        <f t="shared" si="7"/>
        <v>241</v>
      </c>
      <c r="L243">
        <v>1920</v>
      </c>
      <c r="M243">
        <v>0.63925699999999996</v>
      </c>
      <c r="O243">
        <v>1920</v>
      </c>
      <c r="P243">
        <v>0.62384700000000004</v>
      </c>
      <c r="AC243" s="2"/>
      <c r="AD243" s="2"/>
      <c r="AE243" s="2"/>
      <c r="AM243" s="5">
        <v>241</v>
      </c>
      <c r="AN243" s="5">
        <v>1408</v>
      </c>
      <c r="AO243" s="5">
        <v>0.5193965517241379</v>
      </c>
    </row>
    <row r="244" spans="1:41" x14ac:dyDescent="0.35">
      <c r="A244">
        <f t="shared" si="6"/>
        <v>242</v>
      </c>
      <c r="B244">
        <v>3776</v>
      </c>
      <c r="C244">
        <v>0.43682300000000002</v>
      </c>
      <c r="E244">
        <v>3776</v>
      </c>
      <c r="F244">
        <v>0.47439199999999998</v>
      </c>
      <c r="K244">
        <f t="shared" si="7"/>
        <v>242</v>
      </c>
      <c r="L244">
        <v>1920</v>
      </c>
      <c r="M244">
        <v>0.64190999999999998</v>
      </c>
      <c r="O244">
        <v>1920</v>
      </c>
      <c r="P244">
        <v>0.62384700000000004</v>
      </c>
      <c r="AC244" s="2"/>
      <c r="AD244" s="2"/>
      <c r="AE244" s="2"/>
      <c r="AM244" s="5">
        <v>242</v>
      </c>
      <c r="AN244" s="5">
        <v>1408</v>
      </c>
      <c r="AO244" s="5">
        <v>0.52155172413793105</v>
      </c>
    </row>
    <row r="245" spans="1:41" x14ac:dyDescent="0.35">
      <c r="A245">
        <f t="shared" si="6"/>
        <v>243</v>
      </c>
      <c r="B245">
        <v>3776</v>
      </c>
      <c r="C245">
        <v>0.43862800000000002</v>
      </c>
      <c r="E245">
        <v>3776</v>
      </c>
      <c r="F245">
        <v>0.47439199999999998</v>
      </c>
      <c r="K245">
        <f t="shared" si="7"/>
        <v>243</v>
      </c>
      <c r="L245">
        <v>1920</v>
      </c>
      <c r="M245">
        <v>0.64456199999999997</v>
      </c>
      <c r="O245">
        <v>1920</v>
      </c>
      <c r="P245">
        <v>0.62384700000000004</v>
      </c>
      <c r="AC245" s="2"/>
      <c r="AD245" s="2"/>
      <c r="AE245" s="2"/>
      <c r="AM245" s="5">
        <v>243</v>
      </c>
      <c r="AN245" s="5">
        <v>1408</v>
      </c>
      <c r="AO245" s="5">
        <v>0.52370689655172409</v>
      </c>
    </row>
    <row r="246" spans="1:41" x14ac:dyDescent="0.35">
      <c r="A246">
        <f t="shared" si="6"/>
        <v>244</v>
      </c>
      <c r="B246">
        <v>3840</v>
      </c>
      <c r="C246">
        <v>0.44043300000000002</v>
      </c>
      <c r="E246">
        <v>3840</v>
      </c>
      <c r="F246">
        <v>0.48486699999999999</v>
      </c>
      <c r="K246">
        <f t="shared" si="7"/>
        <v>244</v>
      </c>
      <c r="L246">
        <v>1984</v>
      </c>
      <c r="M246">
        <v>0.64721499999999998</v>
      </c>
      <c r="O246">
        <v>1984</v>
      </c>
      <c r="P246">
        <v>0.64041499999999996</v>
      </c>
      <c r="AC246" s="2"/>
      <c r="AD246" s="2"/>
      <c r="AE246" s="2"/>
      <c r="AM246" s="5">
        <v>244</v>
      </c>
      <c r="AN246" s="5">
        <v>1408</v>
      </c>
      <c r="AO246" s="5">
        <v>0.52586206896551724</v>
      </c>
    </row>
    <row r="247" spans="1:41" x14ac:dyDescent="0.35">
      <c r="A247">
        <f t="shared" si="6"/>
        <v>245</v>
      </c>
      <c r="B247">
        <v>3840</v>
      </c>
      <c r="C247">
        <v>0.44223800000000002</v>
      </c>
      <c r="E247">
        <v>3840</v>
      </c>
      <c r="F247">
        <v>0.48486699999999999</v>
      </c>
      <c r="K247">
        <f t="shared" si="7"/>
        <v>245</v>
      </c>
      <c r="L247">
        <v>1984</v>
      </c>
      <c r="M247">
        <v>0.64986699999999997</v>
      </c>
      <c r="O247">
        <v>1984</v>
      </c>
      <c r="P247">
        <v>0.64041499999999996</v>
      </c>
      <c r="AC247" s="2"/>
      <c r="AD247" s="2"/>
      <c r="AE247" s="2"/>
      <c r="AM247" s="5">
        <v>245</v>
      </c>
      <c r="AN247" s="5">
        <v>1472</v>
      </c>
      <c r="AO247" s="5">
        <v>0.52801724137931039</v>
      </c>
    </row>
    <row r="248" spans="1:41" x14ac:dyDescent="0.35">
      <c r="A248">
        <f t="shared" si="6"/>
        <v>246</v>
      </c>
      <c r="B248">
        <v>3840</v>
      </c>
      <c r="C248">
        <v>0.44404300000000002</v>
      </c>
      <c r="E248">
        <v>3840</v>
      </c>
      <c r="F248">
        <v>0.48486699999999999</v>
      </c>
      <c r="K248">
        <f t="shared" si="7"/>
        <v>246</v>
      </c>
      <c r="L248">
        <v>1984</v>
      </c>
      <c r="M248">
        <v>0.65251999999999999</v>
      </c>
      <c r="O248">
        <v>1984</v>
      </c>
      <c r="P248">
        <v>0.64041499999999996</v>
      </c>
      <c r="AC248" s="2"/>
      <c r="AD248" s="2"/>
      <c r="AE248" s="2"/>
      <c r="AM248" s="5">
        <v>246</v>
      </c>
      <c r="AN248" s="5">
        <v>1472</v>
      </c>
      <c r="AO248" s="5">
        <v>0.53017241379310343</v>
      </c>
    </row>
    <row r="249" spans="1:41" x14ac:dyDescent="0.35">
      <c r="A249">
        <f t="shared" si="6"/>
        <v>247</v>
      </c>
      <c r="B249">
        <v>3840</v>
      </c>
      <c r="C249">
        <v>0.44584800000000002</v>
      </c>
      <c r="E249">
        <v>3840</v>
      </c>
      <c r="F249">
        <v>0.48486699999999999</v>
      </c>
      <c r="K249">
        <f t="shared" si="7"/>
        <v>247</v>
      </c>
      <c r="L249">
        <v>1984</v>
      </c>
      <c r="M249">
        <v>0.65517199999999998</v>
      </c>
      <c r="O249">
        <v>1984</v>
      </c>
      <c r="P249">
        <v>0.64041499999999996</v>
      </c>
      <c r="AC249" s="2"/>
      <c r="AD249" s="2"/>
      <c r="AE249" s="2"/>
      <c r="AM249" s="5">
        <v>247</v>
      </c>
      <c r="AN249" s="5">
        <v>1472</v>
      </c>
      <c r="AO249" s="5">
        <v>0.53232758620689657</v>
      </c>
    </row>
    <row r="250" spans="1:41" x14ac:dyDescent="0.35">
      <c r="A250">
        <f t="shared" si="6"/>
        <v>248</v>
      </c>
      <c r="B250">
        <v>3840</v>
      </c>
      <c r="C250">
        <v>0.44765300000000002</v>
      </c>
      <c r="E250">
        <v>3840</v>
      </c>
      <c r="F250">
        <v>0.48486699999999999</v>
      </c>
      <c r="K250">
        <f t="shared" si="7"/>
        <v>248</v>
      </c>
      <c r="L250">
        <v>2048</v>
      </c>
      <c r="M250">
        <v>0.65782499999999999</v>
      </c>
      <c r="O250">
        <v>2048</v>
      </c>
      <c r="P250">
        <v>0.65637999999999996</v>
      </c>
      <c r="AC250" s="2"/>
      <c r="AD250" s="2"/>
      <c r="AE250" s="2"/>
      <c r="AM250" s="5">
        <v>248</v>
      </c>
      <c r="AN250" s="5">
        <v>1472</v>
      </c>
      <c r="AO250" s="5">
        <v>0.53448275862068961</v>
      </c>
    </row>
    <row r="251" spans="1:41" x14ac:dyDescent="0.35">
      <c r="A251">
        <f t="shared" si="6"/>
        <v>249</v>
      </c>
      <c r="B251">
        <v>3840</v>
      </c>
      <c r="C251">
        <v>0.44945800000000002</v>
      </c>
      <c r="E251">
        <v>3840</v>
      </c>
      <c r="F251">
        <v>0.48486699999999999</v>
      </c>
      <c r="K251">
        <f t="shared" si="7"/>
        <v>249</v>
      </c>
      <c r="L251">
        <v>2048</v>
      </c>
      <c r="M251">
        <v>0.66047699999999998</v>
      </c>
      <c r="O251">
        <v>2048</v>
      </c>
      <c r="P251">
        <v>0.65637999999999996</v>
      </c>
      <c r="AC251" s="2"/>
      <c r="AD251" s="2"/>
      <c r="AE251" s="2"/>
      <c r="AM251" s="5">
        <v>249</v>
      </c>
      <c r="AN251" s="5">
        <v>1472</v>
      </c>
      <c r="AO251" s="5">
        <v>0.53663793103448276</v>
      </c>
    </row>
    <row r="252" spans="1:41" x14ac:dyDescent="0.35">
      <c r="A252">
        <f t="shared" si="6"/>
        <v>250</v>
      </c>
      <c r="B252">
        <v>3904</v>
      </c>
      <c r="C252">
        <v>0.451264</v>
      </c>
      <c r="E252">
        <v>3904</v>
      </c>
      <c r="F252">
        <v>0.49523400000000001</v>
      </c>
      <c r="K252">
        <f t="shared" si="7"/>
        <v>250</v>
      </c>
      <c r="L252">
        <v>2048</v>
      </c>
      <c r="M252">
        <v>0.66313</v>
      </c>
      <c r="O252">
        <v>2048</v>
      </c>
      <c r="P252">
        <v>0.65637999999999996</v>
      </c>
      <c r="AC252" s="2"/>
      <c r="AD252" s="2"/>
      <c r="AE252" s="2"/>
      <c r="AM252" s="5">
        <v>250</v>
      </c>
      <c r="AN252" s="5">
        <v>1472</v>
      </c>
      <c r="AO252" s="5">
        <v>0.53879310344827591</v>
      </c>
    </row>
    <row r="253" spans="1:41" x14ac:dyDescent="0.35">
      <c r="A253">
        <f t="shared" si="6"/>
        <v>251</v>
      </c>
      <c r="B253">
        <v>3904</v>
      </c>
      <c r="C253">
        <v>0.453069</v>
      </c>
      <c r="E253">
        <v>3904</v>
      </c>
      <c r="F253">
        <v>0.49523400000000001</v>
      </c>
      <c r="K253">
        <f t="shared" si="7"/>
        <v>251</v>
      </c>
      <c r="L253">
        <v>2048</v>
      </c>
      <c r="M253">
        <v>0.66578199999999998</v>
      </c>
      <c r="O253">
        <v>2048</v>
      </c>
      <c r="P253">
        <v>0.65637999999999996</v>
      </c>
      <c r="AC253" s="2"/>
      <c r="AD253" s="2"/>
      <c r="AE253" s="2"/>
      <c r="AM253" s="5">
        <v>251</v>
      </c>
      <c r="AN253" s="5">
        <v>1472</v>
      </c>
      <c r="AO253" s="5">
        <v>0.54094827586206895</v>
      </c>
    </row>
    <row r="254" spans="1:41" x14ac:dyDescent="0.35">
      <c r="A254">
        <f t="shared" si="6"/>
        <v>252</v>
      </c>
      <c r="B254">
        <v>3904</v>
      </c>
      <c r="C254">
        <v>0.454874</v>
      </c>
      <c r="E254">
        <v>3904</v>
      </c>
      <c r="F254">
        <v>0.49523400000000001</v>
      </c>
      <c r="K254">
        <f t="shared" si="7"/>
        <v>252</v>
      </c>
      <c r="L254">
        <v>2048</v>
      </c>
      <c r="M254">
        <v>0.668435</v>
      </c>
      <c r="O254">
        <v>2048</v>
      </c>
      <c r="P254">
        <v>0.65637999999999996</v>
      </c>
      <c r="AC254" s="2"/>
      <c r="AD254" s="2"/>
      <c r="AE254" s="2"/>
      <c r="AM254" s="5">
        <v>252</v>
      </c>
      <c r="AN254" s="5">
        <v>1472</v>
      </c>
      <c r="AO254" s="5">
        <v>0.5431034482758621</v>
      </c>
    </row>
    <row r="255" spans="1:41" x14ac:dyDescent="0.35">
      <c r="A255">
        <f t="shared" si="6"/>
        <v>253</v>
      </c>
      <c r="B255">
        <v>3904</v>
      </c>
      <c r="C255">
        <v>0.456679</v>
      </c>
      <c r="E255">
        <v>3904</v>
      </c>
      <c r="F255">
        <v>0.49523400000000001</v>
      </c>
      <c r="K255">
        <f t="shared" si="7"/>
        <v>253</v>
      </c>
      <c r="L255">
        <v>2048</v>
      </c>
      <c r="M255">
        <v>0.67108800000000002</v>
      </c>
      <c r="O255">
        <v>2048</v>
      </c>
      <c r="P255">
        <v>0.65637999999999996</v>
      </c>
      <c r="AC255" s="2"/>
      <c r="AD255" s="2"/>
      <c r="AE255" s="2"/>
      <c r="AM255" s="5">
        <v>253</v>
      </c>
      <c r="AN255" s="5">
        <v>1472</v>
      </c>
      <c r="AO255" s="5">
        <v>0.54525862068965514</v>
      </c>
    </row>
    <row r="256" spans="1:41" x14ac:dyDescent="0.35">
      <c r="A256">
        <f t="shared" si="6"/>
        <v>254</v>
      </c>
      <c r="B256">
        <v>3904</v>
      </c>
      <c r="C256">
        <v>0.458484</v>
      </c>
      <c r="E256">
        <v>3904</v>
      </c>
      <c r="F256">
        <v>0.49523400000000001</v>
      </c>
      <c r="K256">
        <f t="shared" si="7"/>
        <v>254</v>
      </c>
      <c r="L256">
        <v>2048</v>
      </c>
      <c r="M256">
        <v>0.67374000000000001</v>
      </c>
      <c r="O256">
        <v>2048</v>
      </c>
      <c r="P256">
        <v>0.65637999999999996</v>
      </c>
      <c r="AC256" s="2"/>
      <c r="AD256" s="2"/>
      <c r="AE256" s="2"/>
      <c r="AM256" s="5">
        <v>254</v>
      </c>
      <c r="AN256" s="5">
        <v>1472</v>
      </c>
      <c r="AO256" s="5">
        <v>0.54741379310344829</v>
      </c>
    </row>
    <row r="257" spans="1:41" x14ac:dyDescent="0.35">
      <c r="A257">
        <f t="shared" si="6"/>
        <v>255</v>
      </c>
      <c r="B257">
        <v>3904</v>
      </c>
      <c r="C257">
        <v>0.460289</v>
      </c>
      <c r="E257">
        <v>3904</v>
      </c>
      <c r="F257">
        <v>0.49523400000000001</v>
      </c>
      <c r="K257">
        <f t="shared" si="7"/>
        <v>255</v>
      </c>
      <c r="L257">
        <v>2112</v>
      </c>
      <c r="M257">
        <v>0.67639300000000002</v>
      </c>
      <c r="O257">
        <v>2112</v>
      </c>
      <c r="P257">
        <v>0.67175300000000004</v>
      </c>
      <c r="AC257" s="2"/>
      <c r="AD257" s="2"/>
      <c r="AE257" s="2"/>
      <c r="AM257" s="5">
        <v>255</v>
      </c>
      <c r="AN257" s="5">
        <v>1472</v>
      </c>
      <c r="AO257" s="5">
        <v>0.54956896551724133</v>
      </c>
    </row>
    <row r="258" spans="1:41" x14ac:dyDescent="0.35">
      <c r="A258">
        <f t="shared" si="6"/>
        <v>256</v>
      </c>
      <c r="B258">
        <v>3968</v>
      </c>
      <c r="C258">
        <v>0.462094</v>
      </c>
      <c r="E258">
        <v>3968</v>
      </c>
      <c r="F258">
        <v>0.50548999999999999</v>
      </c>
      <c r="K258">
        <f t="shared" si="7"/>
        <v>256</v>
      </c>
      <c r="L258">
        <v>2112</v>
      </c>
      <c r="M258">
        <v>0.67904500000000001</v>
      </c>
      <c r="O258">
        <v>2112</v>
      </c>
      <c r="P258">
        <v>0.67175300000000004</v>
      </c>
      <c r="AC258" s="2"/>
      <c r="AD258" s="2"/>
      <c r="AE258" s="2"/>
      <c r="AM258" s="5">
        <v>256</v>
      </c>
      <c r="AN258" s="5">
        <v>1536</v>
      </c>
      <c r="AO258" s="5">
        <v>0.55172413793103448</v>
      </c>
    </row>
    <row r="259" spans="1:41" x14ac:dyDescent="0.35">
      <c r="A259">
        <f t="shared" si="6"/>
        <v>257</v>
      </c>
      <c r="B259">
        <v>3968</v>
      </c>
      <c r="C259">
        <v>0.46389900000000001</v>
      </c>
      <c r="E259">
        <v>3968</v>
      </c>
      <c r="F259">
        <v>0.50548999999999999</v>
      </c>
      <c r="K259">
        <f t="shared" si="7"/>
        <v>257</v>
      </c>
      <c r="L259">
        <v>2112</v>
      </c>
      <c r="M259">
        <v>0.68169800000000003</v>
      </c>
      <c r="O259">
        <v>2112</v>
      </c>
      <c r="P259">
        <v>0.67175300000000004</v>
      </c>
      <c r="AC259" s="2"/>
      <c r="AD259" s="2"/>
      <c r="AE259" s="2"/>
      <c r="AM259" s="5">
        <v>257</v>
      </c>
      <c r="AN259" s="5">
        <v>1536</v>
      </c>
      <c r="AO259" s="5">
        <v>0.55387931034482762</v>
      </c>
    </row>
    <row r="260" spans="1:41" x14ac:dyDescent="0.35">
      <c r="A260">
        <f t="shared" si="6"/>
        <v>258</v>
      </c>
      <c r="B260">
        <v>3968</v>
      </c>
      <c r="C260">
        <v>0.46570400000000001</v>
      </c>
      <c r="E260">
        <v>3968</v>
      </c>
      <c r="F260">
        <v>0.50548999999999999</v>
      </c>
      <c r="K260">
        <f t="shared" si="7"/>
        <v>258</v>
      </c>
      <c r="L260">
        <v>2112</v>
      </c>
      <c r="M260">
        <v>0.68435000000000001</v>
      </c>
      <c r="O260">
        <v>2112</v>
      </c>
      <c r="P260">
        <v>0.67175300000000004</v>
      </c>
      <c r="AC260" s="2"/>
      <c r="AD260" s="2"/>
      <c r="AE260" s="2"/>
      <c r="AM260" s="5">
        <v>258</v>
      </c>
      <c r="AN260" s="5">
        <v>1536</v>
      </c>
      <c r="AO260" s="5">
        <v>0.55603448275862066</v>
      </c>
    </row>
    <row r="261" spans="1:41" x14ac:dyDescent="0.35">
      <c r="A261">
        <f t="shared" ref="A261:A324" si="8">A260+1</f>
        <v>259</v>
      </c>
      <c r="B261">
        <v>4032</v>
      </c>
      <c r="C261">
        <v>0.46750900000000001</v>
      </c>
      <c r="E261">
        <v>4032</v>
      </c>
      <c r="F261">
        <v>0.51563199999999998</v>
      </c>
      <c r="K261">
        <f t="shared" ref="K261:K324" si="9">K260+1</f>
        <v>259</v>
      </c>
      <c r="L261">
        <v>2112</v>
      </c>
      <c r="M261">
        <v>0.68700300000000003</v>
      </c>
      <c r="O261">
        <v>2112</v>
      </c>
      <c r="P261">
        <v>0.67175300000000004</v>
      </c>
      <c r="AC261" s="2"/>
      <c r="AD261" s="2"/>
      <c r="AE261" s="2"/>
      <c r="AM261" s="5">
        <v>259</v>
      </c>
      <c r="AN261" s="5">
        <v>1536</v>
      </c>
      <c r="AO261" s="5">
        <v>0.55818965517241381</v>
      </c>
    </row>
    <row r="262" spans="1:41" x14ac:dyDescent="0.35">
      <c r="A262">
        <f t="shared" si="8"/>
        <v>260</v>
      </c>
      <c r="B262">
        <v>4032</v>
      </c>
      <c r="C262">
        <v>0.46931400000000001</v>
      </c>
      <c r="E262">
        <v>4032</v>
      </c>
      <c r="F262">
        <v>0.51563199999999998</v>
      </c>
      <c r="K262">
        <f t="shared" si="9"/>
        <v>260</v>
      </c>
      <c r="L262">
        <v>2176</v>
      </c>
      <c r="M262">
        <v>0.68965500000000002</v>
      </c>
      <c r="O262">
        <v>2176</v>
      </c>
      <c r="P262">
        <v>0.68654499999999996</v>
      </c>
      <c r="AC262" s="2"/>
      <c r="AD262" s="2"/>
      <c r="AE262" s="2"/>
      <c r="AM262" s="5">
        <v>260</v>
      </c>
      <c r="AN262" s="5">
        <v>1536</v>
      </c>
      <c r="AO262" s="5">
        <v>0.56034482758620685</v>
      </c>
    </row>
    <row r="263" spans="1:41" x14ac:dyDescent="0.35">
      <c r="A263">
        <f t="shared" si="8"/>
        <v>261</v>
      </c>
      <c r="B263">
        <v>4032</v>
      </c>
      <c r="C263">
        <v>0.47111900000000001</v>
      </c>
      <c r="E263">
        <v>4032</v>
      </c>
      <c r="F263">
        <v>0.51563199999999998</v>
      </c>
      <c r="K263">
        <f t="shared" si="9"/>
        <v>261</v>
      </c>
      <c r="L263">
        <v>2176</v>
      </c>
      <c r="M263">
        <v>0.69230800000000003</v>
      </c>
      <c r="O263">
        <v>2176</v>
      </c>
      <c r="P263">
        <v>0.68654499999999996</v>
      </c>
      <c r="AC263" s="2"/>
      <c r="AD263" s="2"/>
      <c r="AE263" s="2"/>
      <c r="AM263" s="5">
        <v>261</v>
      </c>
      <c r="AN263" s="5">
        <v>1536</v>
      </c>
      <c r="AO263" s="5">
        <v>0.5625</v>
      </c>
    </row>
    <row r="264" spans="1:41" x14ac:dyDescent="0.35">
      <c r="A264">
        <f t="shared" si="8"/>
        <v>262</v>
      </c>
      <c r="B264">
        <v>4032</v>
      </c>
      <c r="C264">
        <v>0.47292400000000001</v>
      </c>
      <c r="E264">
        <v>4032</v>
      </c>
      <c r="F264">
        <v>0.51563199999999998</v>
      </c>
      <c r="K264">
        <f t="shared" si="9"/>
        <v>262</v>
      </c>
      <c r="L264">
        <v>2176</v>
      </c>
      <c r="M264">
        <v>0.69496000000000002</v>
      </c>
      <c r="O264">
        <v>2176</v>
      </c>
      <c r="P264">
        <v>0.68654499999999996</v>
      </c>
      <c r="AC264" s="2"/>
      <c r="AD264" s="2"/>
      <c r="AE264" s="2"/>
      <c r="AM264" s="5">
        <v>262</v>
      </c>
      <c r="AN264" s="5">
        <v>1536</v>
      </c>
      <c r="AO264" s="5">
        <v>0.56465517241379315</v>
      </c>
    </row>
    <row r="265" spans="1:41" x14ac:dyDescent="0.35">
      <c r="A265">
        <f t="shared" si="8"/>
        <v>263</v>
      </c>
      <c r="B265">
        <v>4032</v>
      </c>
      <c r="C265">
        <v>0.47472900000000001</v>
      </c>
      <c r="E265">
        <v>4032</v>
      </c>
      <c r="F265">
        <v>0.51563199999999998</v>
      </c>
      <c r="K265">
        <f t="shared" si="9"/>
        <v>263</v>
      </c>
      <c r="L265">
        <v>2176</v>
      </c>
      <c r="M265">
        <v>0.69761300000000004</v>
      </c>
      <c r="O265">
        <v>2176</v>
      </c>
      <c r="P265">
        <v>0.68654499999999996</v>
      </c>
      <c r="AC265" s="2"/>
      <c r="AD265" s="2"/>
      <c r="AE265" s="2"/>
      <c r="AM265" s="5">
        <v>263</v>
      </c>
      <c r="AN265" s="5">
        <v>1536</v>
      </c>
      <c r="AO265" s="5">
        <v>0.56681034482758619</v>
      </c>
    </row>
    <row r="266" spans="1:41" x14ac:dyDescent="0.35">
      <c r="A266">
        <f t="shared" si="8"/>
        <v>264</v>
      </c>
      <c r="B266">
        <v>4032</v>
      </c>
      <c r="C266">
        <v>0.47653400000000001</v>
      </c>
      <c r="E266">
        <v>4032</v>
      </c>
      <c r="F266">
        <v>0.51563199999999998</v>
      </c>
      <c r="K266">
        <f t="shared" si="9"/>
        <v>264</v>
      </c>
      <c r="L266">
        <v>2176</v>
      </c>
      <c r="M266">
        <v>0.70026500000000003</v>
      </c>
      <c r="O266">
        <v>2176</v>
      </c>
      <c r="P266">
        <v>0.68654499999999996</v>
      </c>
      <c r="AC266" s="2"/>
      <c r="AD266" s="2"/>
      <c r="AE266" s="2"/>
      <c r="AM266" s="5">
        <v>264</v>
      </c>
      <c r="AN266" s="5">
        <v>1536</v>
      </c>
      <c r="AO266" s="5">
        <v>0.56896551724137934</v>
      </c>
    </row>
    <row r="267" spans="1:41" x14ac:dyDescent="0.35">
      <c r="A267">
        <f t="shared" si="8"/>
        <v>265</v>
      </c>
      <c r="B267">
        <v>4032</v>
      </c>
      <c r="C267">
        <v>0.47833900000000001</v>
      </c>
      <c r="E267">
        <v>4032</v>
      </c>
      <c r="F267">
        <v>0.51563199999999998</v>
      </c>
      <c r="K267">
        <f t="shared" si="9"/>
        <v>265</v>
      </c>
      <c r="L267">
        <v>2176</v>
      </c>
      <c r="M267">
        <v>0.70291800000000004</v>
      </c>
      <c r="O267">
        <v>2176</v>
      </c>
      <c r="P267">
        <v>0.68654499999999996</v>
      </c>
      <c r="AC267" s="2"/>
      <c r="AD267" s="2"/>
      <c r="AE267" s="2"/>
      <c r="AM267" s="5">
        <v>265</v>
      </c>
      <c r="AN267" s="5">
        <v>1536</v>
      </c>
      <c r="AO267" s="5">
        <v>0.57112068965517238</v>
      </c>
    </row>
    <row r="268" spans="1:41" x14ac:dyDescent="0.35">
      <c r="A268">
        <f t="shared" si="8"/>
        <v>266</v>
      </c>
      <c r="B268">
        <v>4096</v>
      </c>
      <c r="C268">
        <v>0.48014400000000002</v>
      </c>
      <c r="E268">
        <v>4096</v>
      </c>
      <c r="F268">
        <v>0.52565600000000001</v>
      </c>
      <c r="K268">
        <f t="shared" si="9"/>
        <v>266</v>
      </c>
      <c r="L268">
        <v>2240</v>
      </c>
      <c r="M268">
        <v>0.70557000000000003</v>
      </c>
      <c r="O268">
        <v>2240</v>
      </c>
      <c r="P268">
        <v>0.70076700000000003</v>
      </c>
      <c r="AC268" s="2"/>
      <c r="AD268" s="2"/>
      <c r="AE268" s="2"/>
      <c r="AM268" s="5">
        <v>266</v>
      </c>
      <c r="AN268" s="5">
        <v>1536</v>
      </c>
      <c r="AO268" s="5">
        <v>0.57327586206896552</v>
      </c>
    </row>
    <row r="269" spans="1:41" x14ac:dyDescent="0.35">
      <c r="A269">
        <f t="shared" si="8"/>
        <v>267</v>
      </c>
      <c r="B269">
        <v>4096</v>
      </c>
      <c r="C269">
        <v>0.48194900000000002</v>
      </c>
      <c r="E269">
        <v>4096</v>
      </c>
      <c r="F269">
        <v>0.52565600000000001</v>
      </c>
      <c r="K269">
        <f t="shared" si="9"/>
        <v>267</v>
      </c>
      <c r="L269">
        <v>2240</v>
      </c>
      <c r="M269">
        <v>0.70822300000000005</v>
      </c>
      <c r="O269">
        <v>2240</v>
      </c>
      <c r="P269">
        <v>0.70076700000000003</v>
      </c>
      <c r="AC269" s="2"/>
      <c r="AD269" s="2"/>
      <c r="AE269" s="2"/>
      <c r="AM269" s="5">
        <v>267</v>
      </c>
      <c r="AN269" s="5">
        <v>1536</v>
      </c>
      <c r="AO269" s="5">
        <v>0.57543103448275867</v>
      </c>
    </row>
    <row r="270" spans="1:41" x14ac:dyDescent="0.35">
      <c r="A270">
        <f t="shared" si="8"/>
        <v>268</v>
      </c>
      <c r="B270">
        <v>4096</v>
      </c>
      <c r="C270">
        <v>0.48375499999999999</v>
      </c>
      <c r="E270">
        <v>4096</v>
      </c>
      <c r="F270">
        <v>0.52565600000000001</v>
      </c>
      <c r="K270">
        <f t="shared" si="9"/>
        <v>268</v>
      </c>
      <c r="L270">
        <v>2240</v>
      </c>
      <c r="M270">
        <v>0.71087500000000003</v>
      </c>
      <c r="O270">
        <v>2240</v>
      </c>
      <c r="P270">
        <v>0.70076700000000003</v>
      </c>
      <c r="AC270" s="2"/>
      <c r="AD270" s="2"/>
      <c r="AE270" s="2"/>
      <c r="AM270" s="5">
        <v>268</v>
      </c>
      <c r="AN270" s="5">
        <v>1536</v>
      </c>
      <c r="AO270" s="5">
        <v>0.57758620689655171</v>
      </c>
    </row>
    <row r="271" spans="1:41" x14ac:dyDescent="0.35">
      <c r="A271">
        <f t="shared" si="8"/>
        <v>269</v>
      </c>
      <c r="B271">
        <v>4096</v>
      </c>
      <c r="C271">
        <v>0.48555999999999999</v>
      </c>
      <c r="E271">
        <v>4096</v>
      </c>
      <c r="F271">
        <v>0.52565600000000001</v>
      </c>
      <c r="K271">
        <f t="shared" si="9"/>
        <v>269</v>
      </c>
      <c r="L271">
        <v>2304</v>
      </c>
      <c r="M271">
        <v>0.71352800000000005</v>
      </c>
      <c r="O271">
        <v>2304</v>
      </c>
      <c r="P271">
        <v>0.71443299999999998</v>
      </c>
      <c r="AC271" s="2"/>
      <c r="AD271" s="2"/>
      <c r="AE271" s="2"/>
      <c r="AM271" s="5">
        <v>269</v>
      </c>
      <c r="AN271" s="5">
        <v>1600</v>
      </c>
      <c r="AO271" s="5">
        <v>0.57974137931034486</v>
      </c>
    </row>
    <row r="272" spans="1:41" x14ac:dyDescent="0.35">
      <c r="A272">
        <f t="shared" si="8"/>
        <v>270</v>
      </c>
      <c r="B272">
        <v>4160</v>
      </c>
      <c r="C272">
        <v>0.48736499999999999</v>
      </c>
      <c r="E272">
        <v>4160</v>
      </c>
      <c r="F272">
        <v>0.53556000000000004</v>
      </c>
      <c r="K272">
        <f t="shared" si="9"/>
        <v>270</v>
      </c>
      <c r="L272">
        <v>2304</v>
      </c>
      <c r="M272">
        <v>0.71618000000000004</v>
      </c>
      <c r="O272">
        <v>2304</v>
      </c>
      <c r="P272">
        <v>0.71443299999999998</v>
      </c>
      <c r="AC272" s="2"/>
      <c r="AD272" s="2"/>
      <c r="AE272" s="2"/>
      <c r="AM272" s="5">
        <v>270</v>
      </c>
      <c r="AN272" s="5">
        <v>1600</v>
      </c>
      <c r="AO272" s="5">
        <v>0.5818965517241379</v>
      </c>
    </row>
    <row r="273" spans="1:41" x14ac:dyDescent="0.35">
      <c r="A273">
        <f t="shared" si="8"/>
        <v>271</v>
      </c>
      <c r="B273">
        <v>4160</v>
      </c>
      <c r="C273">
        <v>0.48916999999999999</v>
      </c>
      <c r="E273">
        <v>4160</v>
      </c>
      <c r="F273">
        <v>0.53556000000000004</v>
      </c>
      <c r="K273">
        <f t="shared" si="9"/>
        <v>271</v>
      </c>
      <c r="L273">
        <v>2304</v>
      </c>
      <c r="M273">
        <v>0.71883300000000006</v>
      </c>
      <c r="O273">
        <v>2304</v>
      </c>
      <c r="P273">
        <v>0.71443299999999998</v>
      </c>
      <c r="AC273" s="2"/>
      <c r="AD273" s="2"/>
      <c r="AE273" s="2"/>
      <c r="AM273" s="5">
        <v>271</v>
      </c>
      <c r="AN273" s="5">
        <v>1600</v>
      </c>
      <c r="AO273" s="5">
        <v>0.58405172413793105</v>
      </c>
    </row>
    <row r="274" spans="1:41" x14ac:dyDescent="0.35">
      <c r="A274">
        <f t="shared" si="8"/>
        <v>272</v>
      </c>
      <c r="B274">
        <v>4160</v>
      </c>
      <c r="C274">
        <v>0.49097499999999999</v>
      </c>
      <c r="E274">
        <v>4160</v>
      </c>
      <c r="F274">
        <v>0.53556000000000004</v>
      </c>
      <c r="K274">
        <f t="shared" si="9"/>
        <v>272</v>
      </c>
      <c r="L274">
        <v>2304</v>
      </c>
      <c r="M274">
        <v>0.72148500000000004</v>
      </c>
      <c r="O274">
        <v>2304</v>
      </c>
      <c r="P274">
        <v>0.71443299999999998</v>
      </c>
      <c r="AC274" s="2"/>
      <c r="AD274" s="2"/>
      <c r="AE274" s="2"/>
      <c r="AM274" s="5">
        <v>272</v>
      </c>
      <c r="AN274" s="5">
        <v>1600</v>
      </c>
      <c r="AO274" s="5">
        <v>0.58620689655172409</v>
      </c>
    </row>
    <row r="275" spans="1:41" x14ac:dyDescent="0.35">
      <c r="A275">
        <f t="shared" si="8"/>
        <v>273</v>
      </c>
      <c r="B275">
        <v>4160</v>
      </c>
      <c r="C275">
        <v>0.49278</v>
      </c>
      <c r="E275">
        <v>4160</v>
      </c>
      <c r="F275">
        <v>0.53556000000000004</v>
      </c>
      <c r="K275">
        <f t="shared" si="9"/>
        <v>273</v>
      </c>
      <c r="L275">
        <v>2368</v>
      </c>
      <c r="M275">
        <v>0.72413799999999995</v>
      </c>
      <c r="O275">
        <v>2368</v>
      </c>
      <c r="P275">
        <v>0.72755700000000001</v>
      </c>
      <c r="AC275" s="2"/>
      <c r="AD275" s="2"/>
      <c r="AE275" s="2"/>
      <c r="AM275" s="5">
        <v>273</v>
      </c>
      <c r="AN275" s="5">
        <v>1600</v>
      </c>
      <c r="AO275" s="5">
        <v>0.58836206896551724</v>
      </c>
    </row>
    <row r="276" spans="1:41" x14ac:dyDescent="0.35">
      <c r="A276">
        <f t="shared" si="8"/>
        <v>274</v>
      </c>
      <c r="B276">
        <v>4160</v>
      </c>
      <c r="C276">
        <v>0.494585</v>
      </c>
      <c r="E276">
        <v>4160</v>
      </c>
      <c r="F276">
        <v>0.53556000000000004</v>
      </c>
      <c r="K276">
        <f t="shared" si="9"/>
        <v>274</v>
      </c>
      <c r="L276">
        <v>2368</v>
      </c>
      <c r="M276">
        <v>0.72679000000000005</v>
      </c>
      <c r="O276">
        <v>2368</v>
      </c>
      <c r="P276">
        <v>0.72755700000000001</v>
      </c>
      <c r="AC276" s="2"/>
      <c r="AD276" s="2"/>
      <c r="AE276" s="2"/>
      <c r="AM276" s="5">
        <v>274</v>
      </c>
      <c r="AN276" s="5">
        <v>1664</v>
      </c>
      <c r="AO276" s="5">
        <v>0.59051724137931039</v>
      </c>
    </row>
    <row r="277" spans="1:41" x14ac:dyDescent="0.35">
      <c r="A277">
        <f t="shared" si="8"/>
        <v>275</v>
      </c>
      <c r="B277">
        <v>4160</v>
      </c>
      <c r="C277">
        <v>0.49639</v>
      </c>
      <c r="E277">
        <v>4160</v>
      </c>
      <c r="F277">
        <v>0.53556000000000004</v>
      </c>
      <c r="K277">
        <f t="shared" si="9"/>
        <v>275</v>
      </c>
      <c r="L277">
        <v>2368</v>
      </c>
      <c r="M277">
        <v>0.72944299999999995</v>
      </c>
      <c r="O277">
        <v>2368</v>
      </c>
      <c r="P277">
        <v>0.72755700000000001</v>
      </c>
      <c r="AC277" s="2"/>
      <c r="AD277" s="2"/>
      <c r="AE277" s="2"/>
      <c r="AM277" s="5">
        <v>275</v>
      </c>
      <c r="AN277" s="5">
        <v>1664</v>
      </c>
      <c r="AO277" s="5">
        <v>0.59267241379310343</v>
      </c>
    </row>
    <row r="278" spans="1:41" x14ac:dyDescent="0.35">
      <c r="A278">
        <f t="shared" si="8"/>
        <v>276</v>
      </c>
      <c r="B278">
        <v>4224</v>
      </c>
      <c r="C278">
        <v>0.498195</v>
      </c>
      <c r="E278">
        <v>4224</v>
      </c>
      <c r="F278">
        <v>0.54534000000000005</v>
      </c>
      <c r="K278">
        <f t="shared" si="9"/>
        <v>276</v>
      </c>
      <c r="L278">
        <v>2368</v>
      </c>
      <c r="M278">
        <v>0.73209500000000005</v>
      </c>
      <c r="O278">
        <v>2368</v>
      </c>
      <c r="P278">
        <v>0.72755700000000001</v>
      </c>
      <c r="AC278" s="2"/>
      <c r="AD278" s="2"/>
      <c r="AE278" s="2"/>
      <c r="AM278" s="5">
        <v>276</v>
      </c>
      <c r="AN278" s="5">
        <v>1664</v>
      </c>
      <c r="AO278" s="5">
        <v>0.59482758620689657</v>
      </c>
    </row>
    <row r="279" spans="1:41" x14ac:dyDescent="0.35">
      <c r="A279">
        <f t="shared" si="8"/>
        <v>277</v>
      </c>
      <c r="B279">
        <v>4224</v>
      </c>
      <c r="C279">
        <v>0.5</v>
      </c>
      <c r="E279">
        <v>4224</v>
      </c>
      <c r="F279">
        <v>0.54534000000000005</v>
      </c>
      <c r="K279">
        <f t="shared" si="9"/>
        <v>277</v>
      </c>
      <c r="L279">
        <v>2432</v>
      </c>
      <c r="M279">
        <v>0.73474799999999996</v>
      </c>
      <c r="O279">
        <v>2432</v>
      </c>
      <c r="P279">
        <v>0.74015200000000003</v>
      </c>
      <c r="AC279" s="2"/>
      <c r="AD279" s="2"/>
      <c r="AE279" s="2"/>
      <c r="AM279" s="5">
        <v>277</v>
      </c>
      <c r="AN279" s="5">
        <v>1664</v>
      </c>
      <c r="AO279" s="5">
        <v>0.59698275862068961</v>
      </c>
    </row>
    <row r="280" spans="1:41" x14ac:dyDescent="0.35">
      <c r="A280">
        <f t="shared" si="8"/>
        <v>278</v>
      </c>
      <c r="B280">
        <v>4224</v>
      </c>
      <c r="C280">
        <v>0.50180499999999995</v>
      </c>
      <c r="E280">
        <v>4224</v>
      </c>
      <c r="F280">
        <v>0.54534000000000005</v>
      </c>
      <c r="K280">
        <f t="shared" si="9"/>
        <v>278</v>
      </c>
      <c r="L280">
        <v>2432</v>
      </c>
      <c r="M280">
        <v>0.73740099999999997</v>
      </c>
      <c r="O280">
        <v>2432</v>
      </c>
      <c r="P280">
        <v>0.74015200000000003</v>
      </c>
      <c r="AC280" s="2"/>
      <c r="AD280" s="2"/>
      <c r="AE280" s="2"/>
      <c r="AM280" s="5">
        <v>278</v>
      </c>
      <c r="AN280" s="5">
        <v>1664</v>
      </c>
      <c r="AO280" s="5">
        <v>0.59913793103448276</v>
      </c>
    </row>
    <row r="281" spans="1:41" x14ac:dyDescent="0.35">
      <c r="A281">
        <f t="shared" si="8"/>
        <v>279</v>
      </c>
      <c r="B281">
        <v>4224</v>
      </c>
      <c r="C281">
        <v>0.50361</v>
      </c>
      <c r="E281">
        <v>4224</v>
      </c>
      <c r="F281">
        <v>0.54534000000000005</v>
      </c>
      <c r="K281">
        <f t="shared" si="9"/>
        <v>279</v>
      </c>
      <c r="L281">
        <v>2432</v>
      </c>
      <c r="M281">
        <v>0.74005299999999996</v>
      </c>
      <c r="O281">
        <v>2432</v>
      </c>
      <c r="P281">
        <v>0.74015200000000003</v>
      </c>
      <c r="AC281" s="2"/>
      <c r="AD281" s="2"/>
      <c r="AE281" s="2"/>
      <c r="AM281" s="5">
        <v>279</v>
      </c>
      <c r="AN281" s="5">
        <v>1664</v>
      </c>
      <c r="AO281" s="5">
        <v>0.60129310344827591</v>
      </c>
    </row>
    <row r="282" spans="1:41" x14ac:dyDescent="0.35">
      <c r="A282">
        <f t="shared" si="8"/>
        <v>280</v>
      </c>
      <c r="B282">
        <v>4288</v>
      </c>
      <c r="C282">
        <v>0.50541499999999995</v>
      </c>
      <c r="E282">
        <v>4288</v>
      </c>
      <c r="F282">
        <v>0.55499399999999999</v>
      </c>
      <c r="K282">
        <f t="shared" si="9"/>
        <v>280</v>
      </c>
      <c r="L282">
        <v>2496</v>
      </c>
      <c r="M282">
        <v>0.74270599999999998</v>
      </c>
      <c r="O282">
        <v>2496</v>
      </c>
      <c r="P282">
        <v>0.75223399999999996</v>
      </c>
      <c r="AC282" s="2"/>
      <c r="AD282" s="2"/>
      <c r="AE282" s="2"/>
      <c r="AM282" s="5">
        <v>280</v>
      </c>
      <c r="AN282" s="5">
        <v>1664</v>
      </c>
      <c r="AO282" s="5">
        <v>0.60344827586206895</v>
      </c>
    </row>
    <row r="283" spans="1:41" x14ac:dyDescent="0.35">
      <c r="A283">
        <f t="shared" si="8"/>
        <v>281</v>
      </c>
      <c r="B283">
        <v>4288</v>
      </c>
      <c r="C283">
        <v>0.50722</v>
      </c>
      <c r="E283">
        <v>4288</v>
      </c>
      <c r="F283">
        <v>0.55499399999999999</v>
      </c>
      <c r="K283">
        <f t="shared" si="9"/>
        <v>281</v>
      </c>
      <c r="L283">
        <v>2496</v>
      </c>
      <c r="M283">
        <v>0.74535799999999997</v>
      </c>
      <c r="O283">
        <v>2496</v>
      </c>
      <c r="P283">
        <v>0.75223399999999996</v>
      </c>
      <c r="AC283" s="2"/>
      <c r="AD283" s="2"/>
      <c r="AE283" s="2"/>
      <c r="AM283" s="5">
        <v>281</v>
      </c>
      <c r="AN283" s="5">
        <v>1664</v>
      </c>
      <c r="AO283" s="5">
        <v>0.6056034482758621</v>
      </c>
    </row>
    <row r="284" spans="1:41" x14ac:dyDescent="0.35">
      <c r="A284">
        <f t="shared" si="8"/>
        <v>282</v>
      </c>
      <c r="B284">
        <v>4288</v>
      </c>
      <c r="C284">
        <v>0.50902499999999995</v>
      </c>
      <c r="E284">
        <v>4288</v>
      </c>
      <c r="F284">
        <v>0.55499399999999999</v>
      </c>
      <c r="K284">
        <f t="shared" si="9"/>
        <v>282</v>
      </c>
      <c r="L284">
        <v>2560</v>
      </c>
      <c r="M284">
        <v>0.74801099999999998</v>
      </c>
      <c r="O284">
        <v>2560</v>
      </c>
      <c r="P284">
        <v>0.76381699999999997</v>
      </c>
      <c r="AC284" s="2"/>
      <c r="AD284" s="2"/>
      <c r="AE284" s="2"/>
      <c r="AM284" s="5">
        <v>282</v>
      </c>
      <c r="AN284" s="5">
        <v>1664</v>
      </c>
      <c r="AO284" s="5">
        <v>0.60775862068965514</v>
      </c>
    </row>
    <row r="285" spans="1:41" x14ac:dyDescent="0.35">
      <c r="A285">
        <f t="shared" si="8"/>
        <v>283</v>
      </c>
      <c r="B285">
        <v>4288</v>
      </c>
      <c r="C285">
        <v>0.51083000000000001</v>
      </c>
      <c r="E285">
        <v>4288</v>
      </c>
      <c r="F285">
        <v>0.55499399999999999</v>
      </c>
      <c r="K285">
        <f t="shared" si="9"/>
        <v>283</v>
      </c>
      <c r="L285">
        <v>2624</v>
      </c>
      <c r="M285">
        <v>0.75066299999999997</v>
      </c>
      <c r="O285">
        <v>2624</v>
      </c>
      <c r="P285">
        <v>0.77491600000000005</v>
      </c>
      <c r="AC285" s="2"/>
      <c r="AD285" s="2"/>
      <c r="AE285" s="2"/>
      <c r="AM285" s="5">
        <v>283</v>
      </c>
      <c r="AN285" s="5">
        <v>1664</v>
      </c>
      <c r="AO285" s="5">
        <v>0.60991379310344829</v>
      </c>
    </row>
    <row r="286" spans="1:41" x14ac:dyDescent="0.35">
      <c r="A286">
        <f t="shared" si="8"/>
        <v>284</v>
      </c>
      <c r="B286">
        <v>4288</v>
      </c>
      <c r="C286">
        <v>0.51263499999999995</v>
      </c>
      <c r="E286">
        <v>4288</v>
      </c>
      <c r="F286">
        <v>0.55499399999999999</v>
      </c>
      <c r="K286">
        <f t="shared" si="9"/>
        <v>284</v>
      </c>
      <c r="L286">
        <v>2624</v>
      </c>
      <c r="M286">
        <v>0.75331599999999999</v>
      </c>
      <c r="O286">
        <v>2624</v>
      </c>
      <c r="P286">
        <v>0.77491600000000005</v>
      </c>
      <c r="AC286" s="2"/>
      <c r="AD286" s="2"/>
      <c r="AE286" s="2"/>
      <c r="AM286" s="5">
        <v>284</v>
      </c>
      <c r="AN286" s="5">
        <v>1664</v>
      </c>
      <c r="AO286" s="5">
        <v>0.61206896551724133</v>
      </c>
    </row>
    <row r="287" spans="1:41" x14ac:dyDescent="0.35">
      <c r="A287">
        <f t="shared" si="8"/>
        <v>285</v>
      </c>
      <c r="B287">
        <v>4288</v>
      </c>
      <c r="C287">
        <v>0.51444000000000001</v>
      </c>
      <c r="E287">
        <v>4288</v>
      </c>
      <c r="F287">
        <v>0.55499399999999999</v>
      </c>
      <c r="K287">
        <f t="shared" si="9"/>
        <v>285</v>
      </c>
      <c r="L287">
        <v>2624</v>
      </c>
      <c r="M287">
        <v>0.75596799999999997</v>
      </c>
      <c r="O287">
        <v>2624</v>
      </c>
      <c r="P287">
        <v>0.77491600000000005</v>
      </c>
      <c r="AC287" s="2"/>
      <c r="AD287" s="2"/>
      <c r="AE287" s="2"/>
      <c r="AM287" s="5">
        <v>285</v>
      </c>
      <c r="AN287" s="5">
        <v>1664</v>
      </c>
      <c r="AO287" s="5">
        <v>0.61422413793103448</v>
      </c>
    </row>
    <row r="288" spans="1:41" x14ac:dyDescent="0.35">
      <c r="A288">
        <f t="shared" si="8"/>
        <v>286</v>
      </c>
      <c r="B288">
        <v>4352</v>
      </c>
      <c r="C288">
        <v>0.51624499999999995</v>
      </c>
      <c r="E288">
        <v>4352</v>
      </c>
      <c r="F288">
        <v>0.56452000000000002</v>
      </c>
      <c r="K288">
        <f t="shared" si="9"/>
        <v>286</v>
      </c>
      <c r="L288">
        <v>2624</v>
      </c>
      <c r="M288">
        <v>0.75862099999999999</v>
      </c>
      <c r="O288">
        <v>2624</v>
      </c>
      <c r="P288">
        <v>0.77491600000000005</v>
      </c>
      <c r="AC288" s="2"/>
      <c r="AD288" s="2"/>
      <c r="AE288" s="2"/>
      <c r="AM288" s="5">
        <v>286</v>
      </c>
      <c r="AN288" s="5">
        <v>1728</v>
      </c>
      <c r="AO288" s="5">
        <v>0.61637931034482762</v>
      </c>
    </row>
    <row r="289" spans="1:41" x14ac:dyDescent="0.35">
      <c r="A289">
        <f t="shared" si="8"/>
        <v>287</v>
      </c>
      <c r="B289">
        <v>4352</v>
      </c>
      <c r="C289">
        <v>0.51805100000000004</v>
      </c>
      <c r="E289">
        <v>4352</v>
      </c>
      <c r="F289">
        <v>0.56452000000000002</v>
      </c>
      <c r="K289">
        <f t="shared" si="9"/>
        <v>287</v>
      </c>
      <c r="L289">
        <v>2688</v>
      </c>
      <c r="M289">
        <v>0.76127299999999998</v>
      </c>
      <c r="O289">
        <v>2688</v>
      </c>
      <c r="P289">
        <v>0.78554599999999997</v>
      </c>
      <c r="AC289" s="2"/>
      <c r="AD289" s="2"/>
      <c r="AE289" s="2"/>
      <c r="AM289" s="5">
        <v>287</v>
      </c>
      <c r="AN289" s="5">
        <v>1728</v>
      </c>
      <c r="AO289" s="5">
        <v>0.61853448275862066</v>
      </c>
    </row>
    <row r="290" spans="1:41" x14ac:dyDescent="0.35">
      <c r="A290">
        <f t="shared" si="8"/>
        <v>288</v>
      </c>
      <c r="B290">
        <v>4416</v>
      </c>
      <c r="C290">
        <v>0.51985599999999998</v>
      </c>
      <c r="E290">
        <v>4416</v>
      </c>
      <c r="F290">
        <v>0.57391599999999998</v>
      </c>
      <c r="K290">
        <f t="shared" si="9"/>
        <v>288</v>
      </c>
      <c r="L290">
        <v>2688</v>
      </c>
      <c r="M290">
        <v>0.76392599999999999</v>
      </c>
      <c r="O290">
        <v>2688</v>
      </c>
      <c r="P290">
        <v>0.78554599999999997</v>
      </c>
      <c r="AC290" s="2"/>
      <c r="AD290" s="2"/>
      <c r="AE290" s="2"/>
      <c r="AM290" s="5">
        <v>288</v>
      </c>
      <c r="AN290" s="5">
        <v>1728</v>
      </c>
      <c r="AO290" s="5">
        <v>0.62068965517241381</v>
      </c>
    </row>
    <row r="291" spans="1:41" x14ac:dyDescent="0.35">
      <c r="A291">
        <f t="shared" si="8"/>
        <v>289</v>
      </c>
      <c r="B291">
        <v>4416</v>
      </c>
      <c r="C291">
        <v>0.52166100000000004</v>
      </c>
      <c r="E291">
        <v>4416</v>
      </c>
      <c r="F291">
        <v>0.57391599999999998</v>
      </c>
      <c r="K291">
        <f t="shared" si="9"/>
        <v>289</v>
      </c>
      <c r="L291">
        <v>2752</v>
      </c>
      <c r="M291">
        <v>0.76657799999999998</v>
      </c>
      <c r="O291">
        <v>2752</v>
      </c>
      <c r="P291">
        <v>0.79572399999999999</v>
      </c>
      <c r="AC291" s="2"/>
      <c r="AD291" s="2"/>
      <c r="AE291" s="2"/>
      <c r="AM291" s="5">
        <v>289</v>
      </c>
      <c r="AN291" s="5">
        <v>1728</v>
      </c>
      <c r="AO291" s="5">
        <v>0.62284482758620685</v>
      </c>
    </row>
    <row r="292" spans="1:41" x14ac:dyDescent="0.35">
      <c r="A292">
        <f t="shared" si="8"/>
        <v>290</v>
      </c>
      <c r="B292">
        <v>4416</v>
      </c>
      <c r="C292">
        <v>0.52346599999999999</v>
      </c>
      <c r="E292">
        <v>4416</v>
      </c>
      <c r="F292">
        <v>0.57391599999999998</v>
      </c>
      <c r="K292">
        <f t="shared" si="9"/>
        <v>290</v>
      </c>
      <c r="L292">
        <v>2752</v>
      </c>
      <c r="M292">
        <v>0.769231</v>
      </c>
      <c r="O292">
        <v>2752</v>
      </c>
      <c r="P292">
        <v>0.79572399999999999</v>
      </c>
      <c r="AC292" s="2"/>
      <c r="AD292" s="2"/>
      <c r="AE292" s="2"/>
      <c r="AM292" s="5">
        <v>290</v>
      </c>
      <c r="AN292" s="5">
        <v>1728</v>
      </c>
      <c r="AO292" s="5">
        <v>0.625</v>
      </c>
    </row>
    <row r="293" spans="1:41" x14ac:dyDescent="0.35">
      <c r="A293">
        <f t="shared" si="8"/>
        <v>291</v>
      </c>
      <c r="B293">
        <v>4480</v>
      </c>
      <c r="C293">
        <v>0.52527100000000004</v>
      </c>
      <c r="E293">
        <v>4480</v>
      </c>
      <c r="F293">
        <v>0.58318099999999995</v>
      </c>
      <c r="K293">
        <f t="shared" si="9"/>
        <v>291</v>
      </c>
      <c r="L293">
        <v>2752</v>
      </c>
      <c r="M293">
        <v>0.77188299999999999</v>
      </c>
      <c r="O293">
        <v>2752</v>
      </c>
      <c r="P293">
        <v>0.79572399999999999</v>
      </c>
      <c r="AC293" s="2"/>
      <c r="AD293" s="2"/>
      <c r="AE293" s="2"/>
      <c r="AM293" s="5">
        <v>291</v>
      </c>
      <c r="AN293" s="5">
        <v>1728</v>
      </c>
      <c r="AO293" s="5">
        <v>0.62715517241379315</v>
      </c>
    </row>
    <row r="294" spans="1:41" x14ac:dyDescent="0.35">
      <c r="A294">
        <f t="shared" si="8"/>
        <v>292</v>
      </c>
      <c r="B294">
        <v>4480</v>
      </c>
      <c r="C294">
        <v>0.52707599999999999</v>
      </c>
      <c r="E294">
        <v>4480</v>
      </c>
      <c r="F294">
        <v>0.58318099999999995</v>
      </c>
      <c r="K294">
        <f t="shared" si="9"/>
        <v>292</v>
      </c>
      <c r="L294">
        <v>2752</v>
      </c>
      <c r="M294">
        <v>0.774536</v>
      </c>
      <c r="O294">
        <v>2752</v>
      </c>
      <c r="P294">
        <v>0.79572399999999999</v>
      </c>
      <c r="AC294" s="2"/>
      <c r="AD294" s="2"/>
      <c r="AE294" s="2"/>
      <c r="AM294" s="5">
        <v>292</v>
      </c>
      <c r="AN294" s="5">
        <v>1728</v>
      </c>
      <c r="AO294" s="5">
        <v>0.62931034482758619</v>
      </c>
    </row>
    <row r="295" spans="1:41" x14ac:dyDescent="0.35">
      <c r="A295">
        <f t="shared" si="8"/>
        <v>293</v>
      </c>
      <c r="B295">
        <v>4480</v>
      </c>
      <c r="C295">
        <v>0.52888100000000005</v>
      </c>
      <c r="E295">
        <v>4480</v>
      </c>
      <c r="F295">
        <v>0.58318099999999995</v>
      </c>
      <c r="K295">
        <f t="shared" si="9"/>
        <v>293</v>
      </c>
      <c r="L295">
        <v>2752</v>
      </c>
      <c r="M295">
        <v>0.77718799999999999</v>
      </c>
      <c r="O295">
        <v>2752</v>
      </c>
      <c r="P295">
        <v>0.79572399999999999</v>
      </c>
      <c r="AC295" s="2"/>
      <c r="AD295" s="2"/>
      <c r="AE295" s="2"/>
      <c r="AM295" s="5">
        <v>293</v>
      </c>
      <c r="AN295" s="5">
        <v>1728</v>
      </c>
      <c r="AO295" s="5">
        <v>0.63146551724137934</v>
      </c>
    </row>
    <row r="296" spans="1:41" x14ac:dyDescent="0.35">
      <c r="A296">
        <f t="shared" si="8"/>
        <v>294</v>
      </c>
      <c r="B296">
        <v>4480</v>
      </c>
      <c r="C296">
        <v>0.53068599999999999</v>
      </c>
      <c r="E296">
        <v>4480</v>
      </c>
      <c r="F296">
        <v>0.58318099999999995</v>
      </c>
      <c r="K296">
        <f t="shared" si="9"/>
        <v>294</v>
      </c>
      <c r="L296">
        <v>2752</v>
      </c>
      <c r="M296">
        <v>0.77984100000000001</v>
      </c>
      <c r="O296">
        <v>2752</v>
      </c>
      <c r="P296">
        <v>0.79572399999999999</v>
      </c>
      <c r="AC296" s="2"/>
      <c r="AD296" s="2"/>
      <c r="AE296" s="2"/>
      <c r="AM296" s="5">
        <v>294</v>
      </c>
      <c r="AN296" s="5">
        <v>1728</v>
      </c>
      <c r="AO296" s="5">
        <v>0.63362068965517238</v>
      </c>
    </row>
    <row r="297" spans="1:41" x14ac:dyDescent="0.35">
      <c r="A297">
        <f t="shared" si="8"/>
        <v>295</v>
      </c>
      <c r="B297">
        <v>4480</v>
      </c>
      <c r="C297">
        <v>0.53249100000000005</v>
      </c>
      <c r="E297">
        <v>4480</v>
      </c>
      <c r="F297">
        <v>0.58318099999999995</v>
      </c>
      <c r="K297">
        <f t="shared" si="9"/>
        <v>295</v>
      </c>
      <c r="L297">
        <v>2816</v>
      </c>
      <c r="M297">
        <v>0.78249299999999999</v>
      </c>
      <c r="O297">
        <v>2816</v>
      </c>
      <c r="P297">
        <v>0.80546300000000004</v>
      </c>
      <c r="AC297" s="2"/>
      <c r="AD297" s="2"/>
      <c r="AE297" s="2"/>
      <c r="AM297" s="5">
        <v>295</v>
      </c>
      <c r="AN297" s="5">
        <v>1728</v>
      </c>
      <c r="AO297" s="5">
        <v>0.63577586206896552</v>
      </c>
    </row>
    <row r="298" spans="1:41" x14ac:dyDescent="0.35">
      <c r="A298">
        <f t="shared" si="8"/>
        <v>296</v>
      </c>
      <c r="B298">
        <v>4480</v>
      </c>
      <c r="C298">
        <v>0.53429599999999999</v>
      </c>
      <c r="E298">
        <v>4480</v>
      </c>
      <c r="F298">
        <v>0.58318099999999995</v>
      </c>
      <c r="K298">
        <f t="shared" si="9"/>
        <v>296</v>
      </c>
      <c r="L298">
        <v>2816</v>
      </c>
      <c r="M298">
        <v>0.78514600000000001</v>
      </c>
      <c r="O298">
        <v>2816</v>
      </c>
      <c r="P298">
        <v>0.80546300000000004</v>
      </c>
      <c r="AC298" s="2"/>
      <c r="AD298" s="2"/>
      <c r="AE298" s="2"/>
      <c r="AM298" s="5">
        <v>296</v>
      </c>
      <c r="AN298" s="5">
        <v>1728</v>
      </c>
      <c r="AO298" s="5">
        <v>0.63793103448275867</v>
      </c>
    </row>
    <row r="299" spans="1:41" x14ac:dyDescent="0.35">
      <c r="A299">
        <f t="shared" si="8"/>
        <v>297</v>
      </c>
      <c r="B299">
        <v>4480</v>
      </c>
      <c r="C299">
        <v>0.53610100000000005</v>
      </c>
      <c r="E299">
        <v>4480</v>
      </c>
      <c r="F299">
        <v>0.58318099999999995</v>
      </c>
      <c r="K299">
        <f t="shared" si="9"/>
        <v>297</v>
      </c>
      <c r="L299">
        <v>2816</v>
      </c>
      <c r="M299">
        <v>0.787798</v>
      </c>
      <c r="O299">
        <v>2816</v>
      </c>
      <c r="P299">
        <v>0.80546300000000004</v>
      </c>
      <c r="AC299" s="2"/>
      <c r="AD299" s="2"/>
      <c r="AE299" s="2"/>
      <c r="AM299" s="5">
        <v>297</v>
      </c>
      <c r="AN299" s="5">
        <v>1728</v>
      </c>
      <c r="AO299" s="5">
        <v>0.64008620689655171</v>
      </c>
    </row>
    <row r="300" spans="1:41" x14ac:dyDescent="0.35">
      <c r="A300">
        <f t="shared" si="8"/>
        <v>298</v>
      </c>
      <c r="B300">
        <v>4480</v>
      </c>
      <c r="C300">
        <v>0.537906</v>
      </c>
      <c r="E300">
        <v>4480</v>
      </c>
      <c r="F300">
        <v>0.58318099999999995</v>
      </c>
      <c r="K300">
        <f t="shared" si="9"/>
        <v>298</v>
      </c>
      <c r="L300">
        <v>2816</v>
      </c>
      <c r="M300">
        <v>0.79045100000000001</v>
      </c>
      <c r="O300">
        <v>2816</v>
      </c>
      <c r="P300">
        <v>0.80546300000000004</v>
      </c>
      <c r="AC300" s="2"/>
      <c r="AD300" s="2"/>
      <c r="AE300" s="2"/>
      <c r="AM300" s="5">
        <v>298</v>
      </c>
      <c r="AN300" s="5">
        <v>1792</v>
      </c>
      <c r="AO300" s="5">
        <v>0.64224137931034486</v>
      </c>
    </row>
    <row r="301" spans="1:41" x14ac:dyDescent="0.35">
      <c r="A301">
        <f t="shared" si="8"/>
        <v>299</v>
      </c>
      <c r="B301">
        <v>4544</v>
      </c>
      <c r="C301">
        <v>0.53971100000000005</v>
      </c>
      <c r="E301">
        <v>4544</v>
      </c>
      <c r="F301">
        <v>0.59231199999999995</v>
      </c>
      <c r="K301">
        <f t="shared" si="9"/>
        <v>299</v>
      </c>
      <c r="L301">
        <v>2816</v>
      </c>
      <c r="M301">
        <v>0.793103</v>
      </c>
      <c r="O301">
        <v>2816</v>
      </c>
      <c r="P301">
        <v>0.80546300000000004</v>
      </c>
      <c r="AC301" s="2"/>
      <c r="AD301" s="2"/>
      <c r="AE301" s="2"/>
      <c r="AM301" s="5">
        <v>299</v>
      </c>
      <c r="AN301" s="5">
        <v>1792</v>
      </c>
      <c r="AO301" s="5">
        <v>0.6443965517241379</v>
      </c>
    </row>
    <row r="302" spans="1:41" x14ac:dyDescent="0.35">
      <c r="A302">
        <f t="shared" si="8"/>
        <v>300</v>
      </c>
      <c r="B302">
        <v>4544</v>
      </c>
      <c r="C302">
        <v>0.541516</v>
      </c>
      <c r="E302">
        <v>4544</v>
      </c>
      <c r="F302">
        <v>0.59231199999999995</v>
      </c>
      <c r="K302">
        <f t="shared" si="9"/>
        <v>300</v>
      </c>
      <c r="L302">
        <v>2816</v>
      </c>
      <c r="M302">
        <v>0.79575600000000002</v>
      </c>
      <c r="O302">
        <v>2816</v>
      </c>
      <c r="P302">
        <v>0.80546300000000004</v>
      </c>
      <c r="AC302" s="2"/>
      <c r="AD302" s="2"/>
      <c r="AE302" s="2"/>
      <c r="AM302" s="5">
        <v>300</v>
      </c>
      <c r="AN302" s="5">
        <v>1792</v>
      </c>
      <c r="AO302" s="5">
        <v>0.64655172413793105</v>
      </c>
    </row>
    <row r="303" spans="1:41" x14ac:dyDescent="0.35">
      <c r="A303">
        <f t="shared" si="8"/>
        <v>301</v>
      </c>
      <c r="B303">
        <v>4544</v>
      </c>
      <c r="C303">
        <v>0.54332100000000005</v>
      </c>
      <c r="E303">
        <v>4544</v>
      </c>
      <c r="F303">
        <v>0.59231199999999995</v>
      </c>
      <c r="K303">
        <f t="shared" si="9"/>
        <v>301</v>
      </c>
      <c r="L303">
        <v>2816</v>
      </c>
      <c r="M303">
        <v>0.79840800000000001</v>
      </c>
      <c r="O303">
        <v>2816</v>
      </c>
      <c r="P303">
        <v>0.80546300000000004</v>
      </c>
      <c r="AC303" s="2"/>
      <c r="AD303" s="2"/>
      <c r="AE303" s="2"/>
      <c r="AM303" s="5">
        <v>301</v>
      </c>
      <c r="AN303" s="5">
        <v>1792</v>
      </c>
      <c r="AO303" s="5">
        <v>0.64870689655172409</v>
      </c>
    </row>
    <row r="304" spans="1:41" x14ac:dyDescent="0.35">
      <c r="A304">
        <f t="shared" si="8"/>
        <v>302</v>
      </c>
      <c r="B304">
        <v>4544</v>
      </c>
      <c r="C304">
        <v>0.545126</v>
      </c>
      <c r="E304">
        <v>4544</v>
      </c>
      <c r="F304">
        <v>0.59231199999999995</v>
      </c>
      <c r="K304">
        <f t="shared" si="9"/>
        <v>302</v>
      </c>
      <c r="L304">
        <v>2880</v>
      </c>
      <c r="M304">
        <v>0.80106100000000002</v>
      </c>
      <c r="O304">
        <v>2880</v>
      </c>
      <c r="P304">
        <v>0.81477900000000003</v>
      </c>
      <c r="AC304" s="2"/>
      <c r="AD304" s="2"/>
      <c r="AE304" s="2"/>
      <c r="AM304" s="5">
        <v>302</v>
      </c>
      <c r="AN304" s="5">
        <v>1792</v>
      </c>
      <c r="AO304" s="5">
        <v>0.65086206896551724</v>
      </c>
    </row>
    <row r="305" spans="1:41" x14ac:dyDescent="0.35">
      <c r="A305">
        <f t="shared" si="8"/>
        <v>303</v>
      </c>
      <c r="B305">
        <v>4544</v>
      </c>
      <c r="C305">
        <v>0.54693099999999994</v>
      </c>
      <c r="E305">
        <v>4544</v>
      </c>
      <c r="F305">
        <v>0.59231199999999995</v>
      </c>
      <c r="K305">
        <f t="shared" si="9"/>
        <v>303</v>
      </c>
      <c r="L305">
        <v>2880</v>
      </c>
      <c r="M305">
        <v>0.80371400000000004</v>
      </c>
      <c r="O305">
        <v>2880</v>
      </c>
      <c r="P305">
        <v>0.81477900000000003</v>
      </c>
      <c r="AC305" s="2"/>
      <c r="AD305" s="2"/>
      <c r="AE305" s="2"/>
      <c r="AM305" s="5">
        <v>303</v>
      </c>
      <c r="AN305" s="5">
        <v>1792</v>
      </c>
      <c r="AO305" s="5">
        <v>0.65301724137931039</v>
      </c>
    </row>
    <row r="306" spans="1:41" x14ac:dyDescent="0.35">
      <c r="A306">
        <f t="shared" si="8"/>
        <v>304</v>
      </c>
      <c r="B306">
        <v>4608</v>
      </c>
      <c r="C306">
        <v>0.548736</v>
      </c>
      <c r="E306">
        <v>4608</v>
      </c>
      <c r="F306">
        <v>0.60130899999999998</v>
      </c>
      <c r="K306">
        <f t="shared" si="9"/>
        <v>304</v>
      </c>
      <c r="L306">
        <v>2880</v>
      </c>
      <c r="M306">
        <v>0.80636600000000003</v>
      </c>
      <c r="O306">
        <v>2880</v>
      </c>
      <c r="P306">
        <v>0.81477900000000003</v>
      </c>
      <c r="AC306" s="2"/>
      <c r="AD306" s="2"/>
      <c r="AE306" s="2"/>
      <c r="AM306" s="5">
        <v>304</v>
      </c>
      <c r="AN306" s="5">
        <v>1792</v>
      </c>
      <c r="AO306" s="5">
        <v>0.65517241379310343</v>
      </c>
    </row>
    <row r="307" spans="1:41" x14ac:dyDescent="0.35">
      <c r="A307">
        <f t="shared" si="8"/>
        <v>305</v>
      </c>
      <c r="B307">
        <v>4608</v>
      </c>
      <c r="C307">
        <v>0.55054199999999998</v>
      </c>
      <c r="E307">
        <v>4608</v>
      </c>
      <c r="F307">
        <v>0.60130899999999998</v>
      </c>
      <c r="K307">
        <f t="shared" si="9"/>
        <v>305</v>
      </c>
      <c r="L307">
        <v>2880</v>
      </c>
      <c r="M307">
        <v>0.80901900000000004</v>
      </c>
      <c r="O307">
        <v>2880</v>
      </c>
      <c r="P307">
        <v>0.81477900000000003</v>
      </c>
      <c r="AC307" s="2"/>
      <c r="AD307" s="2"/>
      <c r="AE307" s="2"/>
      <c r="AM307" s="5">
        <v>305</v>
      </c>
      <c r="AN307" s="5">
        <v>1792</v>
      </c>
      <c r="AO307" s="5">
        <v>0.65732758620689657</v>
      </c>
    </row>
    <row r="308" spans="1:41" x14ac:dyDescent="0.35">
      <c r="A308">
        <f t="shared" si="8"/>
        <v>306</v>
      </c>
      <c r="B308">
        <v>4608</v>
      </c>
      <c r="C308">
        <v>0.55234700000000003</v>
      </c>
      <c r="E308">
        <v>4608</v>
      </c>
      <c r="F308">
        <v>0.60130899999999998</v>
      </c>
      <c r="K308">
        <f t="shared" si="9"/>
        <v>306</v>
      </c>
      <c r="L308">
        <v>2944</v>
      </c>
      <c r="M308">
        <v>0.81167100000000003</v>
      </c>
      <c r="O308">
        <v>2944</v>
      </c>
      <c r="P308">
        <v>0.82368699999999995</v>
      </c>
      <c r="AC308" s="2"/>
      <c r="AD308" s="2"/>
      <c r="AE308" s="2"/>
      <c r="AM308" s="5">
        <v>306</v>
      </c>
      <c r="AN308" s="5">
        <v>1792</v>
      </c>
      <c r="AO308" s="5">
        <v>0.65948275862068961</v>
      </c>
    </row>
    <row r="309" spans="1:41" x14ac:dyDescent="0.35">
      <c r="A309">
        <f t="shared" si="8"/>
        <v>307</v>
      </c>
      <c r="B309">
        <v>4608</v>
      </c>
      <c r="C309">
        <v>0.55415199999999998</v>
      </c>
      <c r="E309">
        <v>4608</v>
      </c>
      <c r="F309">
        <v>0.60130899999999998</v>
      </c>
      <c r="K309">
        <f t="shared" si="9"/>
        <v>307</v>
      </c>
      <c r="L309">
        <v>2944</v>
      </c>
      <c r="M309">
        <v>0.81432400000000005</v>
      </c>
      <c r="O309">
        <v>2944</v>
      </c>
      <c r="P309">
        <v>0.82368699999999995</v>
      </c>
      <c r="AC309" s="2"/>
      <c r="AD309" s="2"/>
      <c r="AE309" s="2"/>
      <c r="AM309" s="5">
        <v>307</v>
      </c>
      <c r="AN309" s="5">
        <v>1856</v>
      </c>
      <c r="AO309" s="5">
        <v>0.66163793103448276</v>
      </c>
    </row>
    <row r="310" spans="1:41" x14ac:dyDescent="0.35">
      <c r="A310">
        <f t="shared" si="8"/>
        <v>308</v>
      </c>
      <c r="B310">
        <v>4608</v>
      </c>
      <c r="C310">
        <v>0.55595700000000003</v>
      </c>
      <c r="E310">
        <v>4608</v>
      </c>
      <c r="F310">
        <v>0.60130899999999998</v>
      </c>
      <c r="K310">
        <f t="shared" si="9"/>
        <v>308</v>
      </c>
      <c r="L310">
        <v>2944</v>
      </c>
      <c r="M310">
        <v>0.81697600000000004</v>
      </c>
      <c r="O310">
        <v>2944</v>
      </c>
      <c r="P310">
        <v>0.82368699999999995</v>
      </c>
      <c r="AC310" s="2"/>
      <c r="AD310" s="2"/>
      <c r="AE310" s="2"/>
      <c r="AM310" s="5">
        <v>308</v>
      </c>
      <c r="AN310" s="5">
        <v>1856</v>
      </c>
      <c r="AO310" s="5">
        <v>0.66379310344827591</v>
      </c>
    </row>
    <row r="311" spans="1:41" x14ac:dyDescent="0.35">
      <c r="A311">
        <f t="shared" si="8"/>
        <v>309</v>
      </c>
      <c r="B311">
        <v>4608</v>
      </c>
      <c r="C311">
        <v>0.55776199999999998</v>
      </c>
      <c r="E311">
        <v>4608</v>
      </c>
      <c r="F311">
        <v>0.60130899999999998</v>
      </c>
      <c r="K311">
        <f t="shared" si="9"/>
        <v>309</v>
      </c>
      <c r="L311">
        <v>2944</v>
      </c>
      <c r="M311">
        <v>0.81962900000000005</v>
      </c>
      <c r="O311">
        <v>2944</v>
      </c>
      <c r="P311">
        <v>0.82368699999999995</v>
      </c>
      <c r="AC311" s="2"/>
      <c r="AD311" s="2"/>
      <c r="AE311" s="2"/>
      <c r="AM311" s="5">
        <v>309</v>
      </c>
      <c r="AN311" s="5">
        <v>1856</v>
      </c>
      <c r="AO311" s="5">
        <v>0.66594827586206895</v>
      </c>
    </row>
    <row r="312" spans="1:41" x14ac:dyDescent="0.35">
      <c r="A312">
        <f t="shared" si="8"/>
        <v>310</v>
      </c>
      <c r="B312">
        <v>4608</v>
      </c>
      <c r="C312">
        <v>0.55956700000000004</v>
      </c>
      <c r="E312">
        <v>4608</v>
      </c>
      <c r="F312">
        <v>0.60130899999999998</v>
      </c>
      <c r="K312">
        <f t="shared" si="9"/>
        <v>310</v>
      </c>
      <c r="L312">
        <v>3008</v>
      </c>
      <c r="M312">
        <v>0.82228100000000004</v>
      </c>
      <c r="O312">
        <v>3008</v>
      </c>
      <c r="P312">
        <v>0.83220099999999997</v>
      </c>
      <c r="AC312" s="2"/>
      <c r="AD312" s="2"/>
      <c r="AE312" s="2"/>
      <c r="AM312" s="5">
        <v>310</v>
      </c>
      <c r="AN312" s="5">
        <v>1856</v>
      </c>
      <c r="AO312" s="5">
        <v>0.6681034482758621</v>
      </c>
    </row>
    <row r="313" spans="1:41" x14ac:dyDescent="0.35">
      <c r="A313">
        <f t="shared" si="8"/>
        <v>311</v>
      </c>
      <c r="B313">
        <v>4672</v>
      </c>
      <c r="C313">
        <v>0.56137199999999998</v>
      </c>
      <c r="E313">
        <v>4672</v>
      </c>
      <c r="F313">
        <v>0.61016999999999999</v>
      </c>
      <c r="K313">
        <f t="shared" si="9"/>
        <v>311</v>
      </c>
      <c r="L313">
        <v>3008</v>
      </c>
      <c r="M313">
        <v>0.82493399999999995</v>
      </c>
      <c r="O313">
        <v>3008</v>
      </c>
      <c r="P313">
        <v>0.83220099999999997</v>
      </c>
      <c r="AC313" s="2"/>
      <c r="AD313" s="2"/>
      <c r="AE313" s="2"/>
      <c r="AM313" s="5">
        <v>311</v>
      </c>
      <c r="AN313" s="5">
        <v>1856</v>
      </c>
      <c r="AO313" s="5">
        <v>0.67025862068965514</v>
      </c>
    </row>
    <row r="314" spans="1:41" x14ac:dyDescent="0.35">
      <c r="A314">
        <f t="shared" si="8"/>
        <v>312</v>
      </c>
      <c r="B314">
        <v>4672</v>
      </c>
      <c r="C314">
        <v>0.56317700000000004</v>
      </c>
      <c r="E314">
        <v>4672</v>
      </c>
      <c r="F314">
        <v>0.61016999999999999</v>
      </c>
      <c r="K314">
        <f t="shared" si="9"/>
        <v>312</v>
      </c>
      <c r="L314">
        <v>3008</v>
      </c>
      <c r="M314">
        <v>0.82758600000000004</v>
      </c>
      <c r="O314">
        <v>3008</v>
      </c>
      <c r="P314">
        <v>0.83220099999999997</v>
      </c>
      <c r="AC314" s="2"/>
      <c r="AD314" s="2"/>
      <c r="AE314" s="2"/>
      <c r="AM314" s="5">
        <v>312</v>
      </c>
      <c r="AN314" s="5">
        <v>1856</v>
      </c>
      <c r="AO314" s="5">
        <v>0.67241379310344829</v>
      </c>
    </row>
    <row r="315" spans="1:41" x14ac:dyDescent="0.35">
      <c r="A315">
        <f t="shared" si="8"/>
        <v>313</v>
      </c>
      <c r="B315">
        <v>4672</v>
      </c>
      <c r="C315">
        <v>0.56498199999999998</v>
      </c>
      <c r="E315">
        <v>4672</v>
      </c>
      <c r="F315">
        <v>0.61016999999999999</v>
      </c>
      <c r="K315">
        <f t="shared" si="9"/>
        <v>313</v>
      </c>
      <c r="L315">
        <v>3072</v>
      </c>
      <c r="M315">
        <v>0.83023899999999995</v>
      </c>
      <c r="O315">
        <v>3072</v>
      </c>
      <c r="P315">
        <v>0.84033599999999997</v>
      </c>
      <c r="AC315" s="2"/>
      <c r="AD315" s="2"/>
      <c r="AE315" s="2"/>
      <c r="AM315" s="5">
        <v>313</v>
      </c>
      <c r="AN315" s="5">
        <v>1920</v>
      </c>
      <c r="AO315" s="5">
        <v>0.67456896551724133</v>
      </c>
    </row>
    <row r="316" spans="1:41" x14ac:dyDescent="0.35">
      <c r="A316">
        <f t="shared" si="8"/>
        <v>314</v>
      </c>
      <c r="B316">
        <v>4672</v>
      </c>
      <c r="C316">
        <v>0.56678700000000004</v>
      </c>
      <c r="E316">
        <v>4672</v>
      </c>
      <c r="F316">
        <v>0.61016999999999999</v>
      </c>
      <c r="K316">
        <f t="shared" si="9"/>
        <v>314</v>
      </c>
      <c r="L316">
        <v>3072</v>
      </c>
      <c r="M316">
        <v>0.83289100000000005</v>
      </c>
      <c r="O316">
        <v>3072</v>
      </c>
      <c r="P316">
        <v>0.84033599999999997</v>
      </c>
      <c r="AC316" s="2"/>
      <c r="AD316" s="2"/>
      <c r="AE316" s="2"/>
      <c r="AM316" s="5">
        <v>314</v>
      </c>
      <c r="AN316" s="5">
        <v>1920</v>
      </c>
      <c r="AO316" s="5">
        <v>0.67672413793103448</v>
      </c>
    </row>
    <row r="317" spans="1:41" x14ac:dyDescent="0.35">
      <c r="A317">
        <f t="shared" si="8"/>
        <v>315</v>
      </c>
      <c r="B317">
        <v>4672</v>
      </c>
      <c r="C317">
        <v>0.56859199999999999</v>
      </c>
      <c r="E317">
        <v>4672</v>
      </c>
      <c r="F317">
        <v>0.61016999999999999</v>
      </c>
      <c r="K317">
        <f t="shared" si="9"/>
        <v>315</v>
      </c>
      <c r="L317">
        <v>3072</v>
      </c>
      <c r="M317">
        <v>0.83554399999999995</v>
      </c>
      <c r="O317">
        <v>3072</v>
      </c>
      <c r="P317">
        <v>0.84033599999999997</v>
      </c>
      <c r="AC317" s="2"/>
      <c r="AD317" s="2"/>
      <c r="AE317" s="2"/>
      <c r="AM317" s="5">
        <v>315</v>
      </c>
      <c r="AN317" s="5">
        <v>1920</v>
      </c>
      <c r="AO317" s="5">
        <v>0.67887931034482762</v>
      </c>
    </row>
    <row r="318" spans="1:41" x14ac:dyDescent="0.35">
      <c r="A318">
        <f t="shared" si="8"/>
        <v>316</v>
      </c>
      <c r="B318">
        <v>4672</v>
      </c>
      <c r="C318">
        <v>0.57039700000000004</v>
      </c>
      <c r="E318">
        <v>4672</v>
      </c>
      <c r="F318">
        <v>0.61016999999999999</v>
      </c>
      <c r="K318">
        <f t="shared" si="9"/>
        <v>316</v>
      </c>
      <c r="L318">
        <v>3072</v>
      </c>
      <c r="M318">
        <v>0.83819600000000005</v>
      </c>
      <c r="O318">
        <v>3072</v>
      </c>
      <c r="P318">
        <v>0.84033599999999997</v>
      </c>
      <c r="AC318" s="2"/>
      <c r="AD318" s="2"/>
      <c r="AE318" s="2"/>
      <c r="AM318" s="5">
        <v>316</v>
      </c>
      <c r="AN318" s="5">
        <v>1920</v>
      </c>
      <c r="AO318" s="5">
        <v>0.68103448275862066</v>
      </c>
    </row>
    <row r="319" spans="1:41" x14ac:dyDescent="0.35">
      <c r="A319">
        <f t="shared" si="8"/>
        <v>317</v>
      </c>
      <c r="B319">
        <v>4672</v>
      </c>
      <c r="C319">
        <v>0.57220199999999999</v>
      </c>
      <c r="E319">
        <v>4672</v>
      </c>
      <c r="F319">
        <v>0.61016999999999999</v>
      </c>
      <c r="K319">
        <f t="shared" si="9"/>
        <v>317</v>
      </c>
      <c r="L319">
        <v>3072</v>
      </c>
      <c r="M319">
        <v>0.84084899999999996</v>
      </c>
      <c r="O319">
        <v>3072</v>
      </c>
      <c r="P319">
        <v>0.84033599999999997</v>
      </c>
      <c r="AC319" s="2"/>
      <c r="AD319" s="2"/>
      <c r="AE319" s="2"/>
      <c r="AM319" s="5">
        <v>317</v>
      </c>
      <c r="AN319" s="5">
        <v>1920</v>
      </c>
      <c r="AO319" s="5">
        <v>0.68318965517241381</v>
      </c>
    </row>
    <row r="320" spans="1:41" x14ac:dyDescent="0.35">
      <c r="A320">
        <f t="shared" si="8"/>
        <v>318</v>
      </c>
      <c r="B320">
        <v>4736</v>
      </c>
      <c r="C320">
        <v>0.57400700000000004</v>
      </c>
      <c r="E320">
        <v>4736</v>
      </c>
      <c r="F320">
        <v>0.61889499999999997</v>
      </c>
      <c r="K320">
        <f t="shared" si="9"/>
        <v>318</v>
      </c>
      <c r="L320">
        <v>3072</v>
      </c>
      <c r="M320">
        <v>0.84350099999999995</v>
      </c>
      <c r="O320">
        <v>3072</v>
      </c>
      <c r="P320">
        <v>0.84033599999999997</v>
      </c>
      <c r="AC320" s="2"/>
      <c r="AD320" s="2"/>
      <c r="AE320" s="2"/>
      <c r="AM320" s="5">
        <v>318</v>
      </c>
      <c r="AN320" s="5">
        <v>1920</v>
      </c>
      <c r="AO320" s="5">
        <v>0.68534482758620685</v>
      </c>
    </row>
    <row r="321" spans="1:41" x14ac:dyDescent="0.35">
      <c r="A321">
        <f t="shared" si="8"/>
        <v>319</v>
      </c>
      <c r="B321">
        <v>4736</v>
      </c>
      <c r="C321">
        <v>0.57581199999999999</v>
      </c>
      <c r="E321">
        <v>4736</v>
      </c>
      <c r="F321">
        <v>0.61889499999999997</v>
      </c>
      <c r="K321">
        <f t="shared" si="9"/>
        <v>319</v>
      </c>
      <c r="L321">
        <v>3072</v>
      </c>
      <c r="M321">
        <v>0.84615399999999996</v>
      </c>
      <c r="O321">
        <v>3072</v>
      </c>
      <c r="P321">
        <v>0.84033599999999997</v>
      </c>
      <c r="AC321" s="2"/>
      <c r="AD321" s="2"/>
      <c r="AE321" s="2"/>
      <c r="AM321" s="5">
        <v>319</v>
      </c>
      <c r="AN321" s="5">
        <v>1920</v>
      </c>
      <c r="AO321" s="5">
        <v>0.6875</v>
      </c>
    </row>
    <row r="322" spans="1:41" x14ac:dyDescent="0.35">
      <c r="A322">
        <f t="shared" si="8"/>
        <v>320</v>
      </c>
      <c r="B322">
        <v>4736</v>
      </c>
      <c r="C322">
        <v>0.57761700000000005</v>
      </c>
      <c r="E322">
        <v>4736</v>
      </c>
      <c r="F322">
        <v>0.61889499999999997</v>
      </c>
      <c r="K322">
        <f t="shared" si="9"/>
        <v>320</v>
      </c>
      <c r="L322">
        <v>3072</v>
      </c>
      <c r="M322">
        <v>0.84880599999999995</v>
      </c>
      <c r="O322">
        <v>3072</v>
      </c>
      <c r="P322">
        <v>0.84033599999999997</v>
      </c>
      <c r="AC322" s="2"/>
      <c r="AD322" s="2"/>
      <c r="AE322" s="2"/>
      <c r="AM322" s="5">
        <v>320</v>
      </c>
      <c r="AN322" s="5">
        <v>1920</v>
      </c>
      <c r="AO322" s="5">
        <v>0.68965517241379315</v>
      </c>
    </row>
    <row r="323" spans="1:41" x14ac:dyDescent="0.35">
      <c r="A323">
        <f t="shared" si="8"/>
        <v>321</v>
      </c>
      <c r="B323">
        <v>4736</v>
      </c>
      <c r="C323">
        <v>0.57942199999999999</v>
      </c>
      <c r="E323">
        <v>4736</v>
      </c>
      <c r="F323">
        <v>0.61889499999999997</v>
      </c>
      <c r="K323">
        <f t="shared" si="9"/>
        <v>321</v>
      </c>
      <c r="L323">
        <v>3136</v>
      </c>
      <c r="M323">
        <v>0.85145899999999997</v>
      </c>
      <c r="O323">
        <v>3136</v>
      </c>
      <c r="P323">
        <v>0.84810700000000006</v>
      </c>
      <c r="AC323" s="2"/>
      <c r="AD323" s="2"/>
      <c r="AE323" s="2"/>
      <c r="AM323" s="5">
        <v>321</v>
      </c>
      <c r="AN323" s="5">
        <v>1984</v>
      </c>
      <c r="AO323" s="5">
        <v>0.69181034482758619</v>
      </c>
    </row>
    <row r="324" spans="1:41" x14ac:dyDescent="0.35">
      <c r="A324">
        <f t="shared" si="8"/>
        <v>322</v>
      </c>
      <c r="B324">
        <v>4736</v>
      </c>
      <c r="C324">
        <v>0.58122700000000005</v>
      </c>
      <c r="E324">
        <v>4736</v>
      </c>
      <c r="F324">
        <v>0.61889499999999997</v>
      </c>
      <c r="K324">
        <f t="shared" si="9"/>
        <v>322</v>
      </c>
      <c r="L324">
        <v>3136</v>
      </c>
      <c r="M324">
        <v>0.85411099999999995</v>
      </c>
      <c r="O324">
        <v>3136</v>
      </c>
      <c r="P324">
        <v>0.84810700000000006</v>
      </c>
      <c r="AC324" s="2"/>
      <c r="AD324" s="2"/>
      <c r="AE324" s="2"/>
      <c r="AM324" s="5">
        <v>322</v>
      </c>
      <c r="AN324" s="5">
        <v>1984</v>
      </c>
      <c r="AO324" s="5">
        <v>0.69396551724137934</v>
      </c>
    </row>
    <row r="325" spans="1:41" x14ac:dyDescent="0.35">
      <c r="A325">
        <f t="shared" ref="A325:A388" si="10">A324+1</f>
        <v>323</v>
      </c>
      <c r="B325">
        <v>4736</v>
      </c>
      <c r="C325">
        <v>0.58303199999999999</v>
      </c>
      <c r="E325">
        <v>4736</v>
      </c>
      <c r="F325">
        <v>0.61889499999999997</v>
      </c>
      <c r="K325">
        <f t="shared" ref="K325:K379" si="11">K324+1</f>
        <v>323</v>
      </c>
      <c r="L325">
        <v>3200</v>
      </c>
      <c r="M325">
        <v>0.85676399999999997</v>
      </c>
      <c r="O325">
        <v>3200</v>
      </c>
      <c r="P325">
        <v>0.85552600000000001</v>
      </c>
      <c r="AC325" s="2"/>
      <c r="AD325" s="2"/>
      <c r="AE325" s="2"/>
      <c r="AM325" s="5">
        <v>323</v>
      </c>
      <c r="AN325" s="5">
        <v>1984</v>
      </c>
      <c r="AO325" s="5">
        <v>0.69612068965517238</v>
      </c>
    </row>
    <row r="326" spans="1:41" x14ac:dyDescent="0.35">
      <c r="A326">
        <f t="shared" si="10"/>
        <v>324</v>
      </c>
      <c r="B326">
        <v>4736</v>
      </c>
      <c r="C326">
        <v>0.58483799999999997</v>
      </c>
      <c r="E326">
        <v>4736</v>
      </c>
      <c r="F326">
        <v>0.61889499999999997</v>
      </c>
      <c r="K326">
        <f t="shared" si="11"/>
        <v>324</v>
      </c>
      <c r="L326">
        <v>3200</v>
      </c>
      <c r="M326">
        <v>0.85941599999999996</v>
      </c>
      <c r="O326">
        <v>3200</v>
      </c>
      <c r="P326">
        <v>0.85552600000000001</v>
      </c>
      <c r="AC326" s="2"/>
      <c r="AD326" s="2"/>
      <c r="AE326" s="2"/>
      <c r="AM326" s="5">
        <v>324</v>
      </c>
      <c r="AN326" s="5">
        <v>1984</v>
      </c>
      <c r="AO326" s="5">
        <v>0.69827586206896552</v>
      </c>
    </row>
    <row r="327" spans="1:41" x14ac:dyDescent="0.35">
      <c r="A327">
        <f t="shared" si="10"/>
        <v>325</v>
      </c>
      <c r="B327">
        <v>4800</v>
      </c>
      <c r="C327">
        <v>0.58664300000000003</v>
      </c>
      <c r="E327">
        <v>4800</v>
      </c>
      <c r="F327">
        <v>0.62748199999999998</v>
      </c>
      <c r="K327">
        <f t="shared" si="11"/>
        <v>325</v>
      </c>
      <c r="L327">
        <v>3200</v>
      </c>
      <c r="M327">
        <v>0.86206899999999997</v>
      </c>
      <c r="O327">
        <v>3200</v>
      </c>
      <c r="P327">
        <v>0.85552600000000001</v>
      </c>
      <c r="AC327" s="2"/>
      <c r="AD327" s="2"/>
      <c r="AE327" s="2"/>
      <c r="AM327" s="5">
        <v>325</v>
      </c>
      <c r="AN327" s="5">
        <v>1984</v>
      </c>
      <c r="AO327" s="5">
        <v>0.70043103448275867</v>
      </c>
    </row>
    <row r="328" spans="1:41" x14ac:dyDescent="0.35">
      <c r="A328">
        <f t="shared" si="10"/>
        <v>326</v>
      </c>
      <c r="B328">
        <v>4800</v>
      </c>
      <c r="C328">
        <v>0.58844799999999997</v>
      </c>
      <c r="E328">
        <v>4800</v>
      </c>
      <c r="F328">
        <v>0.62748199999999998</v>
      </c>
      <c r="K328">
        <f t="shared" si="11"/>
        <v>326</v>
      </c>
      <c r="L328">
        <v>3264</v>
      </c>
      <c r="M328">
        <v>0.86472099999999996</v>
      </c>
      <c r="O328">
        <v>3264</v>
      </c>
      <c r="P328">
        <v>0.86260899999999996</v>
      </c>
      <c r="AC328" s="2"/>
      <c r="AD328" s="2"/>
      <c r="AE328" s="2"/>
      <c r="AM328" s="5">
        <v>326</v>
      </c>
      <c r="AN328" s="5">
        <v>1984</v>
      </c>
      <c r="AO328" s="5">
        <v>0.70258620689655171</v>
      </c>
    </row>
    <row r="329" spans="1:41" x14ac:dyDescent="0.35">
      <c r="A329">
        <f t="shared" si="10"/>
        <v>327</v>
      </c>
      <c r="B329">
        <v>4800</v>
      </c>
      <c r="C329">
        <v>0.59025300000000003</v>
      </c>
      <c r="E329">
        <v>4800</v>
      </c>
      <c r="F329">
        <v>0.62748199999999998</v>
      </c>
      <c r="K329">
        <f t="shared" si="11"/>
        <v>327</v>
      </c>
      <c r="L329">
        <v>3264</v>
      </c>
      <c r="M329">
        <v>0.86737399999999998</v>
      </c>
      <c r="O329">
        <v>3264</v>
      </c>
      <c r="P329">
        <v>0.86260899999999996</v>
      </c>
      <c r="AC329" s="2"/>
      <c r="AD329" s="2"/>
      <c r="AE329" s="2"/>
      <c r="AM329" s="5">
        <v>327</v>
      </c>
      <c r="AN329" s="5">
        <v>1984</v>
      </c>
      <c r="AO329" s="5">
        <v>0.70474137931034486</v>
      </c>
    </row>
    <row r="330" spans="1:41" x14ac:dyDescent="0.35">
      <c r="A330">
        <f t="shared" si="10"/>
        <v>328</v>
      </c>
      <c r="B330">
        <v>4800</v>
      </c>
      <c r="C330">
        <v>0.59205799999999997</v>
      </c>
      <c r="E330">
        <v>4800</v>
      </c>
      <c r="F330">
        <v>0.62748199999999998</v>
      </c>
      <c r="K330">
        <f t="shared" si="11"/>
        <v>328</v>
      </c>
      <c r="L330">
        <v>3264</v>
      </c>
      <c r="M330">
        <v>0.87002699999999999</v>
      </c>
      <c r="O330">
        <v>3264</v>
      </c>
      <c r="P330">
        <v>0.86260899999999996</v>
      </c>
      <c r="AC330" s="2"/>
      <c r="AD330" s="2"/>
      <c r="AE330" s="2"/>
      <c r="AM330" s="5">
        <v>328</v>
      </c>
      <c r="AN330" s="5">
        <v>1984</v>
      </c>
      <c r="AO330" s="5">
        <v>0.7068965517241379</v>
      </c>
    </row>
    <row r="331" spans="1:41" x14ac:dyDescent="0.35">
      <c r="A331">
        <f t="shared" si="10"/>
        <v>329</v>
      </c>
      <c r="B331">
        <v>4800</v>
      </c>
      <c r="C331">
        <v>0.59386300000000003</v>
      </c>
      <c r="E331">
        <v>4800</v>
      </c>
      <c r="F331">
        <v>0.62748199999999998</v>
      </c>
      <c r="K331">
        <f t="shared" si="11"/>
        <v>329</v>
      </c>
      <c r="L331">
        <v>3328</v>
      </c>
      <c r="M331">
        <v>0.87267899999999998</v>
      </c>
      <c r="O331">
        <v>3328</v>
      </c>
      <c r="P331">
        <v>0.869367</v>
      </c>
      <c r="AC331" s="2"/>
      <c r="AD331" s="2"/>
      <c r="AE331" s="2"/>
      <c r="AM331" s="5">
        <v>329</v>
      </c>
      <c r="AN331" s="5">
        <v>1984</v>
      </c>
      <c r="AO331" s="5">
        <v>0.70905172413793105</v>
      </c>
    </row>
    <row r="332" spans="1:41" x14ac:dyDescent="0.35">
      <c r="A332">
        <f t="shared" si="10"/>
        <v>330</v>
      </c>
      <c r="B332">
        <v>4800</v>
      </c>
      <c r="C332">
        <v>0.59566799999999998</v>
      </c>
      <c r="E332">
        <v>4800</v>
      </c>
      <c r="F332">
        <v>0.62748199999999998</v>
      </c>
      <c r="K332">
        <f t="shared" si="11"/>
        <v>330</v>
      </c>
      <c r="L332">
        <v>3392</v>
      </c>
      <c r="M332">
        <v>0.875332</v>
      </c>
      <c r="O332">
        <v>3392</v>
      </c>
      <c r="P332">
        <v>0.87581399999999998</v>
      </c>
      <c r="AC332" s="2"/>
      <c r="AD332" s="2"/>
      <c r="AE332" s="2"/>
      <c r="AM332" s="5">
        <v>330</v>
      </c>
      <c r="AN332" s="5">
        <v>1984</v>
      </c>
      <c r="AO332" s="5">
        <v>0.71120689655172409</v>
      </c>
    </row>
    <row r="333" spans="1:41" x14ac:dyDescent="0.35">
      <c r="A333">
        <f t="shared" si="10"/>
        <v>331</v>
      </c>
      <c r="B333">
        <v>4864</v>
      </c>
      <c r="C333">
        <v>0.59747300000000003</v>
      </c>
      <c r="E333">
        <v>4864</v>
      </c>
      <c r="F333">
        <v>0.63593200000000005</v>
      </c>
      <c r="K333">
        <f t="shared" si="11"/>
        <v>331</v>
      </c>
      <c r="L333">
        <v>3392</v>
      </c>
      <c r="M333">
        <v>0.87798399999999999</v>
      </c>
      <c r="O333">
        <v>3392</v>
      </c>
      <c r="P333">
        <v>0.87581399999999998</v>
      </c>
      <c r="AC333" s="2"/>
      <c r="AD333" s="2"/>
      <c r="AE333" s="2"/>
      <c r="AM333" s="5">
        <v>331</v>
      </c>
      <c r="AN333" s="5">
        <v>1984</v>
      </c>
      <c r="AO333" s="5">
        <v>0.71336206896551724</v>
      </c>
    </row>
    <row r="334" spans="1:41" x14ac:dyDescent="0.35">
      <c r="A334">
        <f t="shared" si="10"/>
        <v>332</v>
      </c>
      <c r="B334">
        <v>4864</v>
      </c>
      <c r="C334">
        <v>0.59927799999999998</v>
      </c>
      <c r="E334">
        <v>4864</v>
      </c>
      <c r="F334">
        <v>0.63593200000000005</v>
      </c>
      <c r="K334">
        <f t="shared" si="11"/>
        <v>332</v>
      </c>
      <c r="L334">
        <v>3456</v>
      </c>
      <c r="M334">
        <v>0.880637</v>
      </c>
      <c r="O334">
        <v>3456</v>
      </c>
      <c r="P334">
        <v>0.88196300000000005</v>
      </c>
      <c r="AC334" s="2"/>
      <c r="AD334" s="2"/>
      <c r="AE334" s="2"/>
      <c r="AM334" s="5">
        <v>332</v>
      </c>
      <c r="AN334" s="5">
        <v>2048</v>
      </c>
      <c r="AO334" s="5">
        <v>0.71551724137931039</v>
      </c>
    </row>
    <row r="335" spans="1:41" x14ac:dyDescent="0.35">
      <c r="A335">
        <f t="shared" si="10"/>
        <v>333</v>
      </c>
      <c r="B335">
        <v>4864</v>
      </c>
      <c r="C335">
        <v>0.60108300000000003</v>
      </c>
      <c r="E335">
        <v>4864</v>
      </c>
      <c r="F335">
        <v>0.63593200000000005</v>
      </c>
      <c r="K335">
        <f t="shared" si="11"/>
        <v>333</v>
      </c>
      <c r="L335">
        <v>3456</v>
      </c>
      <c r="M335">
        <v>0.88328899999999999</v>
      </c>
      <c r="O335">
        <v>3456</v>
      </c>
      <c r="P335">
        <v>0.88196300000000005</v>
      </c>
      <c r="AC335" s="2"/>
      <c r="AD335" s="2"/>
      <c r="AE335" s="2"/>
      <c r="AM335" s="5">
        <v>333</v>
      </c>
      <c r="AN335" s="5">
        <v>2048</v>
      </c>
      <c r="AO335" s="5">
        <v>0.71767241379310343</v>
      </c>
    </row>
    <row r="336" spans="1:41" x14ac:dyDescent="0.35">
      <c r="A336">
        <f t="shared" si="10"/>
        <v>334</v>
      </c>
      <c r="B336">
        <v>4864</v>
      </c>
      <c r="C336">
        <v>0.60288799999999998</v>
      </c>
      <c r="E336">
        <v>4864</v>
      </c>
      <c r="F336">
        <v>0.63593200000000005</v>
      </c>
      <c r="K336">
        <f t="shared" si="11"/>
        <v>334</v>
      </c>
      <c r="L336">
        <v>3520</v>
      </c>
      <c r="M336">
        <v>0.88594200000000001</v>
      </c>
      <c r="O336">
        <v>3520</v>
      </c>
      <c r="P336">
        <v>0.88782499999999998</v>
      </c>
      <c r="AC336" s="2"/>
      <c r="AD336" s="2"/>
      <c r="AE336" s="2"/>
      <c r="AM336" s="5">
        <v>334</v>
      </c>
      <c r="AN336" s="5">
        <v>2048</v>
      </c>
      <c r="AO336" s="5">
        <v>0.71982758620689657</v>
      </c>
    </row>
    <row r="337" spans="1:41" x14ac:dyDescent="0.35">
      <c r="A337">
        <f t="shared" si="10"/>
        <v>335</v>
      </c>
      <c r="B337">
        <v>4864</v>
      </c>
      <c r="C337">
        <v>0.60469300000000004</v>
      </c>
      <c r="E337">
        <v>4864</v>
      </c>
      <c r="F337">
        <v>0.63593200000000005</v>
      </c>
      <c r="K337">
        <f t="shared" si="11"/>
        <v>335</v>
      </c>
      <c r="L337">
        <v>3584</v>
      </c>
      <c r="M337">
        <v>0.88859399999999999</v>
      </c>
      <c r="O337">
        <v>3584</v>
      </c>
      <c r="P337">
        <v>0.89341300000000001</v>
      </c>
      <c r="AC337" s="2"/>
      <c r="AD337" s="2"/>
      <c r="AE337" s="2"/>
      <c r="AM337" s="5">
        <v>335</v>
      </c>
      <c r="AN337" s="5">
        <v>2048</v>
      </c>
      <c r="AO337" s="5">
        <v>0.72198275862068961</v>
      </c>
    </row>
    <row r="338" spans="1:41" x14ac:dyDescent="0.35">
      <c r="A338">
        <f t="shared" si="10"/>
        <v>336</v>
      </c>
      <c r="B338">
        <v>4864</v>
      </c>
      <c r="C338">
        <v>0.60649799999999998</v>
      </c>
      <c r="E338">
        <v>4864</v>
      </c>
      <c r="F338">
        <v>0.63593200000000005</v>
      </c>
      <c r="K338">
        <f t="shared" si="11"/>
        <v>336</v>
      </c>
      <c r="L338">
        <v>3584</v>
      </c>
      <c r="M338">
        <v>0.89124700000000001</v>
      </c>
      <c r="O338">
        <v>3584</v>
      </c>
      <c r="P338">
        <v>0.89341300000000001</v>
      </c>
      <c r="AC338" s="2"/>
      <c r="AD338" s="2"/>
      <c r="AE338" s="2"/>
      <c r="AM338" s="5">
        <v>336</v>
      </c>
      <c r="AN338" s="5">
        <v>2048</v>
      </c>
      <c r="AO338" s="5">
        <v>0.72413793103448276</v>
      </c>
    </row>
    <row r="339" spans="1:41" x14ac:dyDescent="0.35">
      <c r="A339">
        <f t="shared" si="10"/>
        <v>337</v>
      </c>
      <c r="B339">
        <v>4864</v>
      </c>
      <c r="C339">
        <v>0.60830300000000004</v>
      </c>
      <c r="E339">
        <v>4864</v>
      </c>
      <c r="F339">
        <v>0.63593200000000005</v>
      </c>
      <c r="K339">
        <f t="shared" si="11"/>
        <v>337</v>
      </c>
      <c r="L339">
        <v>3648</v>
      </c>
      <c r="M339">
        <v>0.893899</v>
      </c>
      <c r="O339">
        <v>3648</v>
      </c>
      <c r="P339">
        <v>0.89873800000000004</v>
      </c>
      <c r="AC339" s="2"/>
      <c r="AD339" s="2"/>
      <c r="AE339" s="2"/>
      <c r="AM339" s="5">
        <v>337</v>
      </c>
      <c r="AN339" s="5">
        <v>2048</v>
      </c>
      <c r="AO339" s="5">
        <v>0.72629310344827591</v>
      </c>
    </row>
    <row r="340" spans="1:41" x14ac:dyDescent="0.35">
      <c r="A340">
        <f t="shared" si="10"/>
        <v>338</v>
      </c>
      <c r="B340">
        <v>4928</v>
      </c>
      <c r="C340">
        <v>0.61010799999999998</v>
      </c>
      <c r="E340">
        <v>4928</v>
      </c>
      <c r="F340">
        <v>0.64424400000000004</v>
      </c>
      <c r="K340">
        <f t="shared" si="11"/>
        <v>338</v>
      </c>
      <c r="L340">
        <v>3712</v>
      </c>
      <c r="M340">
        <v>0.89655200000000002</v>
      </c>
      <c r="O340">
        <v>3712</v>
      </c>
      <c r="P340">
        <v>0.90381100000000003</v>
      </c>
      <c r="AC340" s="2"/>
      <c r="AD340" s="2"/>
      <c r="AE340" s="2"/>
      <c r="AM340" s="5">
        <v>338</v>
      </c>
      <c r="AN340" s="5">
        <v>2112</v>
      </c>
      <c r="AO340" s="5">
        <v>0.72844827586206895</v>
      </c>
    </row>
    <row r="341" spans="1:41" x14ac:dyDescent="0.35">
      <c r="A341">
        <f t="shared" si="10"/>
        <v>339</v>
      </c>
      <c r="B341">
        <v>4928</v>
      </c>
      <c r="C341">
        <v>0.61191300000000004</v>
      </c>
      <c r="E341">
        <v>4928</v>
      </c>
      <c r="F341">
        <v>0.64424400000000004</v>
      </c>
      <c r="K341">
        <f t="shared" si="11"/>
        <v>339</v>
      </c>
      <c r="L341">
        <v>3712</v>
      </c>
      <c r="M341">
        <v>0.899204</v>
      </c>
      <c r="O341">
        <v>3712</v>
      </c>
      <c r="P341">
        <v>0.90381100000000003</v>
      </c>
      <c r="AC341" s="2"/>
      <c r="AD341" s="2"/>
      <c r="AE341" s="2"/>
      <c r="AM341" s="5">
        <v>339</v>
      </c>
      <c r="AN341" s="5">
        <v>2112</v>
      </c>
      <c r="AO341" s="5">
        <v>0.7306034482758621</v>
      </c>
    </row>
    <row r="342" spans="1:41" x14ac:dyDescent="0.35">
      <c r="A342">
        <f t="shared" si="10"/>
        <v>340</v>
      </c>
      <c r="B342">
        <v>4928</v>
      </c>
      <c r="C342">
        <v>0.61371799999999999</v>
      </c>
      <c r="E342">
        <v>4928</v>
      </c>
      <c r="F342">
        <v>0.64424400000000004</v>
      </c>
      <c r="K342">
        <f t="shared" si="11"/>
        <v>340</v>
      </c>
      <c r="L342">
        <v>3776</v>
      </c>
      <c r="M342">
        <v>0.90185700000000002</v>
      </c>
      <c r="O342">
        <v>3776</v>
      </c>
      <c r="P342">
        <v>0.90864400000000001</v>
      </c>
      <c r="AC342" s="2"/>
      <c r="AD342" s="2"/>
      <c r="AE342" s="2"/>
      <c r="AM342" s="5">
        <v>340</v>
      </c>
      <c r="AN342" s="5">
        <v>2112</v>
      </c>
      <c r="AO342" s="5">
        <v>0.73275862068965514</v>
      </c>
    </row>
    <row r="343" spans="1:41" x14ac:dyDescent="0.35">
      <c r="A343">
        <f t="shared" si="10"/>
        <v>341</v>
      </c>
      <c r="B343">
        <v>4928</v>
      </c>
      <c r="C343">
        <v>0.61552300000000004</v>
      </c>
      <c r="E343">
        <v>4928</v>
      </c>
      <c r="F343">
        <v>0.64424400000000004</v>
      </c>
      <c r="K343">
        <f t="shared" si="11"/>
        <v>341</v>
      </c>
      <c r="L343">
        <v>3776</v>
      </c>
      <c r="M343">
        <v>0.90450900000000001</v>
      </c>
      <c r="O343">
        <v>3776</v>
      </c>
      <c r="P343">
        <v>0.90864400000000001</v>
      </c>
      <c r="AC343" s="2"/>
      <c r="AD343" s="2"/>
      <c r="AE343" s="2"/>
      <c r="AM343" s="5">
        <v>341</v>
      </c>
      <c r="AN343" s="5">
        <v>2112</v>
      </c>
      <c r="AO343" s="5">
        <v>0.73491379310344829</v>
      </c>
    </row>
    <row r="344" spans="1:41" x14ac:dyDescent="0.35">
      <c r="A344">
        <f t="shared" si="10"/>
        <v>342</v>
      </c>
      <c r="B344">
        <v>4928</v>
      </c>
      <c r="C344">
        <v>0.61732900000000002</v>
      </c>
      <c r="E344">
        <v>4928</v>
      </c>
      <c r="F344">
        <v>0.64424400000000004</v>
      </c>
      <c r="K344">
        <f t="shared" si="11"/>
        <v>342</v>
      </c>
      <c r="L344">
        <v>3840</v>
      </c>
      <c r="M344">
        <v>0.90716200000000002</v>
      </c>
      <c r="O344">
        <v>3840</v>
      </c>
      <c r="P344">
        <v>0.913246</v>
      </c>
      <c r="AC344" s="2"/>
      <c r="AD344" s="2"/>
      <c r="AE344" s="2"/>
      <c r="AM344" s="5">
        <v>342</v>
      </c>
      <c r="AN344" s="5">
        <v>2112</v>
      </c>
      <c r="AO344" s="5">
        <v>0.73706896551724133</v>
      </c>
    </row>
    <row r="345" spans="1:41" x14ac:dyDescent="0.35">
      <c r="A345">
        <f t="shared" si="10"/>
        <v>343</v>
      </c>
      <c r="B345">
        <v>4928</v>
      </c>
      <c r="C345">
        <v>0.61913399999999996</v>
      </c>
      <c r="E345">
        <v>4928</v>
      </c>
      <c r="F345">
        <v>0.64424400000000004</v>
      </c>
      <c r="K345">
        <f t="shared" si="11"/>
        <v>343</v>
      </c>
      <c r="L345">
        <v>3904</v>
      </c>
      <c r="M345">
        <v>0.90981400000000001</v>
      </c>
      <c r="O345">
        <v>3904</v>
      </c>
      <c r="P345">
        <v>0.91762699999999997</v>
      </c>
      <c r="AC345" s="2"/>
      <c r="AD345" s="2"/>
      <c r="AE345" s="2"/>
      <c r="AM345" s="5">
        <v>343</v>
      </c>
      <c r="AN345" s="5">
        <v>2112</v>
      </c>
      <c r="AO345" s="5">
        <v>0.73922413793103448</v>
      </c>
    </row>
    <row r="346" spans="1:41" x14ac:dyDescent="0.35">
      <c r="A346">
        <f t="shared" si="10"/>
        <v>344</v>
      </c>
      <c r="B346">
        <v>4928</v>
      </c>
      <c r="C346">
        <v>0.62093900000000002</v>
      </c>
      <c r="E346">
        <v>4928</v>
      </c>
      <c r="F346">
        <v>0.64424400000000004</v>
      </c>
      <c r="K346">
        <f t="shared" si="11"/>
        <v>344</v>
      </c>
      <c r="L346">
        <v>3904</v>
      </c>
      <c r="M346">
        <v>0.91246700000000003</v>
      </c>
      <c r="O346">
        <v>3904</v>
      </c>
      <c r="P346">
        <v>0.91762699999999997</v>
      </c>
      <c r="AC346" s="2"/>
      <c r="AD346" s="2"/>
      <c r="AE346" s="2"/>
      <c r="AM346" s="5">
        <v>344</v>
      </c>
      <c r="AN346" s="5">
        <v>2112</v>
      </c>
      <c r="AO346" s="5">
        <v>0.74137931034482762</v>
      </c>
    </row>
    <row r="347" spans="1:41" x14ac:dyDescent="0.35">
      <c r="A347">
        <f t="shared" si="10"/>
        <v>345</v>
      </c>
      <c r="B347">
        <v>4992</v>
      </c>
      <c r="C347">
        <v>0.62274399999999996</v>
      </c>
      <c r="E347">
        <v>4992</v>
      </c>
      <c r="F347">
        <v>0.65241800000000005</v>
      </c>
      <c r="K347">
        <f t="shared" si="11"/>
        <v>345</v>
      </c>
      <c r="L347">
        <v>3904</v>
      </c>
      <c r="M347">
        <v>0.91511900000000002</v>
      </c>
      <c r="O347">
        <v>3904</v>
      </c>
      <c r="P347">
        <v>0.91762699999999997</v>
      </c>
      <c r="AC347" s="2"/>
      <c r="AD347" s="2"/>
      <c r="AE347" s="2"/>
      <c r="AM347" s="5">
        <v>345</v>
      </c>
      <c r="AN347" s="5">
        <v>2112</v>
      </c>
      <c r="AO347" s="5">
        <v>0.74353448275862066</v>
      </c>
    </row>
    <row r="348" spans="1:41" x14ac:dyDescent="0.35">
      <c r="A348">
        <f t="shared" si="10"/>
        <v>346</v>
      </c>
      <c r="B348">
        <v>4992</v>
      </c>
      <c r="C348">
        <v>0.62454900000000002</v>
      </c>
      <c r="E348">
        <v>4992</v>
      </c>
      <c r="F348">
        <v>0.65241800000000005</v>
      </c>
      <c r="K348">
        <f t="shared" si="11"/>
        <v>346</v>
      </c>
      <c r="L348">
        <v>3904</v>
      </c>
      <c r="M348">
        <v>0.91777200000000003</v>
      </c>
      <c r="O348">
        <v>3904</v>
      </c>
      <c r="P348">
        <v>0.91762699999999997</v>
      </c>
      <c r="AC348" s="2"/>
      <c r="AD348" s="2"/>
      <c r="AE348" s="2"/>
      <c r="AM348" s="5">
        <v>346</v>
      </c>
      <c r="AN348" s="5">
        <v>2176</v>
      </c>
      <c r="AO348" s="5">
        <v>0.74568965517241381</v>
      </c>
    </row>
    <row r="349" spans="1:41" x14ac:dyDescent="0.35">
      <c r="A349">
        <f t="shared" si="10"/>
        <v>347</v>
      </c>
      <c r="B349">
        <v>4992</v>
      </c>
      <c r="C349">
        <v>0.62635399999999997</v>
      </c>
      <c r="E349">
        <v>4992</v>
      </c>
      <c r="F349">
        <v>0.65241800000000005</v>
      </c>
      <c r="K349">
        <f t="shared" si="11"/>
        <v>347</v>
      </c>
      <c r="L349">
        <v>3968</v>
      </c>
      <c r="M349">
        <v>0.92042400000000002</v>
      </c>
      <c r="O349">
        <v>3968</v>
      </c>
      <c r="P349">
        <v>0.92179699999999998</v>
      </c>
      <c r="AC349" s="2"/>
      <c r="AD349" s="2"/>
      <c r="AE349" s="2"/>
      <c r="AM349" s="5">
        <v>347</v>
      </c>
      <c r="AN349" s="5">
        <v>2176</v>
      </c>
      <c r="AO349" s="5">
        <v>0.74784482758620685</v>
      </c>
    </row>
    <row r="350" spans="1:41" x14ac:dyDescent="0.35">
      <c r="A350">
        <f t="shared" si="10"/>
        <v>348</v>
      </c>
      <c r="B350">
        <v>4992</v>
      </c>
      <c r="C350">
        <v>0.62815900000000002</v>
      </c>
      <c r="E350">
        <v>4992</v>
      </c>
      <c r="F350">
        <v>0.65241800000000005</v>
      </c>
      <c r="K350">
        <f t="shared" si="11"/>
        <v>348</v>
      </c>
      <c r="L350">
        <v>3968</v>
      </c>
      <c r="M350">
        <v>0.92307700000000004</v>
      </c>
      <c r="O350">
        <v>3968</v>
      </c>
      <c r="P350">
        <v>0.92179699999999998</v>
      </c>
      <c r="AC350" s="2"/>
      <c r="AD350" s="2"/>
      <c r="AE350" s="2"/>
      <c r="AM350" s="5">
        <v>348</v>
      </c>
      <c r="AN350" s="5">
        <v>2176</v>
      </c>
      <c r="AO350" s="5">
        <v>0.75</v>
      </c>
    </row>
    <row r="351" spans="1:41" x14ac:dyDescent="0.35">
      <c r="A351">
        <f t="shared" si="10"/>
        <v>349</v>
      </c>
      <c r="B351">
        <v>5056</v>
      </c>
      <c r="C351">
        <v>0.62996399999999997</v>
      </c>
      <c r="E351">
        <v>5056</v>
      </c>
      <c r="F351">
        <v>0.66045299999999996</v>
      </c>
      <c r="K351">
        <f t="shared" si="11"/>
        <v>349</v>
      </c>
      <c r="L351">
        <v>4032</v>
      </c>
      <c r="M351">
        <v>0.92572900000000002</v>
      </c>
      <c r="O351">
        <v>4032</v>
      </c>
      <c r="P351">
        <v>0.92576599999999998</v>
      </c>
      <c r="AC351" s="2"/>
      <c r="AD351" s="2"/>
      <c r="AE351" s="2"/>
      <c r="AM351" s="5">
        <v>349</v>
      </c>
      <c r="AN351" s="5">
        <v>2176</v>
      </c>
      <c r="AO351" s="5">
        <v>0.75215517241379315</v>
      </c>
    </row>
    <row r="352" spans="1:41" x14ac:dyDescent="0.35">
      <c r="A352">
        <f t="shared" si="10"/>
        <v>350</v>
      </c>
      <c r="B352">
        <v>5056</v>
      </c>
      <c r="C352">
        <v>0.63176900000000002</v>
      </c>
      <c r="E352">
        <v>5056</v>
      </c>
      <c r="F352">
        <v>0.66045299999999996</v>
      </c>
      <c r="K352">
        <f t="shared" si="11"/>
        <v>350</v>
      </c>
      <c r="L352">
        <v>4224</v>
      </c>
      <c r="M352">
        <v>0.92838200000000004</v>
      </c>
      <c r="O352">
        <v>4224</v>
      </c>
      <c r="P352">
        <v>0.93655200000000005</v>
      </c>
      <c r="AC352" s="2"/>
      <c r="AD352" s="2"/>
      <c r="AE352" s="2"/>
      <c r="AM352" s="5">
        <v>350</v>
      </c>
      <c r="AN352" s="5">
        <v>2176</v>
      </c>
      <c r="AO352" s="5">
        <v>0.75431034482758619</v>
      </c>
    </row>
    <row r="353" spans="1:41" x14ac:dyDescent="0.35">
      <c r="A353">
        <f t="shared" si="10"/>
        <v>351</v>
      </c>
      <c r="B353">
        <v>5120</v>
      </c>
      <c r="C353">
        <v>0.63357399999999997</v>
      </c>
      <c r="E353">
        <v>5120</v>
      </c>
      <c r="F353">
        <v>0.66835</v>
      </c>
      <c r="K353">
        <f t="shared" si="11"/>
        <v>351</v>
      </c>
      <c r="L353">
        <v>4288</v>
      </c>
      <c r="M353">
        <v>0.93103400000000003</v>
      </c>
      <c r="O353">
        <v>4288</v>
      </c>
      <c r="P353">
        <v>0.93980200000000003</v>
      </c>
      <c r="AC353" s="2"/>
      <c r="AD353" s="2"/>
      <c r="AE353" s="2"/>
      <c r="AM353" s="5">
        <v>351</v>
      </c>
      <c r="AN353" s="5">
        <v>2176</v>
      </c>
      <c r="AO353" s="5">
        <v>0.75646551724137934</v>
      </c>
    </row>
    <row r="354" spans="1:41" x14ac:dyDescent="0.35">
      <c r="A354">
        <f t="shared" si="10"/>
        <v>352</v>
      </c>
      <c r="B354">
        <v>5120</v>
      </c>
      <c r="C354">
        <v>0.63537900000000003</v>
      </c>
      <c r="E354">
        <v>5120</v>
      </c>
      <c r="F354">
        <v>0.66835</v>
      </c>
      <c r="K354">
        <f t="shared" si="11"/>
        <v>352</v>
      </c>
      <c r="L354">
        <v>4480</v>
      </c>
      <c r="M354">
        <v>0.93368700000000004</v>
      </c>
      <c r="O354">
        <v>4480</v>
      </c>
      <c r="P354">
        <v>0.94862000000000002</v>
      </c>
      <c r="AC354" s="2"/>
      <c r="AD354" s="2"/>
      <c r="AE354" s="2"/>
      <c r="AM354" s="5">
        <v>352</v>
      </c>
      <c r="AN354" s="5">
        <v>2240</v>
      </c>
      <c r="AO354" s="5">
        <v>0.75862068965517238</v>
      </c>
    </row>
    <row r="355" spans="1:41" x14ac:dyDescent="0.35">
      <c r="A355">
        <f t="shared" si="10"/>
        <v>353</v>
      </c>
      <c r="B355">
        <v>5120</v>
      </c>
      <c r="C355">
        <v>0.63718399999999997</v>
      </c>
      <c r="E355">
        <v>5120</v>
      </c>
      <c r="F355">
        <v>0.66835</v>
      </c>
      <c r="K355">
        <f t="shared" si="11"/>
        <v>353</v>
      </c>
      <c r="L355">
        <v>4544</v>
      </c>
      <c r="M355">
        <v>0.93633999999999995</v>
      </c>
      <c r="O355">
        <v>4544</v>
      </c>
      <c r="P355">
        <v>0.95127300000000004</v>
      </c>
      <c r="AC355" s="2"/>
      <c r="AD355" s="2"/>
      <c r="AE355" s="2"/>
      <c r="AM355" s="5">
        <v>353</v>
      </c>
      <c r="AN355" s="5">
        <v>2240</v>
      </c>
      <c r="AO355" s="5">
        <v>0.76077586206896552</v>
      </c>
    </row>
    <row r="356" spans="1:41" x14ac:dyDescent="0.35">
      <c r="A356">
        <f t="shared" si="10"/>
        <v>354</v>
      </c>
      <c r="B356">
        <v>5184</v>
      </c>
      <c r="C356">
        <v>0.63898900000000003</v>
      </c>
      <c r="E356">
        <v>5184</v>
      </c>
      <c r="F356">
        <v>0.67610899999999996</v>
      </c>
      <c r="K356">
        <f t="shared" si="11"/>
        <v>354</v>
      </c>
      <c r="L356">
        <v>4544</v>
      </c>
      <c r="M356">
        <v>0.93899200000000005</v>
      </c>
      <c r="O356">
        <v>4544</v>
      </c>
      <c r="P356">
        <v>0.95127300000000004</v>
      </c>
      <c r="AC356" s="2"/>
      <c r="AD356" s="2"/>
      <c r="AE356" s="2"/>
      <c r="AM356" s="5">
        <v>354</v>
      </c>
      <c r="AN356" s="5">
        <v>2240</v>
      </c>
      <c r="AO356" s="5">
        <v>0.76293103448275867</v>
      </c>
    </row>
    <row r="357" spans="1:41" x14ac:dyDescent="0.35">
      <c r="A357">
        <f t="shared" si="10"/>
        <v>355</v>
      </c>
      <c r="B357">
        <v>5184</v>
      </c>
      <c r="C357">
        <v>0.64079399999999997</v>
      </c>
      <c r="E357">
        <v>5184</v>
      </c>
      <c r="F357">
        <v>0.67610899999999996</v>
      </c>
      <c r="K357">
        <f t="shared" si="11"/>
        <v>355</v>
      </c>
      <c r="L357">
        <v>4544</v>
      </c>
      <c r="M357">
        <v>0.94164499999999995</v>
      </c>
      <c r="O357">
        <v>4544</v>
      </c>
      <c r="P357">
        <v>0.95127300000000004</v>
      </c>
      <c r="AC357" s="2"/>
      <c r="AD357" s="2"/>
      <c r="AE357" s="2"/>
      <c r="AM357" s="5">
        <v>355</v>
      </c>
      <c r="AN357" s="5">
        <v>2240</v>
      </c>
      <c r="AO357" s="5">
        <v>0.76508620689655171</v>
      </c>
    </row>
    <row r="358" spans="1:41" x14ac:dyDescent="0.35">
      <c r="A358">
        <f t="shared" si="10"/>
        <v>356</v>
      </c>
      <c r="B358">
        <v>5184</v>
      </c>
      <c r="C358">
        <v>0.64259900000000003</v>
      </c>
      <c r="E358">
        <v>5184</v>
      </c>
      <c r="F358">
        <v>0.67610899999999996</v>
      </c>
      <c r="K358">
        <f t="shared" si="11"/>
        <v>356</v>
      </c>
      <c r="L358">
        <v>4672</v>
      </c>
      <c r="M358">
        <v>0.94429700000000005</v>
      </c>
      <c r="O358">
        <v>4672</v>
      </c>
      <c r="P358">
        <v>0.95618800000000004</v>
      </c>
      <c r="AC358" s="2"/>
      <c r="AD358" s="2"/>
      <c r="AE358" s="2"/>
      <c r="AM358" s="5">
        <v>356</v>
      </c>
      <c r="AN358" s="5">
        <v>2304</v>
      </c>
      <c r="AO358" s="5">
        <v>0.76724137931034486</v>
      </c>
    </row>
    <row r="359" spans="1:41" x14ac:dyDescent="0.35">
      <c r="A359">
        <f t="shared" si="10"/>
        <v>357</v>
      </c>
      <c r="B359">
        <v>5184</v>
      </c>
      <c r="C359">
        <v>0.64440399999999998</v>
      </c>
      <c r="E359">
        <v>5184</v>
      </c>
      <c r="F359">
        <v>0.67610899999999996</v>
      </c>
      <c r="K359">
        <f t="shared" si="11"/>
        <v>357</v>
      </c>
      <c r="L359">
        <v>4736</v>
      </c>
      <c r="M359">
        <v>0.94694999999999996</v>
      </c>
      <c r="O359">
        <v>4736</v>
      </c>
      <c r="P359">
        <v>0.95846299999999995</v>
      </c>
      <c r="AC359" s="2"/>
      <c r="AD359" s="2"/>
      <c r="AE359" s="2"/>
      <c r="AM359" s="5">
        <v>357</v>
      </c>
      <c r="AN359" s="5">
        <v>2304</v>
      </c>
      <c r="AO359" s="5">
        <v>0.7693965517241379</v>
      </c>
    </row>
    <row r="360" spans="1:41" x14ac:dyDescent="0.35">
      <c r="A360">
        <f t="shared" si="10"/>
        <v>358</v>
      </c>
      <c r="B360">
        <v>5184</v>
      </c>
      <c r="C360">
        <v>0.64620900000000003</v>
      </c>
      <c r="E360">
        <v>5184</v>
      </c>
      <c r="F360">
        <v>0.67610899999999996</v>
      </c>
      <c r="K360">
        <f t="shared" si="11"/>
        <v>358</v>
      </c>
      <c r="L360">
        <v>4800</v>
      </c>
      <c r="M360">
        <v>0.94960199999999995</v>
      </c>
      <c r="O360">
        <v>4800</v>
      </c>
      <c r="P360">
        <v>0.96062400000000003</v>
      </c>
      <c r="AC360" s="2"/>
      <c r="AD360" s="2"/>
      <c r="AE360" s="2"/>
      <c r="AM360" s="5">
        <v>358</v>
      </c>
      <c r="AN360" s="5">
        <v>2304</v>
      </c>
      <c r="AO360" s="5">
        <v>0.77155172413793105</v>
      </c>
    </row>
    <row r="361" spans="1:41" x14ac:dyDescent="0.35">
      <c r="A361">
        <f t="shared" si="10"/>
        <v>359</v>
      </c>
      <c r="B361">
        <v>5184</v>
      </c>
      <c r="C361">
        <v>0.64801399999999998</v>
      </c>
      <c r="E361">
        <v>5184</v>
      </c>
      <c r="F361">
        <v>0.67610899999999996</v>
      </c>
      <c r="K361">
        <f t="shared" si="11"/>
        <v>359</v>
      </c>
      <c r="L361">
        <v>4800</v>
      </c>
      <c r="M361">
        <v>0.95225499999999996</v>
      </c>
      <c r="O361">
        <v>4800</v>
      </c>
      <c r="P361">
        <v>0.96062400000000003</v>
      </c>
      <c r="AC361" s="2"/>
      <c r="AD361" s="2"/>
      <c r="AE361" s="2"/>
      <c r="AM361" s="5">
        <v>359</v>
      </c>
      <c r="AN361" s="5">
        <v>2304</v>
      </c>
      <c r="AO361" s="5">
        <v>0.77370689655172409</v>
      </c>
    </row>
    <row r="362" spans="1:41" x14ac:dyDescent="0.35">
      <c r="A362">
        <f t="shared" si="10"/>
        <v>360</v>
      </c>
      <c r="B362">
        <v>5248</v>
      </c>
      <c r="C362">
        <v>0.64981900000000004</v>
      </c>
      <c r="E362">
        <v>5248</v>
      </c>
      <c r="F362">
        <v>0.68372999999999995</v>
      </c>
      <c r="K362">
        <f t="shared" si="11"/>
        <v>360</v>
      </c>
      <c r="L362">
        <v>4864</v>
      </c>
      <c r="M362">
        <v>0.95490699999999995</v>
      </c>
      <c r="O362">
        <v>4864</v>
      </c>
      <c r="P362">
        <v>0.96267499999999995</v>
      </c>
      <c r="AC362" s="2"/>
      <c r="AD362" s="2"/>
      <c r="AE362" s="2"/>
      <c r="AM362" s="5">
        <v>360</v>
      </c>
      <c r="AN362" s="5">
        <v>2304</v>
      </c>
      <c r="AO362" s="5">
        <v>0.77586206896551724</v>
      </c>
    </row>
    <row r="363" spans="1:41" x14ac:dyDescent="0.35">
      <c r="A363">
        <f t="shared" si="10"/>
        <v>361</v>
      </c>
      <c r="B363">
        <v>5248</v>
      </c>
      <c r="C363">
        <v>0.65162500000000001</v>
      </c>
      <c r="E363">
        <v>5248</v>
      </c>
      <c r="F363">
        <v>0.68372999999999995</v>
      </c>
      <c r="K363">
        <f t="shared" si="11"/>
        <v>361</v>
      </c>
      <c r="L363">
        <v>4928</v>
      </c>
      <c r="M363">
        <v>0.95755999999999997</v>
      </c>
      <c r="O363">
        <v>4928</v>
      </c>
      <c r="P363">
        <v>0.96462300000000001</v>
      </c>
      <c r="AC363" s="2"/>
      <c r="AD363" s="2"/>
      <c r="AE363" s="2"/>
      <c r="AM363" s="5">
        <v>361</v>
      </c>
      <c r="AN363" s="5">
        <v>2368</v>
      </c>
      <c r="AO363" s="5">
        <v>0.77801724137931039</v>
      </c>
    </row>
    <row r="364" spans="1:41" x14ac:dyDescent="0.35">
      <c r="A364">
        <f t="shared" si="10"/>
        <v>362</v>
      </c>
      <c r="B364">
        <v>5248</v>
      </c>
      <c r="C364">
        <v>0.65342999999999996</v>
      </c>
      <c r="E364">
        <v>5248</v>
      </c>
      <c r="F364">
        <v>0.68372999999999995</v>
      </c>
      <c r="K364">
        <f t="shared" si="11"/>
        <v>362</v>
      </c>
      <c r="L364">
        <v>4992</v>
      </c>
      <c r="M364">
        <v>0.96021199999999995</v>
      </c>
      <c r="O364">
        <v>4992</v>
      </c>
      <c r="P364">
        <v>0.96647300000000003</v>
      </c>
      <c r="AC364" s="2"/>
      <c r="AD364" s="2"/>
      <c r="AE364" s="2"/>
      <c r="AM364" s="5">
        <v>362</v>
      </c>
      <c r="AN364" s="5">
        <v>2368</v>
      </c>
      <c r="AO364" s="5">
        <v>0.78017241379310343</v>
      </c>
    </row>
    <row r="365" spans="1:41" x14ac:dyDescent="0.35">
      <c r="A365">
        <f t="shared" si="10"/>
        <v>363</v>
      </c>
      <c r="B365">
        <v>5312</v>
      </c>
      <c r="C365">
        <v>0.65523500000000001</v>
      </c>
      <c r="E365">
        <v>5312</v>
      </c>
      <c r="F365">
        <v>0.691214</v>
      </c>
      <c r="K365">
        <f t="shared" si="11"/>
        <v>363</v>
      </c>
      <c r="L365">
        <v>5120</v>
      </c>
      <c r="M365">
        <v>0.96286499999999997</v>
      </c>
      <c r="O365">
        <v>5120</v>
      </c>
      <c r="P365">
        <v>0.96989499999999995</v>
      </c>
      <c r="AC365" s="2"/>
      <c r="AD365" s="2"/>
      <c r="AE365" s="2"/>
      <c r="AM365" s="5">
        <v>363</v>
      </c>
      <c r="AN365" s="5">
        <v>2368</v>
      </c>
      <c r="AO365" s="5">
        <v>0.78232758620689657</v>
      </c>
    </row>
    <row r="366" spans="1:41" x14ac:dyDescent="0.35">
      <c r="A366">
        <f t="shared" si="10"/>
        <v>364</v>
      </c>
      <c r="B366">
        <v>5312</v>
      </c>
      <c r="C366">
        <v>0.65703999999999996</v>
      </c>
      <c r="E366">
        <v>5312</v>
      </c>
      <c r="F366">
        <v>0.691214</v>
      </c>
      <c r="K366">
        <f t="shared" si="11"/>
        <v>364</v>
      </c>
      <c r="L366">
        <v>5184</v>
      </c>
      <c r="M366">
        <v>0.96551699999999996</v>
      </c>
      <c r="O366">
        <v>5184</v>
      </c>
      <c r="P366">
        <v>0.97147600000000001</v>
      </c>
      <c r="AC366" s="2"/>
      <c r="AD366" s="2"/>
      <c r="AE366" s="2"/>
      <c r="AM366" s="5">
        <v>364</v>
      </c>
      <c r="AN366" s="5">
        <v>2368</v>
      </c>
      <c r="AO366" s="5">
        <v>0.78448275862068961</v>
      </c>
    </row>
    <row r="367" spans="1:41" x14ac:dyDescent="0.35">
      <c r="A367">
        <f t="shared" si="10"/>
        <v>365</v>
      </c>
      <c r="B367">
        <v>5312</v>
      </c>
      <c r="C367">
        <v>0.65884500000000001</v>
      </c>
      <c r="E367">
        <v>5312</v>
      </c>
      <c r="F367">
        <v>0.691214</v>
      </c>
      <c r="K367">
        <f t="shared" si="11"/>
        <v>365</v>
      </c>
      <c r="L367">
        <v>5440</v>
      </c>
      <c r="M367">
        <v>0.96816999999999998</v>
      </c>
      <c r="O367">
        <v>5440</v>
      </c>
      <c r="P367">
        <v>0.97703200000000001</v>
      </c>
      <c r="AC367" s="2"/>
      <c r="AD367" s="2"/>
      <c r="AE367" s="2"/>
      <c r="AM367" s="5">
        <v>365</v>
      </c>
      <c r="AN367" s="5">
        <v>2368</v>
      </c>
      <c r="AO367" s="5">
        <v>0.78663793103448276</v>
      </c>
    </row>
    <row r="368" spans="1:41" x14ac:dyDescent="0.35">
      <c r="A368">
        <f t="shared" si="10"/>
        <v>366</v>
      </c>
      <c r="B368">
        <v>5312</v>
      </c>
      <c r="C368">
        <v>0.66064999999999996</v>
      </c>
      <c r="E368">
        <v>5312</v>
      </c>
      <c r="F368">
        <v>0.691214</v>
      </c>
      <c r="K368">
        <f t="shared" si="11"/>
        <v>366</v>
      </c>
      <c r="L368">
        <v>5504</v>
      </c>
      <c r="M368">
        <v>0.97082199999999996</v>
      </c>
      <c r="O368">
        <v>5504</v>
      </c>
      <c r="P368">
        <v>0.97824699999999998</v>
      </c>
      <c r="AC368" s="2"/>
      <c r="AD368" s="2"/>
      <c r="AE368" s="2"/>
      <c r="AM368" s="5">
        <v>366</v>
      </c>
      <c r="AN368" s="5">
        <v>2368</v>
      </c>
      <c r="AO368" s="5">
        <v>0.78879310344827591</v>
      </c>
    </row>
    <row r="369" spans="1:41" x14ac:dyDescent="0.35">
      <c r="A369">
        <f t="shared" si="10"/>
        <v>367</v>
      </c>
      <c r="B369">
        <v>5312</v>
      </c>
      <c r="C369">
        <v>0.66245500000000002</v>
      </c>
      <c r="E369">
        <v>5312</v>
      </c>
      <c r="F369">
        <v>0.691214</v>
      </c>
      <c r="K369">
        <f t="shared" si="11"/>
        <v>367</v>
      </c>
      <c r="L369">
        <v>5952</v>
      </c>
      <c r="M369">
        <v>0.97347499999999998</v>
      </c>
      <c r="O369">
        <v>5952</v>
      </c>
      <c r="P369">
        <v>0.98516099999999995</v>
      </c>
      <c r="AC369" s="2"/>
      <c r="AD369" s="2"/>
      <c r="AE369" s="2"/>
      <c r="AM369" s="5">
        <v>367</v>
      </c>
      <c r="AN369" s="5">
        <v>2432</v>
      </c>
      <c r="AO369" s="5">
        <v>0.79094827586206895</v>
      </c>
    </row>
    <row r="370" spans="1:41" x14ac:dyDescent="0.35">
      <c r="A370">
        <f t="shared" si="10"/>
        <v>368</v>
      </c>
      <c r="B370">
        <v>5312</v>
      </c>
      <c r="C370">
        <v>0.66425999999999996</v>
      </c>
      <c r="E370">
        <v>5312</v>
      </c>
      <c r="F370">
        <v>0.691214</v>
      </c>
      <c r="K370">
        <f t="shared" si="11"/>
        <v>368</v>
      </c>
      <c r="L370">
        <v>6080</v>
      </c>
      <c r="M370">
        <v>0.97612699999999997</v>
      </c>
      <c r="O370">
        <v>6080</v>
      </c>
      <c r="P370">
        <v>0.98670500000000005</v>
      </c>
      <c r="AC370" s="2"/>
      <c r="AD370" s="2"/>
      <c r="AE370" s="2"/>
      <c r="AM370" s="5">
        <v>368</v>
      </c>
      <c r="AN370" s="5">
        <v>2432</v>
      </c>
      <c r="AO370" s="5">
        <v>0.7931034482758621</v>
      </c>
    </row>
    <row r="371" spans="1:41" x14ac:dyDescent="0.35">
      <c r="A371">
        <f t="shared" si="10"/>
        <v>369</v>
      </c>
      <c r="B371">
        <v>5312</v>
      </c>
      <c r="C371">
        <v>0.66606500000000002</v>
      </c>
      <c r="E371">
        <v>5312</v>
      </c>
      <c r="F371">
        <v>0.691214</v>
      </c>
      <c r="K371">
        <f t="shared" si="11"/>
        <v>369</v>
      </c>
      <c r="L371">
        <v>6144</v>
      </c>
      <c r="M371">
        <v>0.97877999999999998</v>
      </c>
      <c r="O371">
        <v>6144</v>
      </c>
      <c r="P371">
        <v>0.98741800000000002</v>
      </c>
      <c r="AC371" s="2"/>
      <c r="AD371" s="2"/>
      <c r="AE371" s="2"/>
      <c r="AM371" s="5">
        <v>369</v>
      </c>
      <c r="AN371" s="5">
        <v>2432</v>
      </c>
      <c r="AO371" s="5">
        <v>0.79525862068965514</v>
      </c>
    </row>
    <row r="372" spans="1:41" x14ac:dyDescent="0.35">
      <c r="A372">
        <f t="shared" si="10"/>
        <v>370</v>
      </c>
      <c r="B372">
        <v>5312</v>
      </c>
      <c r="C372">
        <v>0.66786999999999996</v>
      </c>
      <c r="E372">
        <v>5312</v>
      </c>
      <c r="F372">
        <v>0.691214</v>
      </c>
      <c r="K372">
        <f t="shared" si="11"/>
        <v>370</v>
      </c>
      <c r="L372">
        <v>6208</v>
      </c>
      <c r="M372">
        <v>0.98143199999999997</v>
      </c>
      <c r="O372">
        <v>6208</v>
      </c>
      <c r="P372">
        <v>0.98809199999999997</v>
      </c>
      <c r="AC372" s="2"/>
      <c r="AD372" s="2"/>
      <c r="AE372" s="2"/>
      <c r="AM372" s="5">
        <v>370</v>
      </c>
      <c r="AN372" s="5">
        <v>2432</v>
      </c>
      <c r="AO372" s="5">
        <v>0.79741379310344829</v>
      </c>
    </row>
    <row r="373" spans="1:41" x14ac:dyDescent="0.35">
      <c r="A373">
        <f t="shared" si="10"/>
        <v>371</v>
      </c>
      <c r="B373">
        <v>5312</v>
      </c>
      <c r="C373">
        <v>0.66967500000000002</v>
      </c>
      <c r="E373">
        <v>5312</v>
      </c>
      <c r="F373">
        <v>0.691214</v>
      </c>
      <c r="K373">
        <f t="shared" si="11"/>
        <v>371</v>
      </c>
      <c r="L373">
        <v>6208</v>
      </c>
      <c r="M373">
        <v>0.98408499999999999</v>
      </c>
      <c r="O373">
        <v>6208</v>
      </c>
      <c r="P373">
        <v>0.98809199999999997</v>
      </c>
      <c r="AC373" s="2"/>
      <c r="AD373" s="2"/>
      <c r="AE373" s="2"/>
      <c r="AM373" s="5">
        <v>371</v>
      </c>
      <c r="AN373" s="5">
        <v>2432</v>
      </c>
      <c r="AO373" s="5">
        <v>0.79956896551724133</v>
      </c>
    </row>
    <row r="374" spans="1:41" x14ac:dyDescent="0.35">
      <c r="A374">
        <f t="shared" si="10"/>
        <v>372</v>
      </c>
      <c r="B374">
        <v>5312</v>
      </c>
      <c r="C374">
        <v>0.67147999999999997</v>
      </c>
      <c r="E374">
        <v>5312</v>
      </c>
      <c r="F374">
        <v>0.691214</v>
      </c>
      <c r="K374">
        <f t="shared" si="11"/>
        <v>372</v>
      </c>
      <c r="L374">
        <v>6656</v>
      </c>
      <c r="M374">
        <v>0.98673699999999998</v>
      </c>
      <c r="O374">
        <v>6656</v>
      </c>
      <c r="P374">
        <v>0.99191700000000005</v>
      </c>
      <c r="AC374" s="2"/>
      <c r="AD374" s="2"/>
      <c r="AE374" s="2"/>
      <c r="AM374" s="5">
        <v>372</v>
      </c>
      <c r="AN374" s="5">
        <v>2432</v>
      </c>
      <c r="AO374" s="5">
        <v>0.80172413793103448</v>
      </c>
    </row>
    <row r="375" spans="1:41" x14ac:dyDescent="0.35">
      <c r="A375">
        <f t="shared" si="10"/>
        <v>373</v>
      </c>
      <c r="B375">
        <v>5376</v>
      </c>
      <c r="C375">
        <v>0.67328500000000002</v>
      </c>
      <c r="E375">
        <v>5376</v>
      </c>
      <c r="F375">
        <v>0.69856200000000002</v>
      </c>
      <c r="K375">
        <f t="shared" si="11"/>
        <v>373</v>
      </c>
      <c r="L375">
        <v>6784</v>
      </c>
      <c r="M375">
        <v>0.98938999999999999</v>
      </c>
      <c r="O375">
        <v>6784</v>
      </c>
      <c r="P375">
        <v>0.99276699999999996</v>
      </c>
      <c r="AC375" s="2"/>
      <c r="AD375" s="2"/>
      <c r="AE375" s="2"/>
      <c r="AM375" s="5">
        <v>373</v>
      </c>
      <c r="AN375" s="5">
        <v>2432</v>
      </c>
      <c r="AO375" s="5">
        <v>0.80387931034482762</v>
      </c>
    </row>
    <row r="376" spans="1:41" x14ac:dyDescent="0.35">
      <c r="A376">
        <f t="shared" si="10"/>
        <v>374</v>
      </c>
      <c r="B376">
        <v>5376</v>
      </c>
      <c r="C376">
        <v>0.67508999999999997</v>
      </c>
      <c r="E376">
        <v>5376</v>
      </c>
      <c r="F376">
        <v>0.69856200000000002</v>
      </c>
      <c r="K376">
        <f t="shared" si="11"/>
        <v>374</v>
      </c>
      <c r="L376">
        <v>7232</v>
      </c>
      <c r="M376">
        <v>0.99204199999999998</v>
      </c>
      <c r="O376">
        <v>7232</v>
      </c>
      <c r="P376">
        <v>0.99510699999999996</v>
      </c>
      <c r="AC376" s="2"/>
      <c r="AD376" s="2"/>
      <c r="AE376" s="2"/>
      <c r="AM376" s="5">
        <v>374</v>
      </c>
      <c r="AN376" s="5">
        <v>2496</v>
      </c>
      <c r="AO376" s="5">
        <v>0.80603448275862066</v>
      </c>
    </row>
    <row r="377" spans="1:41" x14ac:dyDescent="0.35">
      <c r="A377">
        <f t="shared" si="10"/>
        <v>375</v>
      </c>
      <c r="B377">
        <v>5376</v>
      </c>
      <c r="C377">
        <v>0.67689500000000002</v>
      </c>
      <c r="E377">
        <v>5376</v>
      </c>
      <c r="F377">
        <v>0.69856200000000002</v>
      </c>
      <c r="K377">
        <f t="shared" si="11"/>
        <v>375</v>
      </c>
      <c r="L377">
        <v>8000</v>
      </c>
      <c r="M377">
        <v>0.994695</v>
      </c>
      <c r="O377">
        <v>8000</v>
      </c>
      <c r="P377">
        <v>0.99750899999999998</v>
      </c>
      <c r="AC377" s="2"/>
      <c r="AD377" s="2"/>
      <c r="AE377" s="2"/>
      <c r="AM377" s="5">
        <v>375</v>
      </c>
      <c r="AN377" s="5">
        <v>2496</v>
      </c>
      <c r="AO377" s="5">
        <v>0.80818965517241381</v>
      </c>
    </row>
    <row r="378" spans="1:41" x14ac:dyDescent="0.35">
      <c r="A378">
        <f t="shared" si="10"/>
        <v>376</v>
      </c>
      <c r="B378">
        <v>5376</v>
      </c>
      <c r="C378">
        <v>0.67869999999999997</v>
      </c>
      <c r="E378">
        <v>5376</v>
      </c>
      <c r="F378">
        <v>0.69856200000000002</v>
      </c>
      <c r="K378">
        <f t="shared" si="11"/>
        <v>376</v>
      </c>
      <c r="L378">
        <v>8384</v>
      </c>
      <c r="M378">
        <v>0.99734699999999998</v>
      </c>
      <c r="O378">
        <v>8384</v>
      </c>
      <c r="P378">
        <v>0.99822699999999998</v>
      </c>
      <c r="AC378" s="2"/>
      <c r="AD378" s="2"/>
      <c r="AE378" s="2"/>
      <c r="AM378" s="5">
        <v>376</v>
      </c>
      <c r="AN378" s="5">
        <v>2560</v>
      </c>
      <c r="AO378" s="5">
        <v>0.81034482758620685</v>
      </c>
    </row>
    <row r="379" spans="1:41" x14ac:dyDescent="0.35">
      <c r="A379">
        <f t="shared" si="10"/>
        <v>377</v>
      </c>
      <c r="B379">
        <v>5440</v>
      </c>
      <c r="C379">
        <v>0.68050500000000003</v>
      </c>
      <c r="E379">
        <v>5440</v>
      </c>
      <c r="F379">
        <v>0.70577299999999998</v>
      </c>
      <c r="K379">
        <f t="shared" si="11"/>
        <v>377</v>
      </c>
      <c r="L379">
        <v>9728</v>
      </c>
      <c r="M379">
        <v>1</v>
      </c>
      <c r="O379">
        <v>9728</v>
      </c>
      <c r="P379">
        <v>0.99946500000000005</v>
      </c>
      <c r="AC379" s="2"/>
      <c r="AD379" s="2"/>
      <c r="AE379" s="2"/>
      <c r="AM379" s="5">
        <v>377</v>
      </c>
      <c r="AN379" s="5">
        <v>2560</v>
      </c>
      <c r="AO379" s="5">
        <v>0.8125</v>
      </c>
    </row>
    <row r="380" spans="1:41" x14ac:dyDescent="0.35">
      <c r="A380">
        <f t="shared" si="10"/>
        <v>378</v>
      </c>
      <c r="B380">
        <v>5440</v>
      </c>
      <c r="C380">
        <v>0.68230999999999997</v>
      </c>
      <c r="E380">
        <v>5440</v>
      </c>
      <c r="F380">
        <v>0.70577299999999998</v>
      </c>
      <c r="AC380" s="2"/>
      <c r="AD380" s="2"/>
      <c r="AE380" s="2"/>
      <c r="AM380" s="5">
        <v>378</v>
      </c>
      <c r="AN380" s="5">
        <v>2560</v>
      </c>
      <c r="AO380" s="5">
        <v>0.81465517241379315</v>
      </c>
    </row>
    <row r="381" spans="1:41" x14ac:dyDescent="0.35">
      <c r="A381">
        <f t="shared" si="10"/>
        <v>379</v>
      </c>
      <c r="B381">
        <v>5440</v>
      </c>
      <c r="C381">
        <v>0.68411599999999995</v>
      </c>
      <c r="E381">
        <v>5440</v>
      </c>
      <c r="F381">
        <v>0.70577299999999998</v>
      </c>
      <c r="AC381" s="2"/>
      <c r="AD381" s="2"/>
      <c r="AE381" s="2"/>
      <c r="AM381" s="5">
        <v>379</v>
      </c>
      <c r="AN381" s="5">
        <v>2624</v>
      </c>
      <c r="AO381" s="5">
        <v>0.81681034482758619</v>
      </c>
    </row>
    <row r="382" spans="1:41" x14ac:dyDescent="0.35">
      <c r="A382">
        <f t="shared" si="10"/>
        <v>380</v>
      </c>
      <c r="B382">
        <v>5504</v>
      </c>
      <c r="C382">
        <v>0.685921</v>
      </c>
      <c r="E382">
        <v>5504</v>
      </c>
      <c r="F382">
        <v>0.71284899999999995</v>
      </c>
      <c r="AC382" s="2"/>
      <c r="AD382" s="2"/>
      <c r="AE382" s="2"/>
      <c r="AM382" s="5">
        <v>380</v>
      </c>
      <c r="AN382" s="5">
        <v>2688</v>
      </c>
      <c r="AO382" s="5">
        <v>0.81896551724137934</v>
      </c>
    </row>
    <row r="383" spans="1:41" x14ac:dyDescent="0.35">
      <c r="A383">
        <f t="shared" si="10"/>
        <v>381</v>
      </c>
      <c r="B383">
        <v>5504</v>
      </c>
      <c r="C383">
        <v>0.68772599999999995</v>
      </c>
      <c r="E383">
        <v>5504</v>
      </c>
      <c r="F383">
        <v>0.71284899999999995</v>
      </c>
      <c r="AC383" s="2"/>
      <c r="AD383" s="2"/>
      <c r="AE383" s="2"/>
      <c r="AM383" s="5">
        <v>381</v>
      </c>
      <c r="AN383" s="5">
        <v>2688</v>
      </c>
      <c r="AO383" s="5">
        <v>0.82112068965517238</v>
      </c>
    </row>
    <row r="384" spans="1:41" x14ac:dyDescent="0.35">
      <c r="A384">
        <f t="shared" si="10"/>
        <v>382</v>
      </c>
      <c r="B384">
        <v>5504</v>
      </c>
      <c r="C384">
        <v>0.68953100000000001</v>
      </c>
      <c r="E384">
        <v>5504</v>
      </c>
      <c r="F384">
        <v>0.71284899999999995</v>
      </c>
      <c r="AC384" s="2"/>
      <c r="AD384" s="2"/>
      <c r="AE384" s="2"/>
      <c r="AM384" s="5">
        <v>382</v>
      </c>
      <c r="AN384" s="5">
        <v>2688</v>
      </c>
      <c r="AO384" s="5">
        <v>0.82327586206896552</v>
      </c>
    </row>
    <row r="385" spans="1:41" x14ac:dyDescent="0.35">
      <c r="A385">
        <f t="shared" si="10"/>
        <v>383</v>
      </c>
      <c r="B385">
        <v>5504</v>
      </c>
      <c r="C385">
        <v>0.69133599999999995</v>
      </c>
      <c r="E385">
        <v>5504</v>
      </c>
      <c r="F385">
        <v>0.71284899999999995</v>
      </c>
      <c r="AC385" s="2"/>
      <c r="AD385" s="2"/>
      <c r="AE385" s="2"/>
      <c r="AM385" s="5">
        <v>383</v>
      </c>
      <c r="AN385" s="5">
        <v>2752</v>
      </c>
      <c r="AO385" s="5">
        <v>0.82543103448275867</v>
      </c>
    </row>
    <row r="386" spans="1:41" x14ac:dyDescent="0.35">
      <c r="A386">
        <f t="shared" si="10"/>
        <v>384</v>
      </c>
      <c r="B386">
        <v>5504</v>
      </c>
      <c r="C386">
        <v>0.69314100000000001</v>
      </c>
      <c r="E386">
        <v>5504</v>
      </c>
      <c r="F386">
        <v>0.71284899999999995</v>
      </c>
      <c r="AC386" s="2"/>
      <c r="AD386" s="2"/>
      <c r="AE386" s="2"/>
      <c r="AM386" s="5">
        <v>384</v>
      </c>
      <c r="AN386" s="5">
        <v>2816</v>
      </c>
      <c r="AO386" s="5">
        <v>0.82758620689655171</v>
      </c>
    </row>
    <row r="387" spans="1:41" x14ac:dyDescent="0.35">
      <c r="A387">
        <f t="shared" si="10"/>
        <v>385</v>
      </c>
      <c r="B387">
        <v>5504</v>
      </c>
      <c r="C387">
        <v>0.69494599999999995</v>
      </c>
      <c r="E387">
        <v>5504</v>
      </c>
      <c r="F387">
        <v>0.71284899999999995</v>
      </c>
      <c r="AC387" s="2"/>
      <c r="AD387" s="2"/>
      <c r="AE387" s="2"/>
      <c r="AM387" s="5">
        <v>385</v>
      </c>
      <c r="AN387" s="5">
        <v>2816</v>
      </c>
      <c r="AO387" s="5">
        <v>0.82974137931034486</v>
      </c>
    </row>
    <row r="388" spans="1:41" x14ac:dyDescent="0.35">
      <c r="A388">
        <f t="shared" si="10"/>
        <v>386</v>
      </c>
      <c r="B388">
        <v>5504</v>
      </c>
      <c r="C388">
        <v>0.69675100000000001</v>
      </c>
      <c r="E388">
        <v>5504</v>
      </c>
      <c r="F388">
        <v>0.71284899999999995</v>
      </c>
      <c r="AC388" s="2"/>
      <c r="AD388" s="2"/>
      <c r="AE388" s="2"/>
      <c r="AM388" s="5">
        <v>386</v>
      </c>
      <c r="AN388" s="5">
        <v>2816</v>
      </c>
      <c r="AO388" s="5">
        <v>0.8318965517241379</v>
      </c>
    </row>
    <row r="389" spans="1:41" x14ac:dyDescent="0.35">
      <c r="A389">
        <f t="shared" ref="A389:A452" si="12">A388+1</f>
        <v>387</v>
      </c>
      <c r="B389">
        <v>5568</v>
      </c>
      <c r="C389">
        <v>0.69855599999999995</v>
      </c>
      <c r="E389">
        <v>5568</v>
      </c>
      <c r="F389">
        <v>0.71979099999999996</v>
      </c>
      <c r="AC389" s="2"/>
      <c r="AD389" s="2"/>
      <c r="AE389" s="2"/>
      <c r="AM389" s="5">
        <v>387</v>
      </c>
      <c r="AN389" s="5">
        <v>2816</v>
      </c>
      <c r="AO389" s="5">
        <v>0.83405172413793105</v>
      </c>
    </row>
    <row r="390" spans="1:41" x14ac:dyDescent="0.35">
      <c r="A390">
        <f t="shared" si="12"/>
        <v>388</v>
      </c>
      <c r="B390">
        <v>5568</v>
      </c>
      <c r="C390">
        <v>0.70036100000000001</v>
      </c>
      <c r="E390">
        <v>5568</v>
      </c>
      <c r="F390">
        <v>0.71979099999999996</v>
      </c>
      <c r="AC390" s="2"/>
      <c r="AD390" s="2"/>
      <c r="AE390" s="2"/>
      <c r="AM390" s="5">
        <v>388</v>
      </c>
      <c r="AN390" s="5">
        <v>2880</v>
      </c>
      <c r="AO390" s="5">
        <v>0.83620689655172409</v>
      </c>
    </row>
    <row r="391" spans="1:41" x14ac:dyDescent="0.35">
      <c r="A391">
        <f t="shared" si="12"/>
        <v>389</v>
      </c>
      <c r="B391">
        <v>5568</v>
      </c>
      <c r="C391">
        <v>0.70216599999999996</v>
      </c>
      <c r="E391">
        <v>5568</v>
      </c>
      <c r="F391">
        <v>0.71979099999999996</v>
      </c>
      <c r="AC391" s="2"/>
      <c r="AD391" s="2"/>
      <c r="AE391" s="2"/>
      <c r="AM391" s="5">
        <v>389</v>
      </c>
      <c r="AN391" s="5">
        <v>2880</v>
      </c>
      <c r="AO391" s="5">
        <v>0.83836206896551724</v>
      </c>
    </row>
    <row r="392" spans="1:41" x14ac:dyDescent="0.35">
      <c r="A392">
        <f t="shared" si="12"/>
        <v>390</v>
      </c>
      <c r="B392">
        <v>5568</v>
      </c>
      <c r="C392">
        <v>0.70397100000000001</v>
      </c>
      <c r="E392">
        <v>5568</v>
      </c>
      <c r="F392">
        <v>0.71979099999999996</v>
      </c>
      <c r="AC392" s="2"/>
      <c r="AD392" s="2"/>
      <c r="AE392" s="2"/>
      <c r="AM392" s="5">
        <v>390</v>
      </c>
      <c r="AN392" s="5">
        <v>2880</v>
      </c>
      <c r="AO392" s="5">
        <v>0.84051724137931039</v>
      </c>
    </row>
    <row r="393" spans="1:41" x14ac:dyDescent="0.35">
      <c r="A393">
        <f t="shared" si="12"/>
        <v>391</v>
      </c>
      <c r="B393">
        <v>5568</v>
      </c>
      <c r="C393">
        <v>0.70577599999999996</v>
      </c>
      <c r="E393">
        <v>5568</v>
      </c>
      <c r="F393">
        <v>0.71979099999999996</v>
      </c>
      <c r="AC393" s="2"/>
      <c r="AD393" s="2"/>
      <c r="AE393" s="2"/>
      <c r="AM393" s="5">
        <v>391</v>
      </c>
      <c r="AN393" s="5">
        <v>2944</v>
      </c>
      <c r="AO393" s="5">
        <v>0.84267241379310343</v>
      </c>
    </row>
    <row r="394" spans="1:41" x14ac:dyDescent="0.35">
      <c r="A394">
        <f t="shared" si="12"/>
        <v>392</v>
      </c>
      <c r="B394">
        <v>5568</v>
      </c>
      <c r="C394">
        <v>0.70758100000000002</v>
      </c>
      <c r="E394">
        <v>5568</v>
      </c>
      <c r="F394">
        <v>0.71979099999999996</v>
      </c>
      <c r="AC394" s="2"/>
      <c r="AD394" s="2"/>
      <c r="AE394" s="2"/>
      <c r="AM394" s="5">
        <v>392</v>
      </c>
      <c r="AN394" s="5">
        <v>2944</v>
      </c>
      <c r="AO394" s="5">
        <v>0.84482758620689657</v>
      </c>
    </row>
    <row r="395" spans="1:41" x14ac:dyDescent="0.35">
      <c r="A395">
        <f t="shared" si="12"/>
        <v>393</v>
      </c>
      <c r="B395">
        <v>5568</v>
      </c>
      <c r="C395">
        <v>0.70938599999999996</v>
      </c>
      <c r="E395">
        <v>5568</v>
      </c>
      <c r="F395">
        <v>0.71979099999999996</v>
      </c>
      <c r="AC395" s="2"/>
      <c r="AD395" s="2"/>
      <c r="AE395" s="2"/>
      <c r="AM395" s="5">
        <v>393</v>
      </c>
      <c r="AN395" s="5">
        <v>3008</v>
      </c>
      <c r="AO395" s="5">
        <v>0.84698275862068961</v>
      </c>
    </row>
    <row r="396" spans="1:41" x14ac:dyDescent="0.35">
      <c r="A396">
        <f t="shared" si="12"/>
        <v>394</v>
      </c>
      <c r="B396">
        <v>5568</v>
      </c>
      <c r="C396">
        <v>0.71119100000000002</v>
      </c>
      <c r="E396">
        <v>5568</v>
      </c>
      <c r="F396">
        <v>0.71979099999999996</v>
      </c>
      <c r="AC396" s="2"/>
      <c r="AD396" s="2"/>
      <c r="AE396" s="2"/>
      <c r="AM396" s="5">
        <v>394</v>
      </c>
      <c r="AN396" s="5">
        <v>3008</v>
      </c>
      <c r="AO396" s="5">
        <v>0.84913793103448276</v>
      </c>
    </row>
    <row r="397" spans="1:41" x14ac:dyDescent="0.35">
      <c r="A397">
        <f t="shared" si="12"/>
        <v>395</v>
      </c>
      <c r="B397">
        <v>5632</v>
      </c>
      <c r="C397">
        <v>0.71299599999999996</v>
      </c>
      <c r="E397">
        <v>5632</v>
      </c>
      <c r="F397">
        <v>0.72659899999999999</v>
      </c>
      <c r="AC397" s="2"/>
      <c r="AD397" s="2"/>
      <c r="AE397" s="2"/>
      <c r="AM397" s="5">
        <v>395</v>
      </c>
      <c r="AN397" s="5">
        <v>3008</v>
      </c>
      <c r="AO397" s="5">
        <v>0.85129310344827591</v>
      </c>
    </row>
    <row r="398" spans="1:41" x14ac:dyDescent="0.35">
      <c r="A398">
        <f t="shared" si="12"/>
        <v>396</v>
      </c>
      <c r="B398">
        <v>5632</v>
      </c>
      <c r="C398">
        <v>0.71480100000000002</v>
      </c>
      <c r="E398">
        <v>5632</v>
      </c>
      <c r="F398">
        <v>0.72659899999999999</v>
      </c>
      <c r="AC398" s="2"/>
      <c r="AD398" s="2"/>
      <c r="AE398" s="2"/>
      <c r="AM398" s="5">
        <v>396</v>
      </c>
      <c r="AN398" s="5">
        <v>3008</v>
      </c>
      <c r="AO398" s="5">
        <v>0.85344827586206895</v>
      </c>
    </row>
    <row r="399" spans="1:41" x14ac:dyDescent="0.35">
      <c r="A399">
        <f t="shared" si="12"/>
        <v>397</v>
      </c>
      <c r="B399">
        <v>5632</v>
      </c>
      <c r="C399">
        <v>0.71660599999999997</v>
      </c>
      <c r="E399">
        <v>5632</v>
      </c>
      <c r="F399">
        <v>0.72659899999999999</v>
      </c>
      <c r="AC399" s="2"/>
      <c r="AD399" s="2"/>
      <c r="AE399" s="2"/>
      <c r="AM399" s="5">
        <v>397</v>
      </c>
      <c r="AN399" s="5">
        <v>3072</v>
      </c>
      <c r="AO399" s="5">
        <v>0.8556034482758621</v>
      </c>
    </row>
    <row r="400" spans="1:41" x14ac:dyDescent="0.35">
      <c r="A400">
        <f t="shared" si="12"/>
        <v>398</v>
      </c>
      <c r="B400">
        <v>5632</v>
      </c>
      <c r="C400">
        <v>0.71841200000000005</v>
      </c>
      <c r="E400">
        <v>5632</v>
      </c>
      <c r="F400">
        <v>0.72659899999999999</v>
      </c>
      <c r="AC400" s="2"/>
      <c r="AD400" s="2"/>
      <c r="AE400" s="2"/>
      <c r="AM400" s="5">
        <v>398</v>
      </c>
      <c r="AN400" s="5">
        <v>3072</v>
      </c>
      <c r="AO400" s="5">
        <v>0.85775862068965514</v>
      </c>
    </row>
    <row r="401" spans="1:41" x14ac:dyDescent="0.35">
      <c r="A401">
        <f t="shared" si="12"/>
        <v>399</v>
      </c>
      <c r="B401">
        <v>5632</v>
      </c>
      <c r="C401">
        <v>0.720217</v>
      </c>
      <c r="E401">
        <v>5632</v>
      </c>
      <c r="F401">
        <v>0.72659899999999999</v>
      </c>
      <c r="AC401" s="2"/>
      <c r="AD401" s="2"/>
      <c r="AE401" s="2"/>
      <c r="AM401" s="5">
        <v>399</v>
      </c>
      <c r="AN401" s="5">
        <v>3136</v>
      </c>
      <c r="AO401" s="5">
        <v>0.85991379310344829</v>
      </c>
    </row>
    <row r="402" spans="1:41" x14ac:dyDescent="0.35">
      <c r="A402">
        <f t="shared" si="12"/>
        <v>400</v>
      </c>
      <c r="B402">
        <v>5632</v>
      </c>
      <c r="C402">
        <v>0.72202200000000005</v>
      </c>
      <c r="E402">
        <v>5632</v>
      </c>
      <c r="F402">
        <v>0.72659899999999999</v>
      </c>
      <c r="AC402" s="2"/>
      <c r="AD402" s="2"/>
      <c r="AE402" s="2"/>
      <c r="AM402" s="5">
        <v>400</v>
      </c>
      <c r="AN402" s="5">
        <v>3136</v>
      </c>
      <c r="AO402" s="5">
        <v>0.86206896551724133</v>
      </c>
    </row>
    <row r="403" spans="1:41" x14ac:dyDescent="0.35">
      <c r="A403">
        <f t="shared" si="12"/>
        <v>401</v>
      </c>
      <c r="B403">
        <v>5696</v>
      </c>
      <c r="C403">
        <v>0.723827</v>
      </c>
      <c r="E403">
        <v>5696</v>
      </c>
      <c r="F403">
        <v>0.73327500000000001</v>
      </c>
      <c r="AC403" s="2"/>
      <c r="AD403" s="2"/>
      <c r="AE403" s="2"/>
      <c r="AM403" s="5">
        <v>401</v>
      </c>
      <c r="AN403" s="5">
        <v>3136</v>
      </c>
      <c r="AO403" s="5">
        <v>0.86422413793103448</v>
      </c>
    </row>
    <row r="404" spans="1:41" x14ac:dyDescent="0.35">
      <c r="A404">
        <f t="shared" si="12"/>
        <v>402</v>
      </c>
      <c r="B404">
        <v>5696</v>
      </c>
      <c r="C404">
        <v>0.72563200000000005</v>
      </c>
      <c r="E404">
        <v>5696</v>
      </c>
      <c r="F404">
        <v>0.73327500000000001</v>
      </c>
      <c r="AC404" s="2"/>
      <c r="AD404" s="2"/>
      <c r="AE404" s="2"/>
      <c r="AM404" s="5">
        <v>402</v>
      </c>
      <c r="AN404" s="5">
        <v>3200</v>
      </c>
      <c r="AO404" s="5">
        <v>0.86637931034482762</v>
      </c>
    </row>
    <row r="405" spans="1:41" x14ac:dyDescent="0.35">
      <c r="A405">
        <f t="shared" si="12"/>
        <v>403</v>
      </c>
      <c r="B405">
        <v>5696</v>
      </c>
      <c r="C405">
        <v>0.727437</v>
      </c>
      <c r="E405">
        <v>5696</v>
      </c>
      <c r="F405">
        <v>0.73327500000000001</v>
      </c>
      <c r="AC405" s="2"/>
      <c r="AD405" s="2"/>
      <c r="AE405" s="2"/>
      <c r="AM405" s="5">
        <v>403</v>
      </c>
      <c r="AN405" s="5">
        <v>3200</v>
      </c>
      <c r="AO405" s="5">
        <v>0.86853448275862066</v>
      </c>
    </row>
    <row r="406" spans="1:41" x14ac:dyDescent="0.35">
      <c r="A406">
        <f t="shared" si="12"/>
        <v>404</v>
      </c>
      <c r="B406">
        <v>5696</v>
      </c>
      <c r="C406">
        <v>0.72924199999999995</v>
      </c>
      <c r="E406">
        <v>5696</v>
      </c>
      <c r="F406">
        <v>0.73327500000000001</v>
      </c>
      <c r="AC406" s="2"/>
      <c r="AD406" s="2"/>
      <c r="AE406" s="2"/>
      <c r="AM406" s="5">
        <v>404</v>
      </c>
      <c r="AN406" s="5">
        <v>3200</v>
      </c>
      <c r="AO406" s="5">
        <v>0.87068965517241381</v>
      </c>
    </row>
    <row r="407" spans="1:41" x14ac:dyDescent="0.35">
      <c r="A407">
        <f t="shared" si="12"/>
        <v>405</v>
      </c>
      <c r="B407">
        <v>5696</v>
      </c>
      <c r="C407">
        <v>0.731047</v>
      </c>
      <c r="E407">
        <v>5696</v>
      </c>
      <c r="F407">
        <v>0.73327500000000001</v>
      </c>
      <c r="AC407" s="2"/>
      <c r="AD407" s="2"/>
      <c r="AE407" s="2"/>
      <c r="AM407" s="5">
        <v>405</v>
      </c>
      <c r="AN407" s="5">
        <v>3264</v>
      </c>
      <c r="AO407" s="5">
        <v>0.87284482758620685</v>
      </c>
    </row>
    <row r="408" spans="1:41" x14ac:dyDescent="0.35">
      <c r="A408">
        <f t="shared" si="12"/>
        <v>406</v>
      </c>
      <c r="B408">
        <v>5696</v>
      </c>
      <c r="C408">
        <v>0.73285199999999995</v>
      </c>
      <c r="E408">
        <v>5696</v>
      </c>
      <c r="F408">
        <v>0.73327500000000001</v>
      </c>
      <c r="AC408" s="2"/>
      <c r="AD408" s="2"/>
      <c r="AE408" s="2"/>
      <c r="AM408" s="5">
        <v>406</v>
      </c>
      <c r="AN408" s="5">
        <v>3264</v>
      </c>
      <c r="AO408" s="5">
        <v>0.875</v>
      </c>
    </row>
    <row r="409" spans="1:41" x14ac:dyDescent="0.35">
      <c r="A409">
        <f t="shared" si="12"/>
        <v>407</v>
      </c>
      <c r="B409">
        <v>5696</v>
      </c>
      <c r="C409">
        <v>0.734657</v>
      </c>
      <c r="E409">
        <v>5696</v>
      </c>
      <c r="F409">
        <v>0.73327500000000001</v>
      </c>
      <c r="AC409" s="2"/>
      <c r="AD409" s="2"/>
      <c r="AE409" s="2"/>
      <c r="AM409" s="5">
        <v>407</v>
      </c>
      <c r="AN409" s="5">
        <v>3264</v>
      </c>
      <c r="AO409" s="5">
        <v>0.87715517241379315</v>
      </c>
    </row>
    <row r="410" spans="1:41" x14ac:dyDescent="0.35">
      <c r="A410">
        <f t="shared" si="12"/>
        <v>408</v>
      </c>
      <c r="B410">
        <v>5696</v>
      </c>
      <c r="C410">
        <v>0.73646199999999995</v>
      </c>
      <c r="E410">
        <v>5696</v>
      </c>
      <c r="F410">
        <v>0.73327500000000001</v>
      </c>
      <c r="AC410" s="2"/>
      <c r="AD410" s="2"/>
      <c r="AE410" s="2"/>
      <c r="AM410" s="5">
        <v>408</v>
      </c>
      <c r="AN410" s="5">
        <v>3328</v>
      </c>
      <c r="AO410" s="5">
        <v>0.87931034482758619</v>
      </c>
    </row>
    <row r="411" spans="1:41" x14ac:dyDescent="0.35">
      <c r="A411">
        <f t="shared" si="12"/>
        <v>409</v>
      </c>
      <c r="B411">
        <v>5760</v>
      </c>
      <c r="C411">
        <v>0.73826700000000001</v>
      </c>
      <c r="E411">
        <v>5760</v>
      </c>
      <c r="F411">
        <v>0.739819</v>
      </c>
      <c r="AC411" s="2"/>
      <c r="AD411" s="2"/>
      <c r="AE411" s="2"/>
      <c r="AM411" s="5">
        <v>409</v>
      </c>
      <c r="AN411" s="5">
        <v>3328</v>
      </c>
      <c r="AO411" s="5">
        <v>0.88146551724137934</v>
      </c>
    </row>
    <row r="412" spans="1:41" x14ac:dyDescent="0.35">
      <c r="A412">
        <f t="shared" si="12"/>
        <v>410</v>
      </c>
      <c r="B412">
        <v>5760</v>
      </c>
      <c r="C412">
        <v>0.74007199999999995</v>
      </c>
      <c r="E412">
        <v>5760</v>
      </c>
      <c r="F412">
        <v>0.739819</v>
      </c>
      <c r="AC412" s="2"/>
      <c r="AD412" s="2"/>
      <c r="AE412" s="2"/>
      <c r="AM412" s="5">
        <v>410</v>
      </c>
      <c r="AN412" s="5">
        <v>3392</v>
      </c>
      <c r="AO412" s="5">
        <v>0.88362068965517238</v>
      </c>
    </row>
    <row r="413" spans="1:41" x14ac:dyDescent="0.35">
      <c r="A413">
        <f t="shared" si="12"/>
        <v>411</v>
      </c>
      <c r="B413">
        <v>5760</v>
      </c>
      <c r="C413">
        <v>0.74187700000000001</v>
      </c>
      <c r="E413">
        <v>5760</v>
      </c>
      <c r="F413">
        <v>0.739819</v>
      </c>
      <c r="AC413" s="2"/>
      <c r="AD413" s="2"/>
      <c r="AE413" s="2"/>
      <c r="AM413" s="5">
        <v>411</v>
      </c>
      <c r="AN413" s="5">
        <v>3392</v>
      </c>
      <c r="AO413" s="5">
        <v>0.88577586206896552</v>
      </c>
    </row>
    <row r="414" spans="1:41" x14ac:dyDescent="0.35">
      <c r="A414">
        <f t="shared" si="12"/>
        <v>412</v>
      </c>
      <c r="B414">
        <v>5760</v>
      </c>
      <c r="C414">
        <v>0.74368199999999995</v>
      </c>
      <c r="E414">
        <v>5760</v>
      </c>
      <c r="F414">
        <v>0.739819</v>
      </c>
      <c r="AC414" s="2"/>
      <c r="AD414" s="2"/>
      <c r="AE414" s="2"/>
      <c r="AM414" s="5">
        <v>412</v>
      </c>
      <c r="AN414" s="5">
        <v>3392</v>
      </c>
      <c r="AO414" s="5">
        <v>0.88793103448275867</v>
      </c>
    </row>
    <row r="415" spans="1:41" x14ac:dyDescent="0.35">
      <c r="A415">
        <f t="shared" si="12"/>
        <v>413</v>
      </c>
      <c r="B415">
        <v>5760</v>
      </c>
      <c r="C415">
        <v>0.74548700000000001</v>
      </c>
      <c r="E415">
        <v>5760</v>
      </c>
      <c r="F415">
        <v>0.739819</v>
      </c>
      <c r="AC415" s="2"/>
      <c r="AD415" s="2"/>
      <c r="AE415" s="2"/>
      <c r="AM415" s="5">
        <v>413</v>
      </c>
      <c r="AN415" s="5">
        <v>3392</v>
      </c>
      <c r="AO415" s="5">
        <v>0.89008620689655171</v>
      </c>
    </row>
    <row r="416" spans="1:41" x14ac:dyDescent="0.35">
      <c r="A416">
        <f t="shared" si="12"/>
        <v>414</v>
      </c>
      <c r="B416">
        <v>5760</v>
      </c>
      <c r="C416">
        <v>0.74729199999999996</v>
      </c>
      <c r="E416">
        <v>5760</v>
      </c>
      <c r="F416">
        <v>0.739819</v>
      </c>
      <c r="AC416" s="2"/>
      <c r="AD416" s="2"/>
      <c r="AE416" s="2"/>
      <c r="AM416" s="5">
        <v>414</v>
      </c>
      <c r="AN416" s="5">
        <v>3456</v>
      </c>
      <c r="AO416" s="5">
        <v>0.89224137931034486</v>
      </c>
    </row>
    <row r="417" spans="1:41" x14ac:dyDescent="0.35">
      <c r="A417">
        <f t="shared" si="12"/>
        <v>415</v>
      </c>
      <c r="B417">
        <v>5824</v>
      </c>
      <c r="C417">
        <v>0.74909700000000001</v>
      </c>
      <c r="E417">
        <v>5824</v>
      </c>
      <c r="F417">
        <v>0.74623399999999995</v>
      </c>
      <c r="AC417" s="2"/>
      <c r="AD417" s="2"/>
      <c r="AE417" s="2"/>
      <c r="AM417" s="5">
        <v>415</v>
      </c>
      <c r="AN417" s="5">
        <v>3520</v>
      </c>
      <c r="AO417" s="5">
        <v>0.8943965517241379</v>
      </c>
    </row>
    <row r="418" spans="1:41" x14ac:dyDescent="0.35">
      <c r="A418">
        <f t="shared" si="12"/>
        <v>416</v>
      </c>
      <c r="B418">
        <v>5824</v>
      </c>
      <c r="C418">
        <v>0.75090299999999999</v>
      </c>
      <c r="E418">
        <v>5824</v>
      </c>
      <c r="F418">
        <v>0.74623399999999995</v>
      </c>
      <c r="AC418" s="2"/>
      <c r="AD418" s="2"/>
      <c r="AE418" s="2"/>
      <c r="AM418" s="5">
        <v>416</v>
      </c>
      <c r="AN418" s="5">
        <v>3520</v>
      </c>
      <c r="AO418" s="5">
        <v>0.89655172413793105</v>
      </c>
    </row>
    <row r="419" spans="1:41" x14ac:dyDescent="0.35">
      <c r="A419">
        <f t="shared" si="12"/>
        <v>417</v>
      </c>
      <c r="B419">
        <v>5824</v>
      </c>
      <c r="C419">
        <v>0.75270800000000004</v>
      </c>
      <c r="E419">
        <v>5824</v>
      </c>
      <c r="F419">
        <v>0.74623399999999995</v>
      </c>
      <c r="AC419" s="2"/>
      <c r="AD419" s="2"/>
      <c r="AE419" s="2"/>
      <c r="AM419" s="5">
        <v>417</v>
      </c>
      <c r="AN419" s="5">
        <v>3520</v>
      </c>
      <c r="AO419" s="5">
        <v>0.89870689655172409</v>
      </c>
    </row>
    <row r="420" spans="1:41" x14ac:dyDescent="0.35">
      <c r="A420">
        <f t="shared" si="12"/>
        <v>418</v>
      </c>
      <c r="B420">
        <v>5824</v>
      </c>
      <c r="C420">
        <v>0.75451299999999999</v>
      </c>
      <c r="E420">
        <v>5824</v>
      </c>
      <c r="F420">
        <v>0.74623399999999995</v>
      </c>
      <c r="AC420" s="2"/>
      <c r="AD420" s="2"/>
      <c r="AE420" s="2"/>
      <c r="AM420" s="5">
        <v>418</v>
      </c>
      <c r="AN420" s="5">
        <v>3520</v>
      </c>
      <c r="AO420" s="5">
        <v>0.90086206896551724</v>
      </c>
    </row>
    <row r="421" spans="1:41" x14ac:dyDescent="0.35">
      <c r="A421">
        <f t="shared" si="12"/>
        <v>419</v>
      </c>
      <c r="B421">
        <v>5888</v>
      </c>
      <c r="C421">
        <v>0.75631800000000005</v>
      </c>
      <c r="E421">
        <v>5888</v>
      </c>
      <c r="F421">
        <v>0.75251900000000005</v>
      </c>
      <c r="AC421" s="2"/>
      <c r="AD421" s="2"/>
      <c r="AE421" s="2"/>
      <c r="AM421" s="5">
        <v>419</v>
      </c>
      <c r="AN421" s="5">
        <v>3584</v>
      </c>
      <c r="AO421" s="5">
        <v>0.90301724137931039</v>
      </c>
    </row>
    <row r="422" spans="1:41" x14ac:dyDescent="0.35">
      <c r="A422">
        <f t="shared" si="12"/>
        <v>420</v>
      </c>
      <c r="B422">
        <v>5888</v>
      </c>
      <c r="C422">
        <v>0.75812299999999999</v>
      </c>
      <c r="E422">
        <v>5888</v>
      </c>
      <c r="F422">
        <v>0.75251900000000005</v>
      </c>
      <c r="AC422" s="2"/>
      <c r="AD422" s="2"/>
      <c r="AE422" s="2"/>
      <c r="AM422" s="5">
        <v>420</v>
      </c>
      <c r="AN422" s="5">
        <v>3584</v>
      </c>
      <c r="AO422" s="5">
        <v>0.90517241379310343</v>
      </c>
    </row>
    <row r="423" spans="1:41" x14ac:dyDescent="0.35">
      <c r="A423">
        <f t="shared" si="12"/>
        <v>421</v>
      </c>
      <c r="B423">
        <v>5888</v>
      </c>
      <c r="C423">
        <v>0.75992800000000005</v>
      </c>
      <c r="E423">
        <v>5888</v>
      </c>
      <c r="F423">
        <v>0.75251900000000005</v>
      </c>
      <c r="AC423" s="2"/>
      <c r="AD423" s="2"/>
      <c r="AE423" s="2"/>
      <c r="AM423" s="5">
        <v>421</v>
      </c>
      <c r="AN423" s="5">
        <v>3584</v>
      </c>
      <c r="AO423" s="5">
        <v>0.90732758620689657</v>
      </c>
    </row>
    <row r="424" spans="1:41" x14ac:dyDescent="0.35">
      <c r="A424">
        <f t="shared" si="12"/>
        <v>422</v>
      </c>
      <c r="B424">
        <v>5888</v>
      </c>
      <c r="C424">
        <v>0.76173299999999999</v>
      </c>
      <c r="E424">
        <v>5888</v>
      </c>
      <c r="F424">
        <v>0.75251900000000005</v>
      </c>
      <c r="AC424" s="2"/>
      <c r="AD424" s="2"/>
      <c r="AE424" s="2"/>
      <c r="AM424" s="5">
        <v>422</v>
      </c>
      <c r="AN424" s="5">
        <v>3584</v>
      </c>
      <c r="AO424" s="5">
        <v>0.90948275862068961</v>
      </c>
    </row>
    <row r="425" spans="1:41" x14ac:dyDescent="0.35">
      <c r="A425">
        <f t="shared" si="12"/>
        <v>423</v>
      </c>
      <c r="B425">
        <v>5888</v>
      </c>
      <c r="C425">
        <v>0.76353800000000005</v>
      </c>
      <c r="E425">
        <v>5888</v>
      </c>
      <c r="F425">
        <v>0.75251900000000005</v>
      </c>
      <c r="AC425" s="2"/>
      <c r="AD425" s="2"/>
      <c r="AE425" s="2"/>
      <c r="AM425" s="5">
        <v>423</v>
      </c>
      <c r="AN425" s="5">
        <v>3648</v>
      </c>
      <c r="AO425" s="5">
        <v>0.91163793103448276</v>
      </c>
    </row>
    <row r="426" spans="1:41" x14ac:dyDescent="0.35">
      <c r="A426">
        <f t="shared" si="12"/>
        <v>424</v>
      </c>
      <c r="B426">
        <v>5952</v>
      </c>
      <c r="C426">
        <v>0.765343</v>
      </c>
      <c r="E426">
        <v>5952</v>
      </c>
      <c r="F426">
        <v>0.75867700000000005</v>
      </c>
      <c r="AC426" s="2"/>
      <c r="AD426" s="2"/>
      <c r="AE426" s="2"/>
      <c r="AM426" s="5">
        <v>424</v>
      </c>
      <c r="AN426" s="5">
        <v>3776</v>
      </c>
      <c r="AO426" s="5">
        <v>0.91379310344827591</v>
      </c>
    </row>
    <row r="427" spans="1:41" x14ac:dyDescent="0.35">
      <c r="A427">
        <f t="shared" si="12"/>
        <v>425</v>
      </c>
      <c r="B427">
        <v>5952</v>
      </c>
      <c r="C427">
        <v>0.76714800000000005</v>
      </c>
      <c r="E427">
        <v>5952</v>
      </c>
      <c r="F427">
        <v>0.75867700000000005</v>
      </c>
      <c r="AC427" s="2"/>
      <c r="AD427" s="2"/>
      <c r="AE427" s="2"/>
      <c r="AM427" s="5">
        <v>425</v>
      </c>
      <c r="AN427" s="5">
        <v>3776</v>
      </c>
      <c r="AO427" s="5">
        <v>0.91594827586206895</v>
      </c>
    </row>
    <row r="428" spans="1:41" x14ac:dyDescent="0.35">
      <c r="A428">
        <f t="shared" si="12"/>
        <v>426</v>
      </c>
      <c r="B428">
        <v>6016</v>
      </c>
      <c r="C428">
        <v>0.768953</v>
      </c>
      <c r="E428">
        <v>6016</v>
      </c>
      <c r="F428">
        <v>0.76470800000000005</v>
      </c>
      <c r="AC428" s="2"/>
      <c r="AD428" s="2"/>
      <c r="AE428" s="2"/>
      <c r="AM428" s="5">
        <v>426</v>
      </c>
      <c r="AN428" s="5">
        <v>3776</v>
      </c>
      <c r="AO428" s="5">
        <v>0.9181034482758621</v>
      </c>
    </row>
    <row r="429" spans="1:41" x14ac:dyDescent="0.35">
      <c r="A429">
        <f t="shared" si="12"/>
        <v>427</v>
      </c>
      <c r="B429">
        <v>6016</v>
      </c>
      <c r="C429">
        <v>0.77075800000000005</v>
      </c>
      <c r="E429">
        <v>6016</v>
      </c>
      <c r="F429">
        <v>0.76470800000000005</v>
      </c>
      <c r="AC429" s="2"/>
      <c r="AD429" s="2"/>
      <c r="AE429" s="2"/>
      <c r="AM429" s="5">
        <v>427</v>
      </c>
      <c r="AN429" s="5">
        <v>3840</v>
      </c>
      <c r="AO429" s="5">
        <v>0.92025862068965514</v>
      </c>
    </row>
    <row r="430" spans="1:41" x14ac:dyDescent="0.35">
      <c r="A430">
        <f t="shared" si="12"/>
        <v>428</v>
      </c>
      <c r="B430">
        <v>6016</v>
      </c>
      <c r="C430">
        <v>0.772563</v>
      </c>
      <c r="E430">
        <v>6016</v>
      </c>
      <c r="F430">
        <v>0.76470800000000005</v>
      </c>
      <c r="AC430" s="2"/>
      <c r="AD430" s="2"/>
      <c r="AE430" s="2"/>
      <c r="AM430" s="5">
        <v>428</v>
      </c>
      <c r="AN430" s="5">
        <v>3840</v>
      </c>
      <c r="AO430" s="5">
        <v>0.92241379310344829</v>
      </c>
    </row>
    <row r="431" spans="1:41" x14ac:dyDescent="0.35">
      <c r="A431">
        <f t="shared" si="12"/>
        <v>429</v>
      </c>
      <c r="B431">
        <v>6016</v>
      </c>
      <c r="C431">
        <v>0.77436799999999995</v>
      </c>
      <c r="E431">
        <v>6016</v>
      </c>
      <c r="F431">
        <v>0.76470800000000005</v>
      </c>
      <c r="AC431" s="2"/>
      <c r="AD431" s="2"/>
      <c r="AE431" s="2"/>
      <c r="AM431" s="5">
        <v>429</v>
      </c>
      <c r="AN431" s="5">
        <v>3968</v>
      </c>
      <c r="AO431" s="5">
        <v>0.92456896551724133</v>
      </c>
    </row>
    <row r="432" spans="1:41" x14ac:dyDescent="0.35">
      <c r="A432">
        <f t="shared" si="12"/>
        <v>430</v>
      </c>
      <c r="B432">
        <v>6016</v>
      </c>
      <c r="C432">
        <v>0.776173</v>
      </c>
      <c r="E432">
        <v>6016</v>
      </c>
      <c r="F432">
        <v>0.76470800000000005</v>
      </c>
      <c r="AC432" s="2"/>
      <c r="AD432" s="2"/>
      <c r="AE432" s="2"/>
      <c r="AM432" s="5">
        <v>430</v>
      </c>
      <c r="AN432" s="5">
        <v>3968</v>
      </c>
      <c r="AO432" s="5">
        <v>0.92672413793103448</v>
      </c>
    </row>
    <row r="433" spans="1:41" x14ac:dyDescent="0.35">
      <c r="A433">
        <f t="shared" si="12"/>
        <v>431</v>
      </c>
      <c r="B433">
        <v>6080</v>
      </c>
      <c r="C433">
        <v>0.77797799999999995</v>
      </c>
      <c r="E433">
        <v>6080</v>
      </c>
      <c r="F433">
        <v>0.77061500000000005</v>
      </c>
      <c r="AC433" s="2"/>
      <c r="AD433" s="2"/>
      <c r="AE433" s="2"/>
      <c r="AM433" s="5">
        <v>431</v>
      </c>
      <c r="AN433" s="5">
        <v>4032</v>
      </c>
      <c r="AO433" s="5">
        <v>0.92887931034482762</v>
      </c>
    </row>
    <row r="434" spans="1:41" x14ac:dyDescent="0.35">
      <c r="A434">
        <f t="shared" si="12"/>
        <v>432</v>
      </c>
      <c r="B434">
        <v>6080</v>
      </c>
      <c r="C434">
        <v>0.779783</v>
      </c>
      <c r="E434">
        <v>6080</v>
      </c>
      <c r="F434">
        <v>0.77061500000000005</v>
      </c>
      <c r="AC434" s="2"/>
      <c r="AD434" s="2"/>
      <c r="AE434" s="2"/>
      <c r="AM434" s="5">
        <v>432</v>
      </c>
      <c r="AN434" s="5">
        <v>4032</v>
      </c>
      <c r="AO434" s="5">
        <v>0.93103448275862066</v>
      </c>
    </row>
    <row r="435" spans="1:41" x14ac:dyDescent="0.35">
      <c r="A435">
        <f t="shared" si="12"/>
        <v>433</v>
      </c>
      <c r="B435">
        <v>6080</v>
      </c>
      <c r="C435">
        <v>0.78158799999999995</v>
      </c>
      <c r="E435">
        <v>6080</v>
      </c>
      <c r="F435">
        <v>0.77061500000000005</v>
      </c>
      <c r="AC435" s="2"/>
      <c r="AD435" s="2"/>
      <c r="AE435" s="2"/>
      <c r="AM435" s="5">
        <v>433</v>
      </c>
      <c r="AN435" s="5">
        <v>4096</v>
      </c>
      <c r="AO435" s="5">
        <v>0.93318965517241381</v>
      </c>
    </row>
    <row r="436" spans="1:41" x14ac:dyDescent="0.35">
      <c r="A436">
        <f t="shared" si="12"/>
        <v>434</v>
      </c>
      <c r="B436">
        <v>6144</v>
      </c>
      <c r="C436">
        <v>0.78339400000000003</v>
      </c>
      <c r="E436">
        <v>6144</v>
      </c>
      <c r="F436">
        <v>0.77639800000000003</v>
      </c>
      <c r="AC436" s="2"/>
      <c r="AD436" s="2"/>
      <c r="AE436" s="2"/>
      <c r="AM436" s="5">
        <v>434</v>
      </c>
      <c r="AN436" s="5">
        <v>4096</v>
      </c>
      <c r="AO436" s="5">
        <v>0.93534482758620685</v>
      </c>
    </row>
    <row r="437" spans="1:41" x14ac:dyDescent="0.35">
      <c r="A437">
        <f t="shared" si="12"/>
        <v>435</v>
      </c>
      <c r="B437">
        <v>6144</v>
      </c>
      <c r="C437">
        <v>0.78519899999999998</v>
      </c>
      <c r="E437">
        <v>6144</v>
      </c>
      <c r="F437">
        <v>0.77639800000000003</v>
      </c>
      <c r="AC437" s="2"/>
      <c r="AD437" s="2"/>
      <c r="AE437" s="2"/>
      <c r="AM437" s="5">
        <v>435</v>
      </c>
      <c r="AN437" s="5">
        <v>4224</v>
      </c>
      <c r="AO437" s="5">
        <v>0.9375</v>
      </c>
    </row>
    <row r="438" spans="1:41" x14ac:dyDescent="0.35">
      <c r="A438">
        <f t="shared" si="12"/>
        <v>436</v>
      </c>
      <c r="B438">
        <v>6144</v>
      </c>
      <c r="C438">
        <v>0.78700400000000004</v>
      </c>
      <c r="E438">
        <v>6144</v>
      </c>
      <c r="F438">
        <v>0.77639800000000003</v>
      </c>
      <c r="AC438" s="2"/>
      <c r="AD438" s="2"/>
      <c r="AE438" s="2"/>
      <c r="AM438" s="5">
        <v>436</v>
      </c>
      <c r="AN438" s="5">
        <v>4224</v>
      </c>
      <c r="AO438" s="5">
        <v>0.93965517241379315</v>
      </c>
    </row>
    <row r="439" spans="1:41" x14ac:dyDescent="0.35">
      <c r="A439">
        <f t="shared" si="12"/>
        <v>437</v>
      </c>
      <c r="B439">
        <v>6144</v>
      </c>
      <c r="C439">
        <v>0.78880899999999998</v>
      </c>
      <c r="E439">
        <v>6144</v>
      </c>
      <c r="F439">
        <v>0.77639800000000003</v>
      </c>
      <c r="AC439" s="2"/>
      <c r="AD439" s="2"/>
      <c r="AE439" s="2"/>
      <c r="AM439" s="5">
        <v>437</v>
      </c>
      <c r="AN439" s="5">
        <v>4352</v>
      </c>
      <c r="AO439" s="5">
        <v>0.94181034482758619</v>
      </c>
    </row>
    <row r="440" spans="1:41" x14ac:dyDescent="0.35">
      <c r="A440">
        <f t="shared" si="12"/>
        <v>438</v>
      </c>
      <c r="B440">
        <v>6144</v>
      </c>
      <c r="C440">
        <v>0.79061400000000004</v>
      </c>
      <c r="E440">
        <v>6144</v>
      </c>
      <c r="F440">
        <v>0.77639800000000003</v>
      </c>
      <c r="AC440" s="2"/>
      <c r="AD440" s="2"/>
      <c r="AE440" s="2"/>
      <c r="AM440" s="5">
        <v>438</v>
      </c>
      <c r="AN440" s="5">
        <v>4352</v>
      </c>
      <c r="AO440" s="5">
        <v>0.94396551724137934</v>
      </c>
    </row>
    <row r="441" spans="1:41" x14ac:dyDescent="0.35">
      <c r="A441">
        <f t="shared" si="12"/>
        <v>439</v>
      </c>
      <c r="B441">
        <v>6144</v>
      </c>
      <c r="C441">
        <v>0.79241899999999998</v>
      </c>
      <c r="E441">
        <v>6144</v>
      </c>
      <c r="F441">
        <v>0.77639800000000003</v>
      </c>
      <c r="AC441" s="2"/>
      <c r="AD441" s="2"/>
      <c r="AE441" s="2"/>
      <c r="AM441" s="5">
        <v>439</v>
      </c>
      <c r="AN441" s="5">
        <v>4416</v>
      </c>
      <c r="AO441" s="5">
        <v>0.94612068965517238</v>
      </c>
    </row>
    <row r="442" spans="1:41" x14ac:dyDescent="0.35">
      <c r="A442">
        <f t="shared" si="12"/>
        <v>440</v>
      </c>
      <c r="B442">
        <v>6208</v>
      </c>
      <c r="C442">
        <v>0.79422400000000004</v>
      </c>
      <c r="E442">
        <v>6208</v>
      </c>
      <c r="F442">
        <v>0.78205899999999995</v>
      </c>
      <c r="AC442" s="2"/>
      <c r="AD442" s="2"/>
      <c r="AE442" s="2"/>
      <c r="AM442" s="5">
        <v>440</v>
      </c>
      <c r="AN442" s="5">
        <v>4416</v>
      </c>
      <c r="AO442" s="5">
        <v>0.94827586206896552</v>
      </c>
    </row>
    <row r="443" spans="1:41" x14ac:dyDescent="0.35">
      <c r="A443">
        <f t="shared" si="12"/>
        <v>441</v>
      </c>
      <c r="B443">
        <v>6272</v>
      </c>
      <c r="C443">
        <v>0.79602899999999999</v>
      </c>
      <c r="E443">
        <v>6272</v>
      </c>
      <c r="F443">
        <v>0.78759999999999997</v>
      </c>
      <c r="AC443" s="2"/>
      <c r="AD443" s="2"/>
      <c r="AE443" s="2"/>
      <c r="AM443" s="5">
        <v>441</v>
      </c>
      <c r="AN443" s="5">
        <v>4480</v>
      </c>
      <c r="AO443" s="5">
        <v>0.95043103448275867</v>
      </c>
    </row>
    <row r="444" spans="1:41" x14ac:dyDescent="0.35">
      <c r="A444">
        <f t="shared" si="12"/>
        <v>442</v>
      </c>
      <c r="B444">
        <v>6272</v>
      </c>
      <c r="C444">
        <v>0.79783400000000004</v>
      </c>
      <c r="E444">
        <v>6272</v>
      </c>
      <c r="F444">
        <v>0.78759999999999997</v>
      </c>
      <c r="AC444" s="2"/>
      <c r="AD444" s="2"/>
      <c r="AE444" s="2"/>
      <c r="AM444" s="5">
        <v>442</v>
      </c>
      <c r="AN444" s="5">
        <v>4480</v>
      </c>
      <c r="AO444" s="5">
        <v>0.95258620689655171</v>
      </c>
    </row>
    <row r="445" spans="1:41" x14ac:dyDescent="0.35">
      <c r="A445">
        <f t="shared" si="12"/>
        <v>443</v>
      </c>
      <c r="B445">
        <v>6272</v>
      </c>
      <c r="C445">
        <v>0.79963899999999999</v>
      </c>
      <c r="E445">
        <v>6272</v>
      </c>
      <c r="F445">
        <v>0.78759999999999997</v>
      </c>
      <c r="AC445" s="2"/>
      <c r="AD445" s="2"/>
      <c r="AE445" s="2"/>
      <c r="AM445" s="5">
        <v>443</v>
      </c>
      <c r="AN445" s="5">
        <v>4608</v>
      </c>
      <c r="AO445" s="5">
        <v>0.95474137931034486</v>
      </c>
    </row>
    <row r="446" spans="1:41" x14ac:dyDescent="0.35">
      <c r="A446">
        <f t="shared" si="12"/>
        <v>444</v>
      </c>
      <c r="B446">
        <v>6272</v>
      </c>
      <c r="C446">
        <v>0.80144400000000005</v>
      </c>
      <c r="E446">
        <v>6272</v>
      </c>
      <c r="F446">
        <v>0.78759999999999997</v>
      </c>
      <c r="AC446" s="2"/>
      <c r="AD446" s="2"/>
      <c r="AE446" s="2"/>
      <c r="AM446" s="5">
        <v>444</v>
      </c>
      <c r="AN446" s="5">
        <v>4608</v>
      </c>
      <c r="AO446" s="5">
        <v>0.9568965517241379</v>
      </c>
    </row>
    <row r="447" spans="1:41" x14ac:dyDescent="0.35">
      <c r="A447">
        <f t="shared" si="12"/>
        <v>445</v>
      </c>
      <c r="B447">
        <v>6272</v>
      </c>
      <c r="C447">
        <v>0.80324899999999999</v>
      </c>
      <c r="E447">
        <v>6272</v>
      </c>
      <c r="F447">
        <v>0.78759999999999997</v>
      </c>
      <c r="AC447" s="2"/>
      <c r="AD447" s="2"/>
      <c r="AE447" s="2"/>
      <c r="AM447" s="5">
        <v>445</v>
      </c>
      <c r="AN447" s="5">
        <v>4608</v>
      </c>
      <c r="AO447" s="5">
        <v>0.95905172413793105</v>
      </c>
    </row>
    <row r="448" spans="1:41" x14ac:dyDescent="0.35">
      <c r="A448">
        <f t="shared" si="12"/>
        <v>446</v>
      </c>
      <c r="B448">
        <v>6336</v>
      </c>
      <c r="C448">
        <v>0.80505400000000005</v>
      </c>
      <c r="E448">
        <v>6336</v>
      </c>
      <c r="F448">
        <v>0.793022</v>
      </c>
      <c r="AC448" s="2"/>
      <c r="AD448" s="2"/>
      <c r="AE448" s="2"/>
      <c r="AM448" s="5">
        <v>446</v>
      </c>
      <c r="AN448" s="5">
        <v>4672</v>
      </c>
      <c r="AO448" s="5">
        <v>0.96120689655172409</v>
      </c>
    </row>
    <row r="449" spans="1:41" x14ac:dyDescent="0.35">
      <c r="A449">
        <f t="shared" si="12"/>
        <v>447</v>
      </c>
      <c r="B449">
        <v>6336</v>
      </c>
      <c r="C449">
        <v>0.80685899999999999</v>
      </c>
      <c r="E449">
        <v>6336</v>
      </c>
      <c r="F449">
        <v>0.793022</v>
      </c>
      <c r="AC449" s="2"/>
      <c r="AD449" s="2"/>
      <c r="AE449" s="2"/>
      <c r="AM449" s="5">
        <v>447</v>
      </c>
      <c r="AN449" s="5">
        <v>4736</v>
      </c>
      <c r="AO449" s="5">
        <v>0.96336206896551724</v>
      </c>
    </row>
    <row r="450" spans="1:41" x14ac:dyDescent="0.35">
      <c r="A450">
        <f t="shared" si="12"/>
        <v>448</v>
      </c>
      <c r="B450">
        <v>6400</v>
      </c>
      <c r="C450">
        <v>0.80866400000000005</v>
      </c>
      <c r="E450">
        <v>6400</v>
      </c>
      <c r="F450">
        <v>0.79832599999999998</v>
      </c>
      <c r="AC450" s="2"/>
      <c r="AD450" s="2"/>
      <c r="AE450" s="2"/>
      <c r="AM450" s="5">
        <v>448</v>
      </c>
      <c r="AN450" s="5">
        <v>4800</v>
      </c>
      <c r="AO450" s="5">
        <v>0.96551724137931039</v>
      </c>
    </row>
    <row r="451" spans="1:41" x14ac:dyDescent="0.35">
      <c r="A451">
        <f t="shared" si="12"/>
        <v>449</v>
      </c>
      <c r="B451">
        <v>6400</v>
      </c>
      <c r="C451">
        <v>0.81046899999999999</v>
      </c>
      <c r="E451">
        <v>6400</v>
      </c>
      <c r="F451">
        <v>0.79832599999999998</v>
      </c>
      <c r="AC451" s="2"/>
      <c r="AD451" s="2"/>
      <c r="AE451" s="2"/>
      <c r="AM451" s="5">
        <v>449</v>
      </c>
      <c r="AN451" s="5">
        <v>4864</v>
      </c>
      <c r="AO451" s="5">
        <v>0.96767241379310343</v>
      </c>
    </row>
    <row r="452" spans="1:41" x14ac:dyDescent="0.35">
      <c r="A452">
        <f t="shared" si="12"/>
        <v>450</v>
      </c>
      <c r="B452">
        <v>6464</v>
      </c>
      <c r="C452">
        <v>0.81227400000000005</v>
      </c>
      <c r="E452">
        <v>6464</v>
      </c>
      <c r="F452">
        <v>0.80351499999999998</v>
      </c>
      <c r="AC452" s="2"/>
      <c r="AD452" s="2"/>
      <c r="AE452" s="2"/>
      <c r="AM452" s="5">
        <v>450</v>
      </c>
      <c r="AN452" s="5">
        <v>4864</v>
      </c>
      <c r="AO452" s="5">
        <v>0.96982758620689657</v>
      </c>
    </row>
    <row r="453" spans="1:41" x14ac:dyDescent="0.35">
      <c r="A453">
        <f t="shared" ref="A453:A516" si="13">A452+1</f>
        <v>451</v>
      </c>
      <c r="B453">
        <v>6464</v>
      </c>
      <c r="C453">
        <v>0.814079</v>
      </c>
      <c r="E453">
        <v>6464</v>
      </c>
      <c r="F453">
        <v>0.80351499999999998</v>
      </c>
      <c r="AC453" s="2"/>
      <c r="AD453" s="2"/>
      <c r="AE453" s="2"/>
      <c r="AM453" s="5">
        <v>451</v>
      </c>
      <c r="AN453" s="5">
        <v>4928</v>
      </c>
      <c r="AO453" s="5">
        <v>0.97198275862068961</v>
      </c>
    </row>
    <row r="454" spans="1:41" x14ac:dyDescent="0.35">
      <c r="A454">
        <f t="shared" si="13"/>
        <v>452</v>
      </c>
      <c r="B454">
        <v>6464</v>
      </c>
      <c r="C454">
        <v>0.81588400000000005</v>
      </c>
      <c r="E454">
        <v>6464</v>
      </c>
      <c r="F454">
        <v>0.80351499999999998</v>
      </c>
      <c r="AC454" s="2"/>
      <c r="AD454" s="2"/>
      <c r="AE454" s="2"/>
      <c r="AM454" s="5">
        <v>452</v>
      </c>
      <c r="AN454" s="5">
        <v>4928</v>
      </c>
      <c r="AO454" s="5">
        <v>0.97413793103448276</v>
      </c>
    </row>
    <row r="455" spans="1:41" x14ac:dyDescent="0.35">
      <c r="A455">
        <f t="shared" si="13"/>
        <v>453</v>
      </c>
      <c r="B455">
        <v>6528</v>
      </c>
      <c r="C455">
        <v>0.81769000000000003</v>
      </c>
      <c r="E455">
        <v>6528</v>
      </c>
      <c r="F455">
        <v>0.80859000000000003</v>
      </c>
      <c r="AC455" s="2"/>
      <c r="AD455" s="2"/>
      <c r="AE455" s="2"/>
      <c r="AM455" s="5">
        <v>453</v>
      </c>
      <c r="AN455" s="5">
        <v>4992</v>
      </c>
      <c r="AO455" s="5">
        <v>0.97629310344827591</v>
      </c>
    </row>
    <row r="456" spans="1:41" x14ac:dyDescent="0.35">
      <c r="A456">
        <f t="shared" si="13"/>
        <v>454</v>
      </c>
      <c r="B456">
        <v>6528</v>
      </c>
      <c r="C456">
        <v>0.81949499999999997</v>
      </c>
      <c r="E456">
        <v>6528</v>
      </c>
      <c r="F456">
        <v>0.80859000000000003</v>
      </c>
      <c r="AC456" s="2"/>
      <c r="AD456" s="2"/>
      <c r="AE456" s="2"/>
      <c r="AM456" s="5">
        <v>454</v>
      </c>
      <c r="AN456" s="5">
        <v>5056</v>
      </c>
      <c r="AO456" s="5">
        <v>0.97844827586206895</v>
      </c>
    </row>
    <row r="457" spans="1:41" x14ac:dyDescent="0.35">
      <c r="A457">
        <f t="shared" si="13"/>
        <v>455</v>
      </c>
      <c r="B457">
        <v>6528</v>
      </c>
      <c r="C457">
        <v>0.82130000000000003</v>
      </c>
      <c r="E457">
        <v>6528</v>
      </c>
      <c r="F457">
        <v>0.80859000000000003</v>
      </c>
      <c r="AC457" s="2"/>
      <c r="AD457" s="2"/>
      <c r="AE457" s="2"/>
      <c r="AM457" s="5">
        <v>455</v>
      </c>
      <c r="AN457" s="5">
        <v>5184</v>
      </c>
      <c r="AO457" s="5">
        <v>0.9806034482758621</v>
      </c>
    </row>
    <row r="458" spans="1:41" x14ac:dyDescent="0.35">
      <c r="A458">
        <f t="shared" si="13"/>
        <v>456</v>
      </c>
      <c r="B458">
        <v>6592</v>
      </c>
      <c r="C458">
        <v>0.82310499999999998</v>
      </c>
      <c r="E458">
        <v>6592</v>
      </c>
      <c r="F458">
        <v>0.81355299999999997</v>
      </c>
      <c r="AC458" s="2"/>
      <c r="AD458" s="2"/>
      <c r="AE458" s="2"/>
      <c r="AM458" s="5">
        <v>456</v>
      </c>
      <c r="AN458" s="5">
        <v>5312</v>
      </c>
      <c r="AO458" s="5">
        <v>0.98275862068965514</v>
      </c>
    </row>
    <row r="459" spans="1:41" x14ac:dyDescent="0.35">
      <c r="A459">
        <f t="shared" si="13"/>
        <v>457</v>
      </c>
      <c r="B459">
        <v>6656</v>
      </c>
      <c r="C459">
        <v>0.82491000000000003</v>
      </c>
      <c r="E459">
        <v>6656</v>
      </c>
      <c r="F459">
        <v>0.81840400000000002</v>
      </c>
      <c r="AC459" s="2"/>
      <c r="AD459" s="2"/>
      <c r="AE459" s="2"/>
      <c r="AM459" s="5">
        <v>457</v>
      </c>
      <c r="AN459" s="5">
        <v>5504</v>
      </c>
      <c r="AO459" s="5">
        <v>0.98491379310344829</v>
      </c>
    </row>
    <row r="460" spans="1:41" x14ac:dyDescent="0.35">
      <c r="A460">
        <f t="shared" si="13"/>
        <v>458</v>
      </c>
      <c r="B460">
        <v>6720</v>
      </c>
      <c r="C460">
        <v>0.82671499999999998</v>
      </c>
      <c r="E460">
        <v>6720</v>
      </c>
      <c r="F460">
        <v>0.82314699999999996</v>
      </c>
      <c r="AC460" s="2"/>
      <c r="AD460" s="2"/>
      <c r="AE460" s="2"/>
      <c r="AM460" s="5">
        <v>458</v>
      </c>
      <c r="AN460" s="5">
        <v>5504</v>
      </c>
      <c r="AO460" s="5">
        <v>0.98706896551724133</v>
      </c>
    </row>
    <row r="461" spans="1:41" x14ac:dyDescent="0.35">
      <c r="A461">
        <f t="shared" si="13"/>
        <v>459</v>
      </c>
      <c r="B461">
        <v>6720</v>
      </c>
      <c r="C461">
        <v>0.82852000000000003</v>
      </c>
      <c r="E461">
        <v>6720</v>
      </c>
      <c r="F461">
        <v>0.82314699999999996</v>
      </c>
      <c r="AC461" s="2"/>
      <c r="AD461" s="2"/>
      <c r="AE461" s="2"/>
      <c r="AM461" s="5">
        <v>459</v>
      </c>
      <c r="AN461" s="5">
        <v>5568</v>
      </c>
      <c r="AO461" s="5">
        <v>0.98922413793103448</v>
      </c>
    </row>
    <row r="462" spans="1:41" x14ac:dyDescent="0.35">
      <c r="A462">
        <f t="shared" si="13"/>
        <v>460</v>
      </c>
      <c r="B462">
        <v>6720</v>
      </c>
      <c r="C462">
        <v>0.83032499999999998</v>
      </c>
      <c r="E462">
        <v>6720</v>
      </c>
      <c r="F462">
        <v>0.82314699999999996</v>
      </c>
      <c r="AC462" s="2"/>
      <c r="AD462" s="2"/>
      <c r="AE462" s="2"/>
      <c r="AM462" s="5">
        <v>460</v>
      </c>
      <c r="AN462" s="5">
        <v>5824</v>
      </c>
      <c r="AO462" s="5">
        <v>0.99137931034482762</v>
      </c>
    </row>
    <row r="463" spans="1:41" x14ac:dyDescent="0.35">
      <c r="A463">
        <f t="shared" si="13"/>
        <v>461</v>
      </c>
      <c r="B463">
        <v>6784</v>
      </c>
      <c r="C463">
        <v>0.83213000000000004</v>
      </c>
      <c r="E463">
        <v>6784</v>
      </c>
      <c r="F463">
        <v>0.82778200000000002</v>
      </c>
      <c r="AC463" s="2"/>
      <c r="AD463" s="2"/>
      <c r="AE463" s="2"/>
      <c r="AM463" s="5">
        <v>461</v>
      </c>
      <c r="AN463" s="5">
        <v>6016</v>
      </c>
      <c r="AO463" s="5">
        <v>0.99353448275862066</v>
      </c>
    </row>
    <row r="464" spans="1:41" x14ac:dyDescent="0.35">
      <c r="A464">
        <f t="shared" si="13"/>
        <v>462</v>
      </c>
      <c r="B464">
        <v>6784</v>
      </c>
      <c r="C464">
        <v>0.83393499999999998</v>
      </c>
      <c r="E464">
        <v>6784</v>
      </c>
      <c r="F464">
        <v>0.82778200000000002</v>
      </c>
      <c r="AC464" s="2"/>
      <c r="AD464" s="2"/>
      <c r="AE464" s="2"/>
      <c r="AM464" s="5">
        <v>462</v>
      </c>
      <c r="AN464" s="5">
        <v>6080</v>
      </c>
      <c r="AO464" s="5">
        <v>0.99568965517241381</v>
      </c>
    </row>
    <row r="465" spans="1:41" x14ac:dyDescent="0.35">
      <c r="A465">
        <f t="shared" si="13"/>
        <v>463</v>
      </c>
      <c r="B465">
        <v>6784</v>
      </c>
      <c r="C465">
        <v>0.83574000000000004</v>
      </c>
      <c r="E465">
        <v>6784</v>
      </c>
      <c r="F465">
        <v>0.82778200000000002</v>
      </c>
      <c r="AC465" s="2"/>
      <c r="AD465" s="2"/>
      <c r="AE465" s="2"/>
      <c r="AM465" s="5">
        <v>463</v>
      </c>
      <c r="AN465" s="5">
        <v>6144</v>
      </c>
      <c r="AO465" s="5">
        <v>0.99784482758620685</v>
      </c>
    </row>
    <row r="466" spans="1:41" x14ac:dyDescent="0.35">
      <c r="A466">
        <f t="shared" si="13"/>
        <v>464</v>
      </c>
      <c r="B466">
        <v>6784</v>
      </c>
      <c r="C466">
        <v>0.83754499999999998</v>
      </c>
      <c r="E466">
        <v>6784</v>
      </c>
      <c r="F466">
        <v>0.82778200000000002</v>
      </c>
      <c r="AC466" s="2"/>
      <c r="AD466" s="2"/>
      <c r="AE466" s="2"/>
      <c r="AM466" s="5">
        <v>464</v>
      </c>
      <c r="AN466" s="5">
        <v>6144</v>
      </c>
      <c r="AO466" s="5">
        <v>1</v>
      </c>
    </row>
    <row r="467" spans="1:41" x14ac:dyDescent="0.35">
      <c r="A467">
        <f t="shared" si="13"/>
        <v>465</v>
      </c>
      <c r="B467">
        <v>6848</v>
      </c>
      <c r="C467">
        <v>0.83935000000000004</v>
      </c>
      <c r="E467">
        <v>6848</v>
      </c>
      <c r="F467">
        <v>0.83231200000000005</v>
      </c>
    </row>
    <row r="468" spans="1:41" x14ac:dyDescent="0.35">
      <c r="A468">
        <f t="shared" si="13"/>
        <v>466</v>
      </c>
      <c r="B468">
        <v>6976</v>
      </c>
      <c r="C468">
        <v>0.84115499999999999</v>
      </c>
      <c r="E468">
        <v>6976</v>
      </c>
      <c r="F468">
        <v>0.84106199999999998</v>
      </c>
    </row>
    <row r="469" spans="1:41" x14ac:dyDescent="0.35">
      <c r="A469">
        <f t="shared" si="13"/>
        <v>467</v>
      </c>
      <c r="B469">
        <v>6976</v>
      </c>
      <c r="C469">
        <v>0.84296000000000004</v>
      </c>
      <c r="E469">
        <v>6976</v>
      </c>
      <c r="F469">
        <v>0.84106199999999998</v>
      </c>
    </row>
    <row r="470" spans="1:41" x14ac:dyDescent="0.35">
      <c r="A470">
        <f t="shared" si="13"/>
        <v>468</v>
      </c>
      <c r="B470">
        <v>6976</v>
      </c>
      <c r="C470">
        <v>0.84476499999999999</v>
      </c>
      <c r="E470">
        <v>6976</v>
      </c>
      <c r="F470">
        <v>0.84106199999999998</v>
      </c>
    </row>
    <row r="471" spans="1:41" x14ac:dyDescent="0.35">
      <c r="A471">
        <f t="shared" si="13"/>
        <v>469</v>
      </c>
      <c r="B471">
        <v>6976</v>
      </c>
      <c r="C471">
        <v>0.84657000000000004</v>
      </c>
      <c r="E471">
        <v>6976</v>
      </c>
      <c r="F471">
        <v>0.84106199999999998</v>
      </c>
    </row>
    <row r="472" spans="1:41" x14ac:dyDescent="0.35">
      <c r="A472">
        <f t="shared" si="13"/>
        <v>470</v>
      </c>
      <c r="B472">
        <v>7040</v>
      </c>
      <c r="C472">
        <v>0.84837499999999999</v>
      </c>
      <c r="E472">
        <v>7040</v>
      </c>
      <c r="F472">
        <v>0.84528499999999995</v>
      </c>
    </row>
    <row r="473" spans="1:41" x14ac:dyDescent="0.35">
      <c r="A473">
        <f t="shared" si="13"/>
        <v>471</v>
      </c>
      <c r="B473">
        <v>7040</v>
      </c>
      <c r="C473">
        <v>0.85018099999999996</v>
      </c>
      <c r="E473">
        <v>7040</v>
      </c>
      <c r="F473">
        <v>0.84528499999999995</v>
      </c>
    </row>
    <row r="474" spans="1:41" x14ac:dyDescent="0.35">
      <c r="A474">
        <f t="shared" si="13"/>
        <v>472</v>
      </c>
      <c r="B474">
        <v>7040</v>
      </c>
      <c r="C474">
        <v>0.85198600000000002</v>
      </c>
      <c r="E474">
        <v>7040</v>
      </c>
      <c r="F474">
        <v>0.84528499999999995</v>
      </c>
    </row>
    <row r="475" spans="1:41" x14ac:dyDescent="0.35">
      <c r="A475">
        <f t="shared" si="13"/>
        <v>473</v>
      </c>
      <c r="B475">
        <v>7040</v>
      </c>
      <c r="C475">
        <v>0.85379099999999997</v>
      </c>
      <c r="E475">
        <v>7040</v>
      </c>
      <c r="F475">
        <v>0.84528499999999995</v>
      </c>
    </row>
    <row r="476" spans="1:41" x14ac:dyDescent="0.35">
      <c r="A476">
        <f t="shared" si="13"/>
        <v>474</v>
      </c>
      <c r="B476">
        <v>7104</v>
      </c>
      <c r="C476">
        <v>0.85559600000000002</v>
      </c>
      <c r="E476">
        <v>7104</v>
      </c>
      <c r="F476">
        <v>0.84940899999999997</v>
      </c>
    </row>
    <row r="477" spans="1:41" x14ac:dyDescent="0.35">
      <c r="A477">
        <f t="shared" si="13"/>
        <v>475</v>
      </c>
      <c r="B477">
        <v>7104</v>
      </c>
      <c r="C477">
        <v>0.85740099999999997</v>
      </c>
      <c r="E477">
        <v>7104</v>
      </c>
      <c r="F477">
        <v>0.84940899999999997</v>
      </c>
    </row>
    <row r="478" spans="1:41" x14ac:dyDescent="0.35">
      <c r="A478">
        <f t="shared" si="13"/>
        <v>476</v>
      </c>
      <c r="B478">
        <v>7104</v>
      </c>
      <c r="C478">
        <v>0.85920600000000003</v>
      </c>
      <c r="E478">
        <v>7104</v>
      </c>
      <c r="F478">
        <v>0.84940899999999997</v>
      </c>
    </row>
    <row r="479" spans="1:41" x14ac:dyDescent="0.35">
      <c r="A479">
        <f t="shared" si="13"/>
        <v>477</v>
      </c>
      <c r="B479">
        <v>7104</v>
      </c>
      <c r="C479">
        <v>0.86101099999999997</v>
      </c>
      <c r="E479">
        <v>7104</v>
      </c>
      <c r="F479">
        <v>0.84940899999999997</v>
      </c>
    </row>
    <row r="480" spans="1:41" x14ac:dyDescent="0.35">
      <c r="A480">
        <f t="shared" si="13"/>
        <v>478</v>
      </c>
      <c r="B480">
        <v>7168</v>
      </c>
      <c r="C480">
        <v>0.86281600000000003</v>
      </c>
      <c r="E480">
        <v>7168</v>
      </c>
      <c r="F480">
        <v>0.853437</v>
      </c>
    </row>
    <row r="481" spans="1:6" x14ac:dyDescent="0.35">
      <c r="A481">
        <f t="shared" si="13"/>
        <v>479</v>
      </c>
      <c r="B481">
        <v>7232</v>
      </c>
      <c r="C481">
        <v>0.86462099999999997</v>
      </c>
      <c r="E481">
        <v>7232</v>
      </c>
      <c r="F481">
        <v>0.85736900000000005</v>
      </c>
    </row>
    <row r="482" spans="1:6" x14ac:dyDescent="0.35">
      <c r="A482">
        <f t="shared" si="13"/>
        <v>480</v>
      </c>
      <c r="B482">
        <v>7232</v>
      </c>
      <c r="C482">
        <v>0.86642600000000003</v>
      </c>
      <c r="E482">
        <v>7232</v>
      </c>
      <c r="F482">
        <v>0.85736900000000005</v>
      </c>
    </row>
    <row r="483" spans="1:6" x14ac:dyDescent="0.35">
      <c r="A483">
        <f t="shared" si="13"/>
        <v>481</v>
      </c>
      <c r="B483">
        <v>7296</v>
      </c>
      <c r="C483">
        <v>0.86823099999999998</v>
      </c>
      <c r="E483">
        <v>7296</v>
      </c>
      <c r="F483">
        <v>0.86120699999999994</v>
      </c>
    </row>
    <row r="484" spans="1:6" x14ac:dyDescent="0.35">
      <c r="A484">
        <f t="shared" si="13"/>
        <v>482</v>
      </c>
      <c r="B484">
        <v>7296</v>
      </c>
      <c r="C484">
        <v>0.87003600000000003</v>
      </c>
      <c r="E484">
        <v>7296</v>
      </c>
      <c r="F484">
        <v>0.86120699999999994</v>
      </c>
    </row>
    <row r="485" spans="1:6" x14ac:dyDescent="0.35">
      <c r="A485">
        <f t="shared" si="13"/>
        <v>483</v>
      </c>
      <c r="B485">
        <v>7360</v>
      </c>
      <c r="C485">
        <v>0.87184099999999998</v>
      </c>
      <c r="E485">
        <v>7360</v>
      </c>
      <c r="F485">
        <v>0.864954</v>
      </c>
    </row>
    <row r="486" spans="1:6" x14ac:dyDescent="0.35">
      <c r="A486">
        <f t="shared" si="13"/>
        <v>484</v>
      </c>
      <c r="B486">
        <v>7424</v>
      </c>
      <c r="C486">
        <v>0.87364600000000003</v>
      </c>
      <c r="E486">
        <v>7424</v>
      </c>
      <c r="F486">
        <v>0.86861100000000002</v>
      </c>
    </row>
    <row r="487" spans="1:6" x14ac:dyDescent="0.35">
      <c r="A487">
        <f t="shared" si="13"/>
        <v>485</v>
      </c>
      <c r="B487">
        <v>7424</v>
      </c>
      <c r="C487">
        <v>0.87545099999999998</v>
      </c>
      <c r="E487">
        <v>7424</v>
      </c>
      <c r="F487">
        <v>0.86861100000000002</v>
      </c>
    </row>
    <row r="488" spans="1:6" x14ac:dyDescent="0.35">
      <c r="A488">
        <f t="shared" si="13"/>
        <v>486</v>
      </c>
      <c r="B488">
        <v>7488</v>
      </c>
      <c r="C488">
        <v>0.87725600000000004</v>
      </c>
      <c r="E488">
        <v>7488</v>
      </c>
      <c r="F488">
        <v>0.87217900000000004</v>
      </c>
    </row>
    <row r="489" spans="1:6" x14ac:dyDescent="0.35">
      <c r="A489">
        <f t="shared" si="13"/>
        <v>487</v>
      </c>
      <c r="B489">
        <v>7488</v>
      </c>
      <c r="C489">
        <v>0.87906099999999998</v>
      </c>
      <c r="E489">
        <v>7488</v>
      </c>
      <c r="F489">
        <v>0.87217900000000004</v>
      </c>
    </row>
    <row r="490" spans="1:6" x14ac:dyDescent="0.35">
      <c r="A490">
        <f t="shared" si="13"/>
        <v>488</v>
      </c>
      <c r="B490">
        <v>7616</v>
      </c>
      <c r="C490">
        <v>0.88086600000000004</v>
      </c>
      <c r="E490">
        <v>7616</v>
      </c>
      <c r="F490">
        <v>0.87905599999999995</v>
      </c>
    </row>
    <row r="491" spans="1:6" x14ac:dyDescent="0.35">
      <c r="A491">
        <f t="shared" si="13"/>
        <v>489</v>
      </c>
      <c r="B491">
        <v>7616</v>
      </c>
      <c r="C491">
        <v>0.88267099999999998</v>
      </c>
      <c r="E491">
        <v>7616</v>
      </c>
      <c r="F491">
        <v>0.87905599999999995</v>
      </c>
    </row>
    <row r="492" spans="1:6" x14ac:dyDescent="0.35">
      <c r="A492">
        <f t="shared" si="13"/>
        <v>490</v>
      </c>
      <c r="B492">
        <v>7680</v>
      </c>
      <c r="C492">
        <v>0.88447699999999996</v>
      </c>
      <c r="E492">
        <v>7680</v>
      </c>
      <c r="F492">
        <v>0.88236899999999996</v>
      </c>
    </row>
    <row r="493" spans="1:6" x14ac:dyDescent="0.35">
      <c r="A493">
        <f t="shared" si="13"/>
        <v>491</v>
      </c>
      <c r="B493">
        <v>7680</v>
      </c>
      <c r="C493">
        <v>0.88628200000000001</v>
      </c>
      <c r="E493">
        <v>7680</v>
      </c>
      <c r="F493">
        <v>0.88236899999999996</v>
      </c>
    </row>
    <row r="494" spans="1:6" x14ac:dyDescent="0.35">
      <c r="A494">
        <f t="shared" si="13"/>
        <v>492</v>
      </c>
      <c r="B494">
        <v>7680</v>
      </c>
      <c r="C494">
        <v>0.88808699999999996</v>
      </c>
      <c r="E494">
        <v>7680</v>
      </c>
      <c r="F494">
        <v>0.88236899999999996</v>
      </c>
    </row>
    <row r="495" spans="1:6" x14ac:dyDescent="0.35">
      <c r="A495">
        <f t="shared" si="13"/>
        <v>493</v>
      </c>
      <c r="B495">
        <v>7680</v>
      </c>
      <c r="C495">
        <v>0.88989200000000002</v>
      </c>
      <c r="E495">
        <v>7680</v>
      </c>
      <c r="F495">
        <v>0.88236899999999996</v>
      </c>
    </row>
    <row r="496" spans="1:6" x14ac:dyDescent="0.35">
      <c r="A496">
        <f t="shared" si="13"/>
        <v>494</v>
      </c>
      <c r="B496">
        <v>7744</v>
      </c>
      <c r="C496">
        <v>0.89169699999999996</v>
      </c>
      <c r="E496">
        <v>7744</v>
      </c>
      <c r="F496">
        <v>0.88560000000000005</v>
      </c>
    </row>
    <row r="497" spans="1:6" x14ac:dyDescent="0.35">
      <c r="A497">
        <f t="shared" si="13"/>
        <v>495</v>
      </c>
      <c r="B497">
        <v>7744</v>
      </c>
      <c r="C497">
        <v>0.89350200000000002</v>
      </c>
      <c r="E497">
        <v>7744</v>
      </c>
      <c r="F497">
        <v>0.88560000000000005</v>
      </c>
    </row>
    <row r="498" spans="1:6" x14ac:dyDescent="0.35">
      <c r="A498">
        <f t="shared" si="13"/>
        <v>496</v>
      </c>
      <c r="B498">
        <v>7744</v>
      </c>
      <c r="C498">
        <v>0.89530699999999996</v>
      </c>
      <c r="E498">
        <v>7744</v>
      </c>
      <c r="F498">
        <v>0.88560000000000005</v>
      </c>
    </row>
    <row r="499" spans="1:6" x14ac:dyDescent="0.35">
      <c r="A499">
        <f t="shared" si="13"/>
        <v>497</v>
      </c>
      <c r="B499">
        <v>7808</v>
      </c>
      <c r="C499">
        <v>0.89711200000000002</v>
      </c>
      <c r="E499">
        <v>7808</v>
      </c>
      <c r="F499">
        <v>0.88875099999999996</v>
      </c>
    </row>
    <row r="500" spans="1:6" x14ac:dyDescent="0.35">
      <c r="A500">
        <f t="shared" si="13"/>
        <v>498</v>
      </c>
      <c r="B500">
        <v>7808</v>
      </c>
      <c r="C500">
        <v>0.89891699999999997</v>
      </c>
      <c r="E500">
        <v>7808</v>
      </c>
      <c r="F500">
        <v>0.88875099999999996</v>
      </c>
    </row>
    <row r="501" spans="1:6" x14ac:dyDescent="0.35">
      <c r="A501">
        <f t="shared" si="13"/>
        <v>499</v>
      </c>
      <c r="B501">
        <v>7808</v>
      </c>
      <c r="C501">
        <v>0.90072200000000002</v>
      </c>
      <c r="E501">
        <v>7808</v>
      </c>
      <c r="F501">
        <v>0.88875099999999996</v>
      </c>
    </row>
    <row r="502" spans="1:6" x14ac:dyDescent="0.35">
      <c r="A502">
        <f t="shared" si="13"/>
        <v>500</v>
      </c>
      <c r="B502">
        <v>7808</v>
      </c>
      <c r="C502">
        <v>0.90252699999999997</v>
      </c>
      <c r="E502">
        <v>7808</v>
      </c>
      <c r="F502">
        <v>0.88875099999999996</v>
      </c>
    </row>
    <row r="503" spans="1:6" x14ac:dyDescent="0.35">
      <c r="A503">
        <f t="shared" si="13"/>
        <v>501</v>
      </c>
      <c r="B503">
        <v>7872</v>
      </c>
      <c r="C503">
        <v>0.90433200000000002</v>
      </c>
      <c r="E503">
        <v>7872</v>
      </c>
      <c r="F503">
        <v>0.89182399999999995</v>
      </c>
    </row>
    <row r="504" spans="1:6" x14ac:dyDescent="0.35">
      <c r="A504">
        <f t="shared" si="13"/>
        <v>502</v>
      </c>
      <c r="B504">
        <v>8000</v>
      </c>
      <c r="C504">
        <v>0.90613699999999997</v>
      </c>
      <c r="E504">
        <v>8000</v>
      </c>
      <c r="F504">
        <v>0.89773999999999998</v>
      </c>
    </row>
    <row r="505" spans="1:6" x14ac:dyDescent="0.35">
      <c r="A505">
        <f t="shared" si="13"/>
        <v>503</v>
      </c>
      <c r="B505">
        <v>8064</v>
      </c>
      <c r="C505">
        <v>0.90794200000000003</v>
      </c>
      <c r="E505">
        <v>8064</v>
      </c>
      <c r="F505">
        <v>0.900586</v>
      </c>
    </row>
    <row r="506" spans="1:6" x14ac:dyDescent="0.35">
      <c r="A506">
        <f t="shared" si="13"/>
        <v>504</v>
      </c>
      <c r="B506">
        <v>8128</v>
      </c>
      <c r="C506">
        <v>0.90974699999999997</v>
      </c>
      <c r="E506">
        <v>8128</v>
      </c>
      <c r="F506">
        <v>0.90336000000000005</v>
      </c>
    </row>
    <row r="507" spans="1:6" x14ac:dyDescent="0.35">
      <c r="A507">
        <f t="shared" si="13"/>
        <v>505</v>
      </c>
      <c r="B507">
        <v>8192</v>
      </c>
      <c r="C507">
        <v>0.91155200000000003</v>
      </c>
      <c r="E507">
        <v>8192</v>
      </c>
      <c r="F507">
        <v>0.90606399999999998</v>
      </c>
    </row>
    <row r="508" spans="1:6" x14ac:dyDescent="0.35">
      <c r="A508">
        <f t="shared" si="13"/>
        <v>506</v>
      </c>
      <c r="B508">
        <v>8192</v>
      </c>
      <c r="C508">
        <v>0.91335699999999997</v>
      </c>
      <c r="E508">
        <v>8192</v>
      </c>
      <c r="F508">
        <v>0.90606399999999998</v>
      </c>
    </row>
    <row r="509" spans="1:6" x14ac:dyDescent="0.35">
      <c r="A509">
        <f t="shared" si="13"/>
        <v>507</v>
      </c>
      <c r="B509">
        <v>8192</v>
      </c>
      <c r="C509">
        <v>0.91516200000000003</v>
      </c>
      <c r="E509">
        <v>8192</v>
      </c>
      <c r="F509">
        <v>0.90606399999999998</v>
      </c>
    </row>
    <row r="510" spans="1:6" x14ac:dyDescent="0.35">
      <c r="A510">
        <f t="shared" si="13"/>
        <v>508</v>
      </c>
      <c r="B510">
        <v>8192</v>
      </c>
      <c r="C510">
        <v>0.91696800000000001</v>
      </c>
      <c r="E510">
        <v>8192</v>
      </c>
      <c r="F510">
        <v>0.90606399999999998</v>
      </c>
    </row>
    <row r="511" spans="1:6" x14ac:dyDescent="0.35">
      <c r="A511">
        <f t="shared" si="13"/>
        <v>509</v>
      </c>
      <c r="B511">
        <v>8256</v>
      </c>
      <c r="C511">
        <v>0.91877299999999995</v>
      </c>
      <c r="E511">
        <v>8256</v>
      </c>
      <c r="F511">
        <v>0.90869800000000001</v>
      </c>
    </row>
    <row r="512" spans="1:6" x14ac:dyDescent="0.35">
      <c r="A512">
        <f t="shared" si="13"/>
        <v>510</v>
      </c>
      <c r="B512">
        <v>8256</v>
      </c>
      <c r="C512">
        <v>0.92057800000000001</v>
      </c>
      <c r="E512">
        <v>8256</v>
      </c>
      <c r="F512">
        <v>0.90869800000000001</v>
      </c>
    </row>
    <row r="513" spans="1:6" x14ac:dyDescent="0.35">
      <c r="A513">
        <f t="shared" si="13"/>
        <v>511</v>
      </c>
      <c r="B513">
        <v>8256</v>
      </c>
      <c r="C513">
        <v>0.92238299999999995</v>
      </c>
      <c r="E513">
        <v>8256</v>
      </c>
      <c r="F513">
        <v>0.90869800000000001</v>
      </c>
    </row>
    <row r="514" spans="1:6" x14ac:dyDescent="0.35">
      <c r="A514">
        <f t="shared" si="13"/>
        <v>512</v>
      </c>
      <c r="B514">
        <v>8256</v>
      </c>
      <c r="C514">
        <v>0.92418800000000001</v>
      </c>
      <c r="E514">
        <v>8256</v>
      </c>
      <c r="F514">
        <v>0.90869800000000001</v>
      </c>
    </row>
    <row r="515" spans="1:6" x14ac:dyDescent="0.35">
      <c r="A515">
        <f t="shared" si="13"/>
        <v>513</v>
      </c>
      <c r="B515">
        <v>8320</v>
      </c>
      <c r="C515">
        <v>0.92599299999999996</v>
      </c>
      <c r="E515">
        <v>8320</v>
      </c>
      <c r="F515">
        <v>0.91126499999999999</v>
      </c>
    </row>
    <row r="516" spans="1:6" x14ac:dyDescent="0.35">
      <c r="A516">
        <f t="shared" si="13"/>
        <v>514</v>
      </c>
      <c r="B516">
        <v>8320</v>
      </c>
      <c r="C516">
        <v>0.92779800000000001</v>
      </c>
      <c r="E516">
        <v>8320</v>
      </c>
      <c r="F516">
        <v>0.91126499999999999</v>
      </c>
    </row>
    <row r="517" spans="1:6" x14ac:dyDescent="0.35">
      <c r="A517">
        <f t="shared" ref="A517:A556" si="14">A516+1</f>
        <v>515</v>
      </c>
      <c r="B517">
        <v>8448</v>
      </c>
      <c r="C517">
        <v>0.92960299999999996</v>
      </c>
      <c r="E517">
        <v>8448</v>
      </c>
      <c r="F517">
        <v>0.91620100000000004</v>
      </c>
    </row>
    <row r="518" spans="1:6" x14ac:dyDescent="0.35">
      <c r="A518">
        <f t="shared" si="14"/>
        <v>516</v>
      </c>
      <c r="B518">
        <v>8448</v>
      </c>
      <c r="C518">
        <v>0.93140800000000001</v>
      </c>
      <c r="E518">
        <v>8448</v>
      </c>
      <c r="F518">
        <v>0.91620100000000004</v>
      </c>
    </row>
    <row r="519" spans="1:6" x14ac:dyDescent="0.35">
      <c r="A519">
        <f t="shared" si="14"/>
        <v>517</v>
      </c>
      <c r="B519">
        <v>8512</v>
      </c>
      <c r="C519">
        <v>0.93321299999999996</v>
      </c>
      <c r="E519">
        <v>8512</v>
      </c>
      <c r="F519">
        <v>0.918574</v>
      </c>
    </row>
    <row r="520" spans="1:6" x14ac:dyDescent="0.35">
      <c r="A520">
        <f t="shared" si="14"/>
        <v>518</v>
      </c>
      <c r="B520">
        <v>8576</v>
      </c>
      <c r="C520">
        <v>0.93501800000000002</v>
      </c>
      <c r="E520">
        <v>8576</v>
      </c>
      <c r="F520">
        <v>0.92088400000000004</v>
      </c>
    </row>
    <row r="521" spans="1:6" x14ac:dyDescent="0.35">
      <c r="A521">
        <f t="shared" si="14"/>
        <v>519</v>
      </c>
      <c r="B521">
        <v>8768</v>
      </c>
      <c r="C521">
        <v>0.93682299999999996</v>
      </c>
      <c r="E521">
        <v>8768</v>
      </c>
      <c r="F521">
        <v>0.92745900000000003</v>
      </c>
    </row>
    <row r="522" spans="1:6" x14ac:dyDescent="0.35">
      <c r="A522">
        <f t="shared" si="14"/>
        <v>520</v>
      </c>
      <c r="B522">
        <v>8768</v>
      </c>
      <c r="C522">
        <v>0.93862800000000002</v>
      </c>
      <c r="E522">
        <v>8768</v>
      </c>
      <c r="F522">
        <v>0.92745900000000003</v>
      </c>
    </row>
    <row r="523" spans="1:6" x14ac:dyDescent="0.35">
      <c r="A523">
        <f t="shared" si="14"/>
        <v>521</v>
      </c>
      <c r="B523">
        <v>8768</v>
      </c>
      <c r="C523">
        <v>0.94043299999999996</v>
      </c>
      <c r="E523">
        <v>8768</v>
      </c>
      <c r="F523">
        <v>0.92745900000000003</v>
      </c>
    </row>
    <row r="524" spans="1:6" x14ac:dyDescent="0.35">
      <c r="A524">
        <f t="shared" si="14"/>
        <v>522</v>
      </c>
      <c r="B524">
        <v>8768</v>
      </c>
      <c r="C524">
        <v>0.94223800000000002</v>
      </c>
      <c r="E524">
        <v>8768</v>
      </c>
      <c r="F524">
        <v>0.92745900000000003</v>
      </c>
    </row>
    <row r="525" spans="1:6" x14ac:dyDescent="0.35">
      <c r="A525">
        <f t="shared" si="14"/>
        <v>523</v>
      </c>
      <c r="B525">
        <v>8768</v>
      </c>
      <c r="C525">
        <v>0.94404299999999997</v>
      </c>
      <c r="E525">
        <v>8768</v>
      </c>
      <c r="F525">
        <v>0.92745900000000003</v>
      </c>
    </row>
    <row r="526" spans="1:6" x14ac:dyDescent="0.35">
      <c r="A526">
        <f t="shared" si="14"/>
        <v>524</v>
      </c>
      <c r="B526">
        <v>8832</v>
      </c>
      <c r="C526">
        <v>0.94584800000000002</v>
      </c>
      <c r="E526">
        <v>8832</v>
      </c>
      <c r="F526">
        <v>0.929535</v>
      </c>
    </row>
    <row r="527" spans="1:6" x14ac:dyDescent="0.35">
      <c r="A527">
        <f t="shared" si="14"/>
        <v>525</v>
      </c>
      <c r="B527">
        <v>8896</v>
      </c>
      <c r="C527">
        <v>0.94765299999999997</v>
      </c>
      <c r="E527">
        <v>8896</v>
      </c>
      <c r="F527">
        <v>0.93155699999999997</v>
      </c>
    </row>
    <row r="528" spans="1:6" x14ac:dyDescent="0.35">
      <c r="A528">
        <f t="shared" si="14"/>
        <v>526</v>
      </c>
      <c r="B528">
        <v>8896</v>
      </c>
      <c r="C528">
        <v>0.94945800000000002</v>
      </c>
      <c r="E528">
        <v>8896</v>
      </c>
      <c r="F528">
        <v>0.93155699999999997</v>
      </c>
    </row>
    <row r="529" spans="1:6" x14ac:dyDescent="0.35">
      <c r="A529">
        <f t="shared" si="14"/>
        <v>527</v>
      </c>
      <c r="B529">
        <v>8960</v>
      </c>
      <c r="C529">
        <v>0.951264</v>
      </c>
      <c r="E529">
        <v>8960</v>
      </c>
      <c r="F529">
        <v>0.93352500000000005</v>
      </c>
    </row>
    <row r="530" spans="1:6" x14ac:dyDescent="0.35">
      <c r="A530">
        <f t="shared" si="14"/>
        <v>528</v>
      </c>
      <c r="B530">
        <v>8960</v>
      </c>
      <c r="C530">
        <v>0.95306900000000006</v>
      </c>
      <c r="E530">
        <v>8960</v>
      </c>
      <c r="F530">
        <v>0.93352500000000005</v>
      </c>
    </row>
    <row r="531" spans="1:6" x14ac:dyDescent="0.35">
      <c r="A531">
        <f t="shared" si="14"/>
        <v>529</v>
      </c>
      <c r="B531">
        <v>9024</v>
      </c>
      <c r="C531">
        <v>0.954874</v>
      </c>
      <c r="E531">
        <v>9024</v>
      </c>
      <c r="F531">
        <v>0.93544000000000005</v>
      </c>
    </row>
    <row r="532" spans="1:6" x14ac:dyDescent="0.35">
      <c r="A532">
        <f t="shared" si="14"/>
        <v>530</v>
      </c>
      <c r="B532">
        <v>9088</v>
      </c>
      <c r="C532">
        <v>0.95667899999999995</v>
      </c>
      <c r="E532">
        <v>9088</v>
      </c>
      <c r="F532">
        <v>0.937303</v>
      </c>
    </row>
    <row r="533" spans="1:6" x14ac:dyDescent="0.35">
      <c r="A533">
        <f t="shared" si="14"/>
        <v>531</v>
      </c>
      <c r="B533">
        <v>9152</v>
      </c>
      <c r="C533">
        <v>0.958484</v>
      </c>
      <c r="E533">
        <v>9152</v>
      </c>
      <c r="F533">
        <v>0.93911699999999998</v>
      </c>
    </row>
    <row r="534" spans="1:6" x14ac:dyDescent="0.35">
      <c r="A534">
        <f t="shared" si="14"/>
        <v>532</v>
      </c>
      <c r="B534">
        <v>9152</v>
      </c>
      <c r="C534">
        <v>0.96028899999999995</v>
      </c>
      <c r="E534">
        <v>9152</v>
      </c>
      <c r="F534">
        <v>0.93911699999999998</v>
      </c>
    </row>
    <row r="535" spans="1:6" x14ac:dyDescent="0.35">
      <c r="A535">
        <f t="shared" si="14"/>
        <v>533</v>
      </c>
      <c r="B535">
        <v>9216</v>
      </c>
      <c r="C535">
        <v>0.962094</v>
      </c>
      <c r="E535">
        <v>9216</v>
      </c>
      <c r="F535">
        <v>0.940882</v>
      </c>
    </row>
    <row r="536" spans="1:6" x14ac:dyDescent="0.35">
      <c r="A536">
        <f t="shared" si="14"/>
        <v>534</v>
      </c>
      <c r="B536">
        <v>9344</v>
      </c>
      <c r="C536">
        <v>0.96389899999999995</v>
      </c>
      <c r="E536">
        <v>9344</v>
      </c>
      <c r="F536">
        <v>0.94426900000000002</v>
      </c>
    </row>
    <row r="537" spans="1:6" x14ac:dyDescent="0.35">
      <c r="A537">
        <f t="shared" si="14"/>
        <v>535</v>
      </c>
      <c r="B537">
        <v>9408</v>
      </c>
      <c r="C537">
        <v>0.96570400000000001</v>
      </c>
      <c r="E537">
        <v>9408</v>
      </c>
      <c r="F537">
        <v>0.94589400000000001</v>
      </c>
    </row>
    <row r="538" spans="1:6" x14ac:dyDescent="0.35">
      <c r="A538">
        <f t="shared" si="14"/>
        <v>536</v>
      </c>
      <c r="B538">
        <v>10240</v>
      </c>
      <c r="C538">
        <v>0.96750899999999995</v>
      </c>
      <c r="E538">
        <v>10240</v>
      </c>
      <c r="F538">
        <v>0.96335199999999999</v>
      </c>
    </row>
    <row r="539" spans="1:6" x14ac:dyDescent="0.35">
      <c r="A539">
        <f t="shared" si="14"/>
        <v>537</v>
      </c>
      <c r="B539">
        <v>10304</v>
      </c>
      <c r="C539">
        <v>0.96931400000000001</v>
      </c>
      <c r="E539">
        <v>10304</v>
      </c>
      <c r="F539">
        <v>0.96444700000000005</v>
      </c>
    </row>
    <row r="540" spans="1:6" x14ac:dyDescent="0.35">
      <c r="A540">
        <f t="shared" si="14"/>
        <v>538</v>
      </c>
      <c r="B540">
        <v>10304</v>
      </c>
      <c r="C540">
        <v>0.97111899999999995</v>
      </c>
      <c r="E540">
        <v>10304</v>
      </c>
      <c r="F540">
        <v>0.96444700000000005</v>
      </c>
    </row>
    <row r="541" spans="1:6" x14ac:dyDescent="0.35">
      <c r="A541">
        <f t="shared" si="14"/>
        <v>539</v>
      </c>
      <c r="B541">
        <v>10368</v>
      </c>
      <c r="C541">
        <v>0.97292400000000001</v>
      </c>
      <c r="E541">
        <v>10368</v>
      </c>
      <c r="F541">
        <v>0.96550999999999998</v>
      </c>
    </row>
    <row r="542" spans="1:6" x14ac:dyDescent="0.35">
      <c r="A542">
        <f t="shared" si="14"/>
        <v>540</v>
      </c>
      <c r="B542">
        <v>10496</v>
      </c>
      <c r="C542">
        <v>0.97472899999999996</v>
      </c>
      <c r="E542">
        <v>10496</v>
      </c>
      <c r="F542">
        <v>0.96754799999999996</v>
      </c>
    </row>
    <row r="543" spans="1:6" x14ac:dyDescent="0.35">
      <c r="A543">
        <f t="shared" si="14"/>
        <v>541</v>
      </c>
      <c r="B543">
        <v>11136</v>
      </c>
      <c r="C543">
        <v>0.97653400000000001</v>
      </c>
      <c r="E543">
        <v>11136</v>
      </c>
      <c r="F543">
        <v>0.97613300000000003</v>
      </c>
    </row>
    <row r="544" spans="1:6" x14ac:dyDescent="0.35">
      <c r="A544">
        <f t="shared" si="14"/>
        <v>542</v>
      </c>
      <c r="B544">
        <v>11328</v>
      </c>
      <c r="C544">
        <v>0.97833899999999996</v>
      </c>
      <c r="E544">
        <v>11328</v>
      </c>
      <c r="F544">
        <v>0.97825399999999996</v>
      </c>
    </row>
    <row r="545" spans="1:6" x14ac:dyDescent="0.35">
      <c r="A545">
        <f t="shared" si="14"/>
        <v>543</v>
      </c>
      <c r="B545">
        <v>11328</v>
      </c>
      <c r="C545">
        <v>0.98014400000000002</v>
      </c>
      <c r="E545">
        <v>11328</v>
      </c>
      <c r="F545">
        <v>0.97825399999999996</v>
      </c>
    </row>
    <row r="546" spans="1:6" x14ac:dyDescent="0.35">
      <c r="A546">
        <f t="shared" si="14"/>
        <v>544</v>
      </c>
      <c r="B546">
        <v>11392</v>
      </c>
      <c r="C546">
        <v>0.98194899999999996</v>
      </c>
      <c r="E546">
        <v>11392</v>
      </c>
      <c r="F546">
        <v>0.97892000000000001</v>
      </c>
    </row>
    <row r="547" spans="1:6" x14ac:dyDescent="0.35">
      <c r="A547">
        <f t="shared" si="14"/>
        <v>545</v>
      </c>
      <c r="B547">
        <v>11648</v>
      </c>
      <c r="C547">
        <v>0.98375500000000005</v>
      </c>
      <c r="E547">
        <v>11648</v>
      </c>
      <c r="F547">
        <v>0.98139299999999996</v>
      </c>
    </row>
    <row r="548" spans="1:6" x14ac:dyDescent="0.35">
      <c r="A548">
        <f t="shared" si="14"/>
        <v>546</v>
      </c>
      <c r="B548">
        <v>11712</v>
      </c>
      <c r="C548">
        <v>0.98555999999999999</v>
      </c>
      <c r="E548">
        <v>11712</v>
      </c>
      <c r="F548">
        <v>0.98196600000000001</v>
      </c>
    </row>
    <row r="549" spans="1:6" x14ac:dyDescent="0.35">
      <c r="A549">
        <f t="shared" si="14"/>
        <v>547</v>
      </c>
      <c r="B549">
        <v>11712</v>
      </c>
      <c r="C549">
        <v>0.98736500000000005</v>
      </c>
      <c r="E549">
        <v>11712</v>
      </c>
      <c r="F549">
        <v>0.98196600000000001</v>
      </c>
    </row>
    <row r="550" spans="1:6" x14ac:dyDescent="0.35">
      <c r="A550">
        <f t="shared" si="14"/>
        <v>548</v>
      </c>
      <c r="B550">
        <v>11904</v>
      </c>
      <c r="C550">
        <v>0.98916999999999999</v>
      </c>
      <c r="E550">
        <v>11904</v>
      </c>
      <c r="F550">
        <v>0.98358699999999999</v>
      </c>
    </row>
    <row r="551" spans="1:6" x14ac:dyDescent="0.35">
      <c r="A551">
        <f t="shared" si="14"/>
        <v>549</v>
      </c>
      <c r="B551">
        <v>12416</v>
      </c>
      <c r="C551">
        <v>0.99097500000000005</v>
      </c>
      <c r="E551">
        <v>12416</v>
      </c>
      <c r="F551">
        <v>0.98725200000000002</v>
      </c>
    </row>
    <row r="552" spans="1:6" x14ac:dyDescent="0.35">
      <c r="A552">
        <f t="shared" si="14"/>
        <v>550</v>
      </c>
      <c r="B552">
        <v>12800</v>
      </c>
      <c r="C552">
        <v>0.99278</v>
      </c>
      <c r="E552">
        <v>12800</v>
      </c>
      <c r="F552">
        <v>0.98946800000000001</v>
      </c>
    </row>
    <row r="553" spans="1:6" x14ac:dyDescent="0.35">
      <c r="A553">
        <f t="shared" si="14"/>
        <v>551</v>
      </c>
      <c r="B553">
        <v>13504</v>
      </c>
      <c r="C553">
        <v>0.99458500000000005</v>
      </c>
      <c r="E553">
        <v>13504</v>
      </c>
      <c r="F553">
        <v>0.99260300000000001</v>
      </c>
    </row>
    <row r="554" spans="1:6" x14ac:dyDescent="0.35">
      <c r="A554">
        <f t="shared" si="14"/>
        <v>552</v>
      </c>
      <c r="B554">
        <v>13568</v>
      </c>
      <c r="C554">
        <v>0.99639</v>
      </c>
      <c r="E554">
        <v>13568</v>
      </c>
      <c r="F554">
        <v>0.992838</v>
      </c>
    </row>
    <row r="555" spans="1:6" x14ac:dyDescent="0.35">
      <c r="A555">
        <f t="shared" si="14"/>
        <v>553</v>
      </c>
      <c r="B555">
        <v>14976</v>
      </c>
      <c r="C555">
        <v>0.99819500000000005</v>
      </c>
      <c r="E555">
        <v>14976</v>
      </c>
      <c r="F555">
        <v>0.99650799999999995</v>
      </c>
    </row>
    <row r="556" spans="1:6" x14ac:dyDescent="0.35">
      <c r="A556">
        <f t="shared" si="14"/>
        <v>554</v>
      </c>
      <c r="B556">
        <v>16064</v>
      </c>
      <c r="C556">
        <v>1</v>
      </c>
      <c r="E556">
        <v>16064</v>
      </c>
      <c r="F556">
        <v>0.99801300000000004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95"/>
  <sheetViews>
    <sheetView topLeftCell="A22" workbookViewId="0">
      <selection activeCell="C2" sqref="C2:C693"/>
    </sheetView>
  </sheetViews>
  <sheetFormatPr defaultRowHeight="14.5" x14ac:dyDescent="0.35"/>
  <sheetData>
    <row r="1" spans="1:63" x14ac:dyDescent="0.35">
      <c r="B1" t="s">
        <v>21</v>
      </c>
      <c r="D1" s="13" t="s">
        <v>100</v>
      </c>
      <c r="E1" t="s">
        <v>22</v>
      </c>
      <c r="H1">
        <f>AVERAGE(B2:B693)</f>
        <v>380.55379768786111</v>
      </c>
      <c r="I1" s="11" t="s">
        <v>87</v>
      </c>
      <c r="O1" s="13" t="s">
        <v>100</v>
      </c>
      <c r="R1" t="s">
        <v>23</v>
      </c>
      <c r="U1" t="s">
        <v>24</v>
      </c>
      <c r="Y1" t="s">
        <v>25</v>
      </c>
      <c r="AB1" t="s">
        <v>26</v>
      </c>
      <c r="AF1" t="s">
        <v>27</v>
      </c>
      <c r="AI1" t="s">
        <v>28</v>
      </c>
      <c r="AM1" t="s">
        <v>29</v>
      </c>
      <c r="AP1" t="s">
        <v>30</v>
      </c>
      <c r="BF1" s="11" t="s">
        <v>88</v>
      </c>
      <c r="BG1" s="11" t="s">
        <v>89</v>
      </c>
      <c r="BH1" s="11"/>
      <c r="BI1" s="11"/>
      <c r="BJ1" s="11" t="s">
        <v>57</v>
      </c>
      <c r="BK1" s="11"/>
    </row>
    <row r="2" spans="1:63" x14ac:dyDescent="0.35">
      <c r="A2">
        <v>1</v>
      </c>
      <c r="B2">
        <v>25</v>
      </c>
      <c r="C2">
        <v>1.4450000000000001E-3</v>
      </c>
      <c r="D2" s="11">
        <f t="shared" ref="D2:D65" si="0">692*(C2-C1)</f>
        <v>0.99994000000000005</v>
      </c>
      <c r="E2">
        <v>25</v>
      </c>
      <c r="F2">
        <v>1.2979999999999999E-3</v>
      </c>
      <c r="H2">
        <v>25</v>
      </c>
      <c r="I2">
        <v>6.3582E-2</v>
      </c>
      <c r="J2" s="11">
        <v>45.429000000000002</v>
      </c>
      <c r="K2" t="s">
        <v>32</v>
      </c>
      <c r="O2" s="11">
        <f>692*(I2-0)</f>
        <v>43.998744000000002</v>
      </c>
      <c r="Q2">
        <v>1</v>
      </c>
      <c r="R2">
        <v>35</v>
      </c>
      <c r="S2">
        <v>1.645E-3</v>
      </c>
      <c r="U2">
        <v>35</v>
      </c>
      <c r="V2">
        <v>1.0276E-2</v>
      </c>
      <c r="X2">
        <v>1</v>
      </c>
      <c r="Y2">
        <v>25</v>
      </c>
      <c r="Z2">
        <v>3.9220000000000001E-3</v>
      </c>
      <c r="AB2">
        <v>25</v>
      </c>
      <c r="AC2">
        <v>3.5980000000000001E-3</v>
      </c>
      <c r="AE2">
        <v>1</v>
      </c>
      <c r="AF2">
        <v>50</v>
      </c>
      <c r="AG2">
        <v>4.4640000000000001E-3</v>
      </c>
      <c r="AI2">
        <v>50</v>
      </c>
      <c r="AJ2">
        <v>7.0359999999999997E-3</v>
      </c>
      <c r="AL2">
        <v>1</v>
      </c>
      <c r="AM2">
        <v>60</v>
      </c>
      <c r="AN2">
        <v>7.0921985815602835E-3</v>
      </c>
      <c r="AP2">
        <v>60</v>
      </c>
      <c r="AQ2">
        <v>4.4019999999999997E-3</v>
      </c>
      <c r="BG2">
        <v>76</v>
      </c>
      <c r="BH2">
        <v>1.0869999999999999E-2</v>
      </c>
      <c r="BJ2">
        <v>76</v>
      </c>
      <c r="BK2">
        <v>2.0737999999999999E-2</v>
      </c>
    </row>
    <row r="3" spans="1:63" x14ac:dyDescent="0.35">
      <c r="A3">
        <f>A2+1</f>
        <v>2</v>
      </c>
      <c r="B3">
        <v>40</v>
      </c>
      <c r="C3">
        <v>2.8900000000000002E-3</v>
      </c>
      <c r="D3" s="11">
        <f>692*(C3-C2)</f>
        <v>0.99994000000000005</v>
      </c>
      <c r="E3">
        <v>40</v>
      </c>
      <c r="F3">
        <v>4.6969999999999998E-3</v>
      </c>
      <c r="H3">
        <v>40</v>
      </c>
      <c r="I3">
        <v>9.9774000000000002E-2</v>
      </c>
      <c r="J3" s="11">
        <v>50</v>
      </c>
      <c r="K3" t="s">
        <v>33</v>
      </c>
      <c r="O3">
        <f>692*(I3-I2)</f>
        <v>25.044864</v>
      </c>
      <c r="Q3">
        <f>Q2+1</f>
        <v>2</v>
      </c>
      <c r="R3">
        <v>45</v>
      </c>
      <c r="S3">
        <v>3.2889999999999998E-3</v>
      </c>
      <c r="U3">
        <v>45</v>
      </c>
      <c r="V3">
        <v>1.8020999999999999E-2</v>
      </c>
      <c r="X3">
        <f>X2+1</f>
        <v>2</v>
      </c>
      <c r="Y3">
        <v>40</v>
      </c>
      <c r="Z3">
        <v>7.8429999999999993E-3</v>
      </c>
      <c r="AB3">
        <v>40</v>
      </c>
      <c r="AC3">
        <v>1.1537E-2</v>
      </c>
      <c r="AE3">
        <f>AE2+1</f>
        <v>2</v>
      </c>
      <c r="AF3">
        <v>60</v>
      </c>
      <c r="AG3">
        <v>8.9289999999999994E-3</v>
      </c>
      <c r="AI3">
        <v>60</v>
      </c>
      <c r="AJ3">
        <v>1.1814E-2</v>
      </c>
      <c r="AL3">
        <f>AL2+1</f>
        <v>2</v>
      </c>
      <c r="AM3">
        <v>75</v>
      </c>
      <c r="AN3">
        <v>1.4184397163120567E-2</v>
      </c>
      <c r="AP3">
        <v>75</v>
      </c>
      <c r="AQ3">
        <v>8.5939999999999992E-3</v>
      </c>
      <c r="BG3">
        <v>107</v>
      </c>
      <c r="BH3">
        <v>2.1739000000000001E-2</v>
      </c>
      <c r="BJ3">
        <v>107</v>
      </c>
      <c r="BK3">
        <v>4.9062000000000001E-2</v>
      </c>
    </row>
    <row r="4" spans="1:63" x14ac:dyDescent="0.35">
      <c r="A4" s="5">
        <f t="shared" ref="A4:A67" si="1">A3+1</f>
        <v>3</v>
      </c>
      <c r="B4">
        <v>40</v>
      </c>
      <c r="C4">
        <v>4.3350000000000003E-3</v>
      </c>
      <c r="D4" s="11">
        <f t="shared" si="0"/>
        <v>0.99994000000000005</v>
      </c>
      <c r="E4">
        <v>40</v>
      </c>
      <c r="F4">
        <v>4.6969999999999998E-3</v>
      </c>
      <c r="H4">
        <v>40</v>
      </c>
      <c r="I4">
        <v>9.9774000000000002E-2</v>
      </c>
      <c r="J4" s="11">
        <v>55</v>
      </c>
      <c r="K4" t="s">
        <v>34</v>
      </c>
      <c r="O4" s="11">
        <f t="shared" ref="O4:O67" si="2">692*(I4-I3)</f>
        <v>0</v>
      </c>
      <c r="Q4" s="5">
        <f t="shared" ref="Q4:Q67" si="3">Q3+1</f>
        <v>3</v>
      </c>
      <c r="R4">
        <v>50</v>
      </c>
      <c r="S4">
        <v>4.934E-3</v>
      </c>
      <c r="U4">
        <v>50</v>
      </c>
      <c r="V4">
        <v>2.2712E-2</v>
      </c>
      <c r="X4" s="5">
        <f t="shared" ref="X4:X67" si="4">X3+1</f>
        <v>3</v>
      </c>
      <c r="Y4">
        <v>40</v>
      </c>
      <c r="Z4">
        <v>1.1764999999999999E-2</v>
      </c>
      <c r="AB4">
        <v>40</v>
      </c>
      <c r="AC4">
        <v>1.1537E-2</v>
      </c>
      <c r="AE4" s="5">
        <f t="shared" ref="AE4:AE67" si="5">AE3+1</f>
        <v>3</v>
      </c>
      <c r="AF4">
        <v>60</v>
      </c>
      <c r="AG4">
        <v>1.3393E-2</v>
      </c>
      <c r="AI4">
        <v>60</v>
      </c>
      <c r="AJ4">
        <v>1.1814E-2</v>
      </c>
      <c r="AL4" s="5">
        <f t="shared" ref="AL4:AL67" si="6">AL3+1</f>
        <v>3</v>
      </c>
      <c r="AM4">
        <v>75</v>
      </c>
      <c r="AN4">
        <v>2.1276595744680851E-2</v>
      </c>
      <c r="AP4">
        <v>75</v>
      </c>
      <c r="AQ4">
        <v>8.5939999999999992E-3</v>
      </c>
      <c r="BG4">
        <v>120</v>
      </c>
      <c r="BH4">
        <v>3.2608999999999999E-2</v>
      </c>
      <c r="BJ4">
        <v>120</v>
      </c>
      <c r="BK4">
        <v>6.4579999999999999E-2</v>
      </c>
    </row>
    <row r="5" spans="1:63" x14ac:dyDescent="0.35">
      <c r="A5" s="5">
        <f t="shared" si="1"/>
        <v>4</v>
      </c>
      <c r="B5">
        <v>45.429000000000002</v>
      </c>
      <c r="C5">
        <v>5.7800000000000004E-3</v>
      </c>
      <c r="D5" s="11">
        <f t="shared" si="0"/>
        <v>0.99994000000000005</v>
      </c>
      <c r="E5">
        <v>45.429000000000002</v>
      </c>
      <c r="F5">
        <v>6.6030000000000004E-3</v>
      </c>
      <c r="H5">
        <v>45.429000000000002</v>
      </c>
      <c r="I5">
        <v>0.112526</v>
      </c>
      <c r="J5" s="11">
        <v>56.386000000000003</v>
      </c>
      <c r="K5" t="s">
        <v>31</v>
      </c>
      <c r="N5">
        <f>15*30</f>
        <v>450</v>
      </c>
      <c r="O5" s="11">
        <f t="shared" si="2"/>
        <v>8.8243840000000002</v>
      </c>
      <c r="Q5" s="5">
        <f t="shared" si="3"/>
        <v>4</v>
      </c>
      <c r="R5">
        <v>50</v>
      </c>
      <c r="S5">
        <v>6.5789999999999998E-3</v>
      </c>
      <c r="U5">
        <v>50</v>
      </c>
      <c r="V5">
        <v>2.2712E-2</v>
      </c>
      <c r="X5" s="5">
        <f t="shared" si="4"/>
        <v>4</v>
      </c>
      <c r="Y5">
        <v>45</v>
      </c>
      <c r="Z5">
        <v>1.5685999999999999E-2</v>
      </c>
      <c r="AB5">
        <v>45</v>
      </c>
      <c r="AC5">
        <v>1.5332E-2</v>
      </c>
      <c r="AE5" s="5">
        <f t="shared" si="5"/>
        <v>4</v>
      </c>
      <c r="AF5">
        <v>75</v>
      </c>
      <c r="AG5">
        <v>1.7857000000000001E-2</v>
      </c>
      <c r="AI5">
        <v>75</v>
      </c>
      <c r="AJ5">
        <v>2.1878000000000002E-2</v>
      </c>
      <c r="AL5" s="5">
        <f t="shared" si="6"/>
        <v>4</v>
      </c>
      <c r="AM5">
        <v>85</v>
      </c>
      <c r="AN5">
        <v>2.8368794326241134E-2</v>
      </c>
      <c r="AP5">
        <v>85</v>
      </c>
      <c r="AQ5">
        <v>1.2403000000000001E-2</v>
      </c>
      <c r="BG5">
        <v>120</v>
      </c>
      <c r="BH5">
        <v>4.3478000000000003E-2</v>
      </c>
      <c r="BJ5">
        <v>120</v>
      </c>
      <c r="BK5">
        <v>6.4579999999999999E-2</v>
      </c>
    </row>
    <row r="6" spans="1:63" x14ac:dyDescent="0.35">
      <c r="A6" s="5">
        <f t="shared" si="1"/>
        <v>5</v>
      </c>
      <c r="B6">
        <v>50</v>
      </c>
      <c r="C6">
        <v>7.2249999999999997E-3</v>
      </c>
      <c r="D6" s="11">
        <f t="shared" si="0"/>
        <v>0.9999399999999995</v>
      </c>
      <c r="E6">
        <v>50</v>
      </c>
      <c r="F6">
        <v>8.5120000000000005E-3</v>
      </c>
      <c r="H6">
        <v>50</v>
      </c>
      <c r="I6">
        <v>0.123122</v>
      </c>
      <c r="J6" s="11">
        <v>60</v>
      </c>
      <c r="K6" t="s">
        <v>35</v>
      </c>
      <c r="N6">
        <f>N5/64</f>
        <v>7.03125</v>
      </c>
      <c r="O6" s="11">
        <f t="shared" si="2"/>
        <v>7.3324319999999963</v>
      </c>
      <c r="Q6" s="5">
        <f t="shared" si="3"/>
        <v>5</v>
      </c>
      <c r="R6">
        <v>55</v>
      </c>
      <c r="S6">
        <v>8.2240000000000004E-3</v>
      </c>
      <c r="U6">
        <v>55</v>
      </c>
      <c r="V6">
        <v>2.7931000000000001E-2</v>
      </c>
      <c r="X6" s="5">
        <f t="shared" si="4"/>
        <v>5</v>
      </c>
      <c r="Y6">
        <v>50</v>
      </c>
      <c r="Z6">
        <v>1.9608E-2</v>
      </c>
      <c r="AB6">
        <v>50</v>
      </c>
      <c r="AC6">
        <v>1.9709999999999998E-2</v>
      </c>
      <c r="AE6" s="5">
        <f t="shared" si="5"/>
        <v>5</v>
      </c>
      <c r="AF6">
        <v>75</v>
      </c>
      <c r="AG6">
        <v>2.2321000000000001E-2</v>
      </c>
      <c r="AI6">
        <v>75</v>
      </c>
      <c r="AJ6">
        <v>2.1878000000000002E-2</v>
      </c>
      <c r="AL6" s="5">
        <f t="shared" si="6"/>
        <v>5</v>
      </c>
      <c r="AM6">
        <v>115</v>
      </c>
      <c r="AN6">
        <v>3.5460992907801421E-2</v>
      </c>
      <c r="AP6">
        <v>115</v>
      </c>
      <c r="AQ6">
        <v>2.9182E-2</v>
      </c>
      <c r="BG6">
        <v>126</v>
      </c>
      <c r="BH6">
        <v>5.4348E-2</v>
      </c>
      <c r="BJ6">
        <v>126</v>
      </c>
      <c r="BK6">
        <v>7.2414999999999993E-2</v>
      </c>
    </row>
    <row r="7" spans="1:63" x14ac:dyDescent="0.35">
      <c r="A7" s="5">
        <f t="shared" si="1"/>
        <v>6</v>
      </c>
      <c r="B7">
        <v>55</v>
      </c>
      <c r="C7">
        <v>8.6709999999999999E-3</v>
      </c>
      <c r="D7" s="11">
        <f t="shared" si="0"/>
        <v>1.0006320000000002</v>
      </c>
      <c r="E7">
        <v>55</v>
      </c>
      <c r="F7">
        <v>1.0928999999999999E-2</v>
      </c>
      <c r="H7">
        <v>55</v>
      </c>
      <c r="I7">
        <v>0.13456799999999999</v>
      </c>
      <c r="J7" s="11">
        <v>60</v>
      </c>
      <c r="O7" s="11">
        <f t="shared" si="2"/>
        <v>7.9206319999999986</v>
      </c>
      <c r="Q7" s="5">
        <f t="shared" si="3"/>
        <v>6</v>
      </c>
      <c r="R7">
        <v>55</v>
      </c>
      <c r="S7">
        <v>9.868E-3</v>
      </c>
      <c r="U7">
        <v>55</v>
      </c>
      <c r="V7">
        <v>2.7931000000000001E-2</v>
      </c>
      <c r="X7" s="5">
        <f t="shared" si="4"/>
        <v>6</v>
      </c>
      <c r="Y7">
        <v>50</v>
      </c>
      <c r="Z7">
        <v>2.3529000000000001E-2</v>
      </c>
      <c r="AB7">
        <v>50</v>
      </c>
      <c r="AC7">
        <v>1.9709999999999998E-2</v>
      </c>
      <c r="AE7" s="5">
        <f t="shared" si="5"/>
        <v>6</v>
      </c>
      <c r="AF7">
        <v>85</v>
      </c>
      <c r="AG7">
        <v>2.6786000000000001E-2</v>
      </c>
      <c r="AI7">
        <v>85</v>
      </c>
      <c r="AJ7">
        <v>3.0598E-2</v>
      </c>
      <c r="AL7" s="5">
        <f t="shared" si="6"/>
        <v>6</v>
      </c>
      <c r="AM7">
        <v>115</v>
      </c>
      <c r="AN7">
        <v>4.2553191489361701E-2</v>
      </c>
      <c r="AP7">
        <v>115</v>
      </c>
      <c r="AQ7">
        <v>2.9182E-2</v>
      </c>
      <c r="BG7">
        <v>132</v>
      </c>
      <c r="BH7">
        <v>6.5216999999999997E-2</v>
      </c>
      <c r="BJ7">
        <v>132</v>
      </c>
      <c r="BK7">
        <v>8.0653000000000002E-2</v>
      </c>
    </row>
    <row r="8" spans="1:63" x14ac:dyDescent="0.35">
      <c r="A8" s="5">
        <f t="shared" si="1"/>
        <v>7</v>
      </c>
      <c r="B8">
        <v>56.386000000000003</v>
      </c>
      <c r="C8">
        <v>1.0116E-2</v>
      </c>
      <c r="D8" s="11">
        <f t="shared" si="0"/>
        <v>0.99994000000000005</v>
      </c>
      <c r="E8">
        <v>56.386000000000003</v>
      </c>
      <c r="F8">
        <v>1.1660999999999999E-2</v>
      </c>
      <c r="H8">
        <v>56.386000000000003</v>
      </c>
      <c r="I8">
        <v>0.137714</v>
      </c>
      <c r="J8" s="11">
        <v>60</v>
      </c>
      <c r="O8" s="11">
        <f t="shared" si="2"/>
        <v>2.1770320000000067</v>
      </c>
      <c r="Q8" s="5">
        <f t="shared" si="3"/>
        <v>7</v>
      </c>
      <c r="R8">
        <v>55</v>
      </c>
      <c r="S8">
        <v>1.1513000000000001E-2</v>
      </c>
      <c r="U8">
        <v>55</v>
      </c>
      <c r="V8">
        <v>2.7931000000000001E-2</v>
      </c>
      <c r="X8" s="5">
        <f t="shared" si="4"/>
        <v>7</v>
      </c>
      <c r="Y8">
        <v>55</v>
      </c>
      <c r="Z8">
        <v>2.7451E-2</v>
      </c>
      <c r="AB8">
        <v>55</v>
      </c>
      <c r="AC8">
        <v>2.4667000000000001E-2</v>
      </c>
      <c r="AE8" s="5">
        <f t="shared" si="5"/>
        <v>7</v>
      </c>
      <c r="AF8">
        <v>90</v>
      </c>
      <c r="AG8">
        <v>3.125E-2</v>
      </c>
      <c r="AI8">
        <v>90</v>
      </c>
      <c r="AJ8">
        <v>3.5563999999999998E-2</v>
      </c>
      <c r="AL8" s="5">
        <f t="shared" si="6"/>
        <v>7</v>
      </c>
      <c r="AM8">
        <v>135</v>
      </c>
      <c r="AN8">
        <v>4.9645390070921988E-2</v>
      </c>
      <c r="AP8">
        <v>135</v>
      </c>
      <c r="AQ8">
        <v>4.4993999999999999E-2</v>
      </c>
      <c r="BG8">
        <v>134</v>
      </c>
      <c r="BH8">
        <v>7.6087000000000002E-2</v>
      </c>
      <c r="BJ8">
        <v>134</v>
      </c>
      <c r="BK8">
        <v>8.3486000000000005E-2</v>
      </c>
    </row>
    <row r="9" spans="1:63" x14ac:dyDescent="0.35">
      <c r="A9" s="5">
        <f t="shared" si="1"/>
        <v>8</v>
      </c>
      <c r="B9">
        <v>60</v>
      </c>
      <c r="C9">
        <v>1.1561E-2</v>
      </c>
      <c r="D9" s="11">
        <f t="shared" si="0"/>
        <v>0.99994000000000005</v>
      </c>
      <c r="E9">
        <v>60</v>
      </c>
      <c r="F9">
        <v>1.3698E-2</v>
      </c>
      <c r="H9">
        <v>60</v>
      </c>
      <c r="I9">
        <v>0.14586399999999999</v>
      </c>
      <c r="J9" s="11">
        <v>60</v>
      </c>
      <c r="O9" s="11">
        <f t="shared" si="2"/>
        <v>5.6397999999999939</v>
      </c>
      <c r="Q9" s="5">
        <f t="shared" si="3"/>
        <v>8</v>
      </c>
      <c r="R9">
        <v>55</v>
      </c>
      <c r="S9">
        <v>1.3158E-2</v>
      </c>
      <c r="U9">
        <v>55</v>
      </c>
      <c r="V9">
        <v>2.7931000000000001E-2</v>
      </c>
      <c r="X9" s="5">
        <f t="shared" si="4"/>
        <v>8</v>
      </c>
      <c r="Y9">
        <v>55</v>
      </c>
      <c r="Z9">
        <v>3.1372999999999998E-2</v>
      </c>
      <c r="AB9">
        <v>55</v>
      </c>
      <c r="AC9">
        <v>2.4667000000000001E-2</v>
      </c>
      <c r="AE9" s="5">
        <f t="shared" si="5"/>
        <v>8</v>
      </c>
      <c r="AF9">
        <v>90</v>
      </c>
      <c r="AG9">
        <v>3.5714000000000003E-2</v>
      </c>
      <c r="AI9">
        <v>90</v>
      </c>
      <c r="AJ9">
        <v>3.5563999999999998E-2</v>
      </c>
      <c r="AL9" s="5">
        <f t="shared" si="6"/>
        <v>8</v>
      </c>
      <c r="AM9">
        <v>140</v>
      </c>
      <c r="AN9">
        <v>5.6737588652482268E-2</v>
      </c>
      <c r="AP9">
        <v>140</v>
      </c>
      <c r="AQ9">
        <v>4.9521000000000003E-2</v>
      </c>
      <c r="BG9">
        <v>135</v>
      </c>
      <c r="BH9">
        <v>8.6957000000000007E-2</v>
      </c>
      <c r="BJ9">
        <v>135</v>
      </c>
      <c r="BK9">
        <v>8.4917999999999993E-2</v>
      </c>
    </row>
    <row r="10" spans="1:63" x14ac:dyDescent="0.35">
      <c r="A10" s="5">
        <f t="shared" si="1"/>
        <v>9</v>
      </c>
      <c r="B10">
        <v>60</v>
      </c>
      <c r="C10">
        <v>1.3006E-2</v>
      </c>
      <c r="D10" s="11">
        <f t="shared" si="0"/>
        <v>0.99994000000000005</v>
      </c>
      <c r="E10">
        <v>60</v>
      </c>
      <c r="F10">
        <v>1.3698E-2</v>
      </c>
      <c r="H10">
        <v>60</v>
      </c>
      <c r="I10">
        <v>0.14586399999999999</v>
      </c>
      <c r="J10" s="11">
        <v>64.075000000000003</v>
      </c>
      <c r="O10" s="11">
        <f t="shared" si="2"/>
        <v>0</v>
      </c>
      <c r="Q10" s="5">
        <f t="shared" si="3"/>
        <v>9</v>
      </c>
      <c r="R10">
        <v>55</v>
      </c>
      <c r="S10">
        <v>1.4803E-2</v>
      </c>
      <c r="U10">
        <v>55</v>
      </c>
      <c r="V10">
        <v>2.7931000000000001E-2</v>
      </c>
      <c r="X10" s="5">
        <f t="shared" si="4"/>
        <v>9</v>
      </c>
      <c r="Y10">
        <v>60</v>
      </c>
      <c r="Z10">
        <v>3.5293999999999999E-2</v>
      </c>
      <c r="AB10">
        <v>60</v>
      </c>
      <c r="AC10">
        <v>3.0193999999999999E-2</v>
      </c>
      <c r="AE10" s="5">
        <f t="shared" si="5"/>
        <v>9</v>
      </c>
      <c r="AF10">
        <v>100</v>
      </c>
      <c r="AG10">
        <v>4.0178999999999999E-2</v>
      </c>
      <c r="AI10">
        <v>100</v>
      </c>
      <c r="AJ10">
        <v>4.6697000000000002E-2</v>
      </c>
      <c r="AL10" s="5">
        <f t="shared" si="6"/>
        <v>9</v>
      </c>
      <c r="AM10">
        <v>145</v>
      </c>
      <c r="AN10">
        <v>6.3829787234042548E-2</v>
      </c>
      <c r="AP10">
        <v>145</v>
      </c>
      <c r="AQ10">
        <v>5.4273000000000002E-2</v>
      </c>
      <c r="BG10">
        <v>140</v>
      </c>
      <c r="BH10">
        <v>9.7825999999999996E-2</v>
      </c>
      <c r="BJ10">
        <v>140</v>
      </c>
      <c r="BK10">
        <v>9.2234999999999998E-2</v>
      </c>
    </row>
    <row r="11" spans="1:63" x14ac:dyDescent="0.35">
      <c r="A11" s="5">
        <f t="shared" si="1"/>
        <v>10</v>
      </c>
      <c r="B11">
        <v>60</v>
      </c>
      <c r="C11">
        <v>1.4451E-2</v>
      </c>
      <c r="D11" s="11">
        <f t="shared" si="0"/>
        <v>0.99994000000000005</v>
      </c>
      <c r="E11">
        <v>60</v>
      </c>
      <c r="F11">
        <v>1.3698E-2</v>
      </c>
      <c r="H11">
        <v>60</v>
      </c>
      <c r="I11">
        <v>0.14586399999999999</v>
      </c>
      <c r="J11" s="11">
        <v>65</v>
      </c>
      <c r="O11" s="11">
        <f t="shared" si="2"/>
        <v>0</v>
      </c>
      <c r="Q11" s="5">
        <f t="shared" si="3"/>
        <v>10</v>
      </c>
      <c r="R11">
        <v>60</v>
      </c>
      <c r="S11">
        <v>1.6447E-2</v>
      </c>
      <c r="U11">
        <v>60</v>
      </c>
      <c r="V11">
        <v>3.3661999999999997E-2</v>
      </c>
      <c r="X11" s="5">
        <f t="shared" si="4"/>
        <v>10</v>
      </c>
      <c r="Y11">
        <v>65</v>
      </c>
      <c r="Z11">
        <v>3.9216000000000001E-2</v>
      </c>
      <c r="AB11">
        <v>65</v>
      </c>
      <c r="AC11">
        <v>3.628E-2</v>
      </c>
      <c r="AE11" s="5">
        <f t="shared" si="5"/>
        <v>10</v>
      </c>
      <c r="AF11">
        <v>105</v>
      </c>
      <c r="AG11">
        <v>4.4643000000000002E-2</v>
      </c>
      <c r="AI11">
        <v>105</v>
      </c>
      <c r="AJ11">
        <v>5.2850000000000001E-2</v>
      </c>
      <c r="AL11" s="5">
        <f t="shared" si="6"/>
        <v>10</v>
      </c>
      <c r="AM11">
        <v>150</v>
      </c>
      <c r="AN11">
        <v>7.0921985815602842E-2</v>
      </c>
      <c r="AP11">
        <v>150</v>
      </c>
      <c r="AQ11">
        <v>5.9246E-2</v>
      </c>
      <c r="BG11">
        <v>143</v>
      </c>
      <c r="BH11">
        <v>0.108696</v>
      </c>
      <c r="BJ11">
        <v>143</v>
      </c>
      <c r="BK11">
        <v>9.6745999999999999E-2</v>
      </c>
    </row>
    <row r="12" spans="1:63" x14ac:dyDescent="0.35">
      <c r="A12" s="5">
        <f t="shared" si="1"/>
        <v>11</v>
      </c>
      <c r="B12">
        <v>60</v>
      </c>
      <c r="C12">
        <v>1.5896E-2</v>
      </c>
      <c r="D12" s="11">
        <f t="shared" si="0"/>
        <v>0.99994000000000005</v>
      </c>
      <c r="E12">
        <v>60</v>
      </c>
      <c r="F12">
        <v>1.3698E-2</v>
      </c>
      <c r="H12">
        <v>60</v>
      </c>
      <c r="I12">
        <v>0.14586399999999999</v>
      </c>
      <c r="J12" s="11">
        <v>65</v>
      </c>
      <c r="L12">
        <f>675/45</f>
        <v>15</v>
      </c>
      <c r="O12" s="11">
        <f t="shared" si="2"/>
        <v>0</v>
      </c>
      <c r="Q12" s="5">
        <f t="shared" si="3"/>
        <v>11</v>
      </c>
      <c r="R12">
        <v>60</v>
      </c>
      <c r="S12">
        <v>1.8092E-2</v>
      </c>
      <c r="U12">
        <v>60</v>
      </c>
      <c r="V12">
        <v>3.3661999999999997E-2</v>
      </c>
      <c r="X12" s="5">
        <f t="shared" si="4"/>
        <v>11</v>
      </c>
      <c r="Y12">
        <v>70</v>
      </c>
      <c r="Z12">
        <v>4.3137000000000002E-2</v>
      </c>
      <c r="AB12">
        <v>70</v>
      </c>
      <c r="AC12">
        <v>4.2907000000000001E-2</v>
      </c>
      <c r="AE12" s="5">
        <f t="shared" si="5"/>
        <v>11</v>
      </c>
      <c r="AF12">
        <v>105</v>
      </c>
      <c r="AG12">
        <v>4.9106999999999998E-2</v>
      </c>
      <c r="AI12">
        <v>105</v>
      </c>
      <c r="AJ12">
        <v>5.2850000000000001E-2</v>
      </c>
      <c r="AL12" s="5">
        <f t="shared" si="6"/>
        <v>11</v>
      </c>
      <c r="AM12">
        <v>155</v>
      </c>
      <c r="AN12">
        <v>7.8014184397163122E-2</v>
      </c>
      <c r="AP12">
        <v>155</v>
      </c>
      <c r="AQ12">
        <v>6.4436999999999994E-2</v>
      </c>
      <c r="BG12">
        <v>145</v>
      </c>
      <c r="BH12">
        <v>0.119565</v>
      </c>
      <c r="BJ12">
        <v>145</v>
      </c>
      <c r="BK12">
        <v>9.9803000000000003E-2</v>
      </c>
    </row>
    <row r="13" spans="1:63" x14ac:dyDescent="0.35">
      <c r="A13" s="5">
        <f t="shared" si="1"/>
        <v>12</v>
      </c>
      <c r="B13">
        <v>64.075000000000003</v>
      </c>
      <c r="C13">
        <v>1.7340999999999999E-2</v>
      </c>
      <c r="D13" s="11">
        <f t="shared" si="0"/>
        <v>0.99993999999999883</v>
      </c>
      <c r="E13">
        <v>64.075000000000003</v>
      </c>
      <c r="F13">
        <v>1.6219000000000001E-2</v>
      </c>
      <c r="H13">
        <v>64.075000000000003</v>
      </c>
      <c r="I13">
        <v>0.15496099999999999</v>
      </c>
      <c r="J13" s="11">
        <v>65</v>
      </c>
      <c r="L13">
        <f>70*L12</f>
        <v>1050</v>
      </c>
      <c r="O13" s="11">
        <f t="shared" si="2"/>
        <v>6.2951239999999959</v>
      </c>
      <c r="Q13" s="5">
        <f t="shared" si="3"/>
        <v>12</v>
      </c>
      <c r="R13">
        <v>60</v>
      </c>
      <c r="S13">
        <v>1.9737000000000001E-2</v>
      </c>
      <c r="U13">
        <v>60</v>
      </c>
      <c r="V13">
        <v>3.3661999999999997E-2</v>
      </c>
      <c r="X13" s="5">
        <f t="shared" si="4"/>
        <v>12</v>
      </c>
      <c r="Y13">
        <v>70</v>
      </c>
      <c r="Z13">
        <v>4.7058999999999997E-2</v>
      </c>
      <c r="AB13">
        <v>70</v>
      </c>
      <c r="AC13">
        <v>4.2907000000000001E-2</v>
      </c>
      <c r="AE13" s="5">
        <f t="shared" si="5"/>
        <v>12</v>
      </c>
      <c r="AF13">
        <v>105</v>
      </c>
      <c r="AG13">
        <v>5.3571000000000001E-2</v>
      </c>
      <c r="AI13">
        <v>105</v>
      </c>
      <c r="AJ13">
        <v>5.2850000000000001E-2</v>
      </c>
      <c r="AL13" s="5">
        <f t="shared" si="6"/>
        <v>12</v>
      </c>
      <c r="AM13">
        <v>165</v>
      </c>
      <c r="AN13">
        <v>8.5106382978723402E-2</v>
      </c>
      <c r="AP13">
        <v>165</v>
      </c>
      <c r="AQ13">
        <v>7.5454999999999994E-2</v>
      </c>
      <c r="BG13">
        <v>155</v>
      </c>
      <c r="BH13">
        <v>0.130435</v>
      </c>
      <c r="BJ13">
        <v>155</v>
      </c>
      <c r="BK13">
        <v>0.115649</v>
      </c>
    </row>
    <row r="14" spans="1:63" x14ac:dyDescent="0.35">
      <c r="A14" s="5">
        <f t="shared" si="1"/>
        <v>13</v>
      </c>
      <c r="B14">
        <v>65</v>
      </c>
      <c r="C14">
        <v>1.8786000000000001E-2</v>
      </c>
      <c r="D14" s="11">
        <f t="shared" si="0"/>
        <v>0.99994000000000127</v>
      </c>
      <c r="E14">
        <v>65</v>
      </c>
      <c r="F14">
        <v>1.6823999999999999E-2</v>
      </c>
      <c r="H14">
        <v>65</v>
      </c>
      <c r="I14">
        <v>0.15701300000000001</v>
      </c>
      <c r="J14" s="11">
        <v>65</v>
      </c>
      <c r="O14" s="11">
        <f t="shared" si="2"/>
        <v>1.4199840000000181</v>
      </c>
      <c r="Q14" s="5">
        <f t="shared" si="3"/>
        <v>13</v>
      </c>
      <c r="R14">
        <v>60</v>
      </c>
      <c r="S14">
        <v>2.1382000000000002E-2</v>
      </c>
      <c r="U14">
        <v>60</v>
      </c>
      <c r="V14">
        <v>3.3661999999999997E-2</v>
      </c>
      <c r="X14" s="5">
        <f t="shared" si="4"/>
        <v>13</v>
      </c>
      <c r="Y14">
        <v>70</v>
      </c>
      <c r="Z14">
        <v>5.0979999999999998E-2</v>
      </c>
      <c r="AB14">
        <v>70</v>
      </c>
      <c r="AC14">
        <v>4.2907000000000001E-2</v>
      </c>
      <c r="AE14" s="5">
        <f t="shared" si="5"/>
        <v>13</v>
      </c>
      <c r="AF14">
        <v>110</v>
      </c>
      <c r="AG14">
        <v>5.8035999999999997E-2</v>
      </c>
      <c r="AI14">
        <v>110</v>
      </c>
      <c r="AJ14">
        <v>5.9386000000000001E-2</v>
      </c>
      <c r="AL14" s="5">
        <f t="shared" si="6"/>
        <v>13</v>
      </c>
      <c r="AM14">
        <v>180</v>
      </c>
      <c r="AN14">
        <v>9.2198581560283682E-2</v>
      </c>
      <c r="AP14">
        <v>180</v>
      </c>
      <c r="AQ14">
        <v>9.3497999999999998E-2</v>
      </c>
      <c r="BG14">
        <v>159</v>
      </c>
      <c r="BH14">
        <v>0.14130400000000001</v>
      </c>
      <c r="BJ14">
        <v>159</v>
      </c>
      <c r="BK14">
        <v>0.122236</v>
      </c>
    </row>
    <row r="15" spans="1:63" x14ac:dyDescent="0.35">
      <c r="A15" s="5">
        <f t="shared" si="1"/>
        <v>14</v>
      </c>
      <c r="B15">
        <v>65</v>
      </c>
      <c r="C15">
        <v>2.0230999999999999E-2</v>
      </c>
      <c r="D15" s="11">
        <f t="shared" si="0"/>
        <v>0.99993999999999883</v>
      </c>
      <c r="E15">
        <v>65</v>
      </c>
      <c r="F15">
        <v>1.6823999999999999E-2</v>
      </c>
      <c r="H15">
        <v>65</v>
      </c>
      <c r="I15">
        <v>0.15701300000000001</v>
      </c>
      <c r="J15" s="11">
        <v>70</v>
      </c>
      <c r="O15" s="11">
        <f t="shared" si="2"/>
        <v>0</v>
      </c>
      <c r="Q15" s="5">
        <f t="shared" si="3"/>
        <v>14</v>
      </c>
      <c r="R15">
        <v>65</v>
      </c>
      <c r="S15">
        <v>2.3026000000000001E-2</v>
      </c>
      <c r="U15">
        <v>65</v>
      </c>
      <c r="V15">
        <v>3.9886999999999999E-2</v>
      </c>
      <c r="X15" s="5">
        <f t="shared" si="4"/>
        <v>14</v>
      </c>
      <c r="Y15">
        <v>85</v>
      </c>
      <c r="Z15">
        <v>5.4901999999999999E-2</v>
      </c>
      <c r="AB15">
        <v>85</v>
      </c>
      <c r="AC15">
        <v>6.5853999999999996E-2</v>
      </c>
      <c r="AE15" s="5">
        <f t="shared" si="5"/>
        <v>14</v>
      </c>
      <c r="AF15">
        <v>110</v>
      </c>
      <c r="AG15">
        <v>6.25E-2</v>
      </c>
      <c r="AI15">
        <v>110</v>
      </c>
      <c r="AJ15">
        <v>5.9386000000000001E-2</v>
      </c>
      <c r="AL15" s="5">
        <f t="shared" si="6"/>
        <v>14</v>
      </c>
      <c r="AM15">
        <v>190</v>
      </c>
      <c r="AN15">
        <v>9.9290780141843976E-2</v>
      </c>
      <c r="AP15">
        <v>190</v>
      </c>
      <c r="AQ15">
        <v>0.106473</v>
      </c>
      <c r="BG15">
        <v>161</v>
      </c>
      <c r="BH15">
        <v>0.152174</v>
      </c>
      <c r="BJ15">
        <v>161</v>
      </c>
      <c r="BK15">
        <v>0.125581</v>
      </c>
    </row>
    <row r="16" spans="1:63" x14ac:dyDescent="0.35">
      <c r="A16" s="5">
        <f t="shared" si="1"/>
        <v>15</v>
      </c>
      <c r="B16">
        <v>65</v>
      </c>
      <c r="C16">
        <v>2.1676000000000001E-2</v>
      </c>
      <c r="D16" s="11">
        <f t="shared" si="0"/>
        <v>0.99994000000000127</v>
      </c>
      <c r="E16">
        <v>65</v>
      </c>
      <c r="F16">
        <v>1.6823999999999999E-2</v>
      </c>
      <c r="H16">
        <v>65</v>
      </c>
      <c r="I16">
        <v>0.15701300000000001</v>
      </c>
      <c r="J16" s="11">
        <v>71.763999999999996</v>
      </c>
      <c r="O16" s="11">
        <f t="shared" si="2"/>
        <v>0</v>
      </c>
      <c r="Q16" s="5">
        <f t="shared" si="3"/>
        <v>15</v>
      </c>
      <c r="R16">
        <v>65</v>
      </c>
      <c r="S16">
        <v>2.4670999999999998E-2</v>
      </c>
      <c r="U16">
        <v>65</v>
      </c>
      <c r="V16">
        <v>3.9886999999999999E-2</v>
      </c>
      <c r="X16" s="5">
        <f t="shared" si="4"/>
        <v>15</v>
      </c>
      <c r="Y16">
        <v>85</v>
      </c>
      <c r="Z16">
        <v>5.8824000000000001E-2</v>
      </c>
      <c r="AB16">
        <v>85</v>
      </c>
      <c r="AC16">
        <v>6.5853999999999996E-2</v>
      </c>
      <c r="AE16" s="5">
        <f t="shared" si="5"/>
        <v>15</v>
      </c>
      <c r="AF16">
        <v>115</v>
      </c>
      <c r="AG16">
        <v>6.6963999999999996E-2</v>
      </c>
      <c r="AI16">
        <v>115</v>
      </c>
      <c r="AJ16">
        <v>6.6293000000000005E-2</v>
      </c>
      <c r="AL16" s="5">
        <f t="shared" si="6"/>
        <v>15</v>
      </c>
      <c r="AM16">
        <v>210</v>
      </c>
      <c r="AN16">
        <v>0.10638297872340426</v>
      </c>
      <c r="AP16">
        <v>210</v>
      </c>
      <c r="AQ16">
        <v>0.13447200000000001</v>
      </c>
      <c r="BG16">
        <v>163</v>
      </c>
      <c r="BH16">
        <v>0.16304299999999999</v>
      </c>
      <c r="BJ16">
        <v>163</v>
      </c>
      <c r="BK16">
        <v>0.12895799999999999</v>
      </c>
    </row>
    <row r="17" spans="1:63" x14ac:dyDescent="0.35">
      <c r="A17" s="5">
        <f t="shared" si="1"/>
        <v>16</v>
      </c>
      <c r="B17">
        <v>65</v>
      </c>
      <c r="C17">
        <v>2.3120999999999999E-2</v>
      </c>
      <c r="D17" s="11">
        <f t="shared" si="0"/>
        <v>0.99993999999999883</v>
      </c>
      <c r="E17">
        <v>65</v>
      </c>
      <c r="F17">
        <v>1.6823999999999999E-2</v>
      </c>
      <c r="H17">
        <v>65</v>
      </c>
      <c r="I17">
        <v>0.15701300000000001</v>
      </c>
      <c r="J17" s="11">
        <v>75</v>
      </c>
      <c r="O17" s="11">
        <f t="shared" si="2"/>
        <v>0</v>
      </c>
      <c r="Q17" s="5">
        <f t="shared" si="3"/>
        <v>16</v>
      </c>
      <c r="R17">
        <v>70</v>
      </c>
      <c r="S17">
        <v>2.6315999999999999E-2</v>
      </c>
      <c r="U17">
        <v>70</v>
      </c>
      <c r="V17">
        <v>4.6587000000000003E-2</v>
      </c>
      <c r="X17" s="5">
        <f t="shared" si="4"/>
        <v>16</v>
      </c>
      <c r="Y17">
        <v>90</v>
      </c>
      <c r="Z17">
        <v>6.2744999999999995E-2</v>
      </c>
      <c r="AB17">
        <v>90</v>
      </c>
      <c r="AC17">
        <v>7.4453000000000005E-2</v>
      </c>
      <c r="AE17" s="5">
        <f t="shared" si="5"/>
        <v>16</v>
      </c>
      <c r="AF17">
        <v>115</v>
      </c>
      <c r="AG17">
        <v>7.1429000000000006E-2</v>
      </c>
      <c r="AI17">
        <v>115</v>
      </c>
      <c r="AJ17">
        <v>6.6293000000000005E-2</v>
      </c>
      <c r="AL17" s="5">
        <f t="shared" si="6"/>
        <v>16</v>
      </c>
      <c r="AM17">
        <v>210</v>
      </c>
      <c r="AN17">
        <v>0.11347517730496454</v>
      </c>
      <c r="AP17">
        <v>210</v>
      </c>
      <c r="AQ17">
        <v>0.13447200000000001</v>
      </c>
      <c r="BG17">
        <v>173</v>
      </c>
      <c r="BH17">
        <v>0.17391300000000001</v>
      </c>
      <c r="BJ17">
        <v>173</v>
      </c>
      <c r="BK17">
        <v>0.14631</v>
      </c>
    </row>
    <row r="18" spans="1:63" x14ac:dyDescent="0.35">
      <c r="A18" s="5">
        <f t="shared" si="1"/>
        <v>17</v>
      </c>
      <c r="B18">
        <v>70</v>
      </c>
      <c r="C18">
        <v>2.4566000000000001E-2</v>
      </c>
      <c r="D18" s="11">
        <f t="shared" si="0"/>
        <v>0.99994000000000127</v>
      </c>
      <c r="E18">
        <v>70</v>
      </c>
      <c r="F18">
        <v>2.0310000000000002E-2</v>
      </c>
      <c r="H18">
        <v>70</v>
      </c>
      <c r="I18">
        <v>0.168016</v>
      </c>
      <c r="J18" s="11">
        <v>75</v>
      </c>
      <c r="O18" s="11">
        <f t="shared" si="2"/>
        <v>7.6140759999999901</v>
      </c>
      <c r="Q18" s="5">
        <f t="shared" si="3"/>
        <v>17</v>
      </c>
      <c r="R18">
        <v>70</v>
      </c>
      <c r="S18">
        <v>2.7961E-2</v>
      </c>
      <c r="U18">
        <v>70</v>
      </c>
      <c r="V18">
        <v>4.6587000000000003E-2</v>
      </c>
      <c r="X18" s="5">
        <f t="shared" si="4"/>
        <v>17</v>
      </c>
      <c r="Y18">
        <v>90</v>
      </c>
      <c r="Z18">
        <v>6.6667000000000004E-2</v>
      </c>
      <c r="AB18">
        <v>90</v>
      </c>
      <c r="AC18">
        <v>7.4453000000000005E-2</v>
      </c>
      <c r="AE18" s="5">
        <f t="shared" si="5"/>
        <v>17</v>
      </c>
      <c r="AF18">
        <v>130</v>
      </c>
      <c r="AG18">
        <v>7.5893000000000002E-2</v>
      </c>
      <c r="AI18">
        <v>130</v>
      </c>
      <c r="AJ18">
        <v>8.9136000000000007E-2</v>
      </c>
      <c r="AL18" s="5">
        <f t="shared" si="6"/>
        <v>17</v>
      </c>
      <c r="AM18">
        <v>215</v>
      </c>
      <c r="AN18">
        <v>0.12056737588652482</v>
      </c>
      <c r="AP18">
        <v>215</v>
      </c>
      <c r="AQ18">
        <v>0.14186000000000001</v>
      </c>
      <c r="BG18">
        <v>179</v>
      </c>
      <c r="BH18">
        <v>0.184783</v>
      </c>
      <c r="BJ18">
        <v>179</v>
      </c>
      <c r="BK18">
        <v>0.15706700000000001</v>
      </c>
    </row>
    <row r="19" spans="1:63" x14ac:dyDescent="0.35">
      <c r="A19" s="5">
        <f t="shared" si="1"/>
        <v>18</v>
      </c>
      <c r="B19">
        <v>71.763999999999996</v>
      </c>
      <c r="C19">
        <v>2.6012E-2</v>
      </c>
      <c r="D19" s="11">
        <f t="shared" si="0"/>
        <v>1.0006319999999995</v>
      </c>
      <c r="E19">
        <v>71.763999999999996</v>
      </c>
      <c r="F19">
        <v>2.1625999999999999E-2</v>
      </c>
      <c r="H19">
        <v>71.763999999999996</v>
      </c>
      <c r="I19">
        <v>0.17186399999999999</v>
      </c>
      <c r="J19" s="11">
        <v>78.903000000000006</v>
      </c>
      <c r="O19" s="11">
        <f t="shared" si="2"/>
        <v>2.6628159999999932</v>
      </c>
      <c r="Q19" s="5">
        <f t="shared" si="3"/>
        <v>18</v>
      </c>
      <c r="R19">
        <v>70</v>
      </c>
      <c r="S19">
        <v>2.9604999999999999E-2</v>
      </c>
      <c r="U19">
        <v>70</v>
      </c>
      <c r="V19">
        <v>4.6587000000000003E-2</v>
      </c>
      <c r="X19" s="5">
        <f t="shared" si="4"/>
        <v>18</v>
      </c>
      <c r="Y19">
        <v>95</v>
      </c>
      <c r="Z19">
        <v>7.0587999999999998E-2</v>
      </c>
      <c r="AB19">
        <v>95</v>
      </c>
      <c r="AC19">
        <v>8.3488000000000007E-2</v>
      </c>
      <c r="AE19" s="5">
        <f t="shared" si="5"/>
        <v>18</v>
      </c>
      <c r="AF19">
        <v>130</v>
      </c>
      <c r="AG19">
        <v>8.0356999999999998E-2</v>
      </c>
      <c r="AI19">
        <v>130</v>
      </c>
      <c r="AJ19">
        <v>8.9136000000000007E-2</v>
      </c>
      <c r="AL19" s="5">
        <f t="shared" si="6"/>
        <v>18</v>
      </c>
      <c r="AM19">
        <v>220</v>
      </c>
      <c r="AN19">
        <v>0.1276595744680851</v>
      </c>
      <c r="AP19">
        <v>220</v>
      </c>
      <c r="AQ19">
        <v>0.149391</v>
      </c>
      <c r="BG19">
        <v>179</v>
      </c>
      <c r="BH19">
        <v>0.19565199999999999</v>
      </c>
      <c r="BJ19">
        <v>179</v>
      </c>
      <c r="BK19">
        <v>0.15706700000000001</v>
      </c>
    </row>
    <row r="20" spans="1:63" x14ac:dyDescent="0.35">
      <c r="A20" s="5">
        <f t="shared" si="1"/>
        <v>19</v>
      </c>
      <c r="B20">
        <v>75</v>
      </c>
      <c r="C20">
        <v>2.7456999999999999E-2</v>
      </c>
      <c r="D20" s="11">
        <f t="shared" si="0"/>
        <v>0.99993999999999883</v>
      </c>
      <c r="E20">
        <v>75</v>
      </c>
      <c r="F20">
        <v>2.4157999999999999E-2</v>
      </c>
      <c r="H20">
        <v>75</v>
      </c>
      <c r="I20">
        <v>0.17887600000000001</v>
      </c>
      <c r="J20" s="11">
        <v>80</v>
      </c>
      <c r="O20" s="11">
        <f t="shared" si="2"/>
        <v>4.8523040000000126</v>
      </c>
      <c r="Q20" s="5">
        <f t="shared" si="3"/>
        <v>19</v>
      </c>
      <c r="R20">
        <v>70</v>
      </c>
      <c r="S20">
        <v>3.125E-2</v>
      </c>
      <c r="U20">
        <v>70</v>
      </c>
      <c r="V20">
        <v>4.6587000000000003E-2</v>
      </c>
      <c r="X20" s="5">
        <f t="shared" si="4"/>
        <v>19</v>
      </c>
      <c r="Y20">
        <v>95</v>
      </c>
      <c r="Z20">
        <v>7.4510000000000007E-2</v>
      </c>
      <c r="AB20">
        <v>95</v>
      </c>
      <c r="AC20">
        <v>8.3488000000000007E-2</v>
      </c>
      <c r="AE20" s="5">
        <f t="shared" si="5"/>
        <v>19</v>
      </c>
      <c r="AF20">
        <v>135</v>
      </c>
      <c r="AG20">
        <v>8.4820999999999994E-2</v>
      </c>
      <c r="AI20">
        <v>135</v>
      </c>
      <c r="AJ20">
        <v>9.7415000000000002E-2</v>
      </c>
      <c r="AL20" s="5">
        <f t="shared" si="6"/>
        <v>19</v>
      </c>
      <c r="AM20">
        <v>225</v>
      </c>
      <c r="AN20">
        <v>0.13475177304964539</v>
      </c>
      <c r="AP20">
        <v>225</v>
      </c>
      <c r="AQ20">
        <v>0.157057</v>
      </c>
      <c r="BG20">
        <v>184</v>
      </c>
      <c r="BH20">
        <v>0.20652200000000001</v>
      </c>
      <c r="BJ20">
        <v>184</v>
      </c>
      <c r="BK20">
        <v>0.166212</v>
      </c>
    </row>
    <row r="21" spans="1:63" x14ac:dyDescent="0.35">
      <c r="A21" s="5">
        <f t="shared" si="1"/>
        <v>20</v>
      </c>
      <c r="B21">
        <v>75</v>
      </c>
      <c r="C21">
        <v>2.8902000000000001E-2</v>
      </c>
      <c r="D21" s="11">
        <f t="shared" si="0"/>
        <v>0.99994000000000127</v>
      </c>
      <c r="E21">
        <v>75</v>
      </c>
      <c r="F21">
        <v>2.4157999999999999E-2</v>
      </c>
      <c r="H21">
        <v>75</v>
      </c>
      <c r="I21">
        <v>0.17887600000000001</v>
      </c>
      <c r="J21" s="11">
        <v>80</v>
      </c>
      <c r="O21" s="11">
        <f t="shared" si="2"/>
        <v>0</v>
      </c>
      <c r="Q21" s="5">
        <f t="shared" si="3"/>
        <v>20</v>
      </c>
      <c r="R21">
        <v>70</v>
      </c>
      <c r="S21">
        <v>3.2895000000000001E-2</v>
      </c>
      <c r="U21">
        <v>70</v>
      </c>
      <c r="V21">
        <v>4.6587000000000003E-2</v>
      </c>
      <c r="X21" s="5">
        <f t="shared" si="4"/>
        <v>20</v>
      </c>
      <c r="Y21">
        <v>95</v>
      </c>
      <c r="Z21">
        <v>7.8431000000000001E-2</v>
      </c>
      <c r="AB21">
        <v>95</v>
      </c>
      <c r="AC21">
        <v>8.3488000000000007E-2</v>
      </c>
      <c r="AE21" s="5">
        <f t="shared" si="5"/>
        <v>20</v>
      </c>
      <c r="AF21">
        <v>135</v>
      </c>
      <c r="AG21">
        <v>8.9286000000000004E-2</v>
      </c>
      <c r="AI21">
        <v>135</v>
      </c>
      <c r="AJ21">
        <v>9.7415000000000002E-2</v>
      </c>
      <c r="AL21" s="5">
        <f t="shared" si="6"/>
        <v>20</v>
      </c>
      <c r="AM21">
        <v>235</v>
      </c>
      <c r="AN21">
        <v>0.14184397163120568</v>
      </c>
      <c r="AP21">
        <v>235</v>
      </c>
      <c r="AQ21">
        <v>0.172767</v>
      </c>
      <c r="BG21">
        <v>191</v>
      </c>
      <c r="BH21">
        <v>0.217391</v>
      </c>
      <c r="BJ21">
        <v>191</v>
      </c>
      <c r="BK21">
        <v>0.17926800000000001</v>
      </c>
    </row>
    <row r="22" spans="1:63" x14ac:dyDescent="0.35">
      <c r="A22" s="5">
        <f t="shared" si="1"/>
        <v>21</v>
      </c>
      <c r="B22">
        <v>78.903000000000006</v>
      </c>
      <c r="C22">
        <v>3.0346999999999999E-2</v>
      </c>
      <c r="D22" s="11">
        <f t="shared" si="0"/>
        <v>0.99993999999999883</v>
      </c>
      <c r="E22">
        <v>78.903000000000006</v>
      </c>
      <c r="F22">
        <v>2.7411000000000001E-2</v>
      </c>
      <c r="H22">
        <v>78.903000000000006</v>
      </c>
      <c r="I22">
        <v>0.187255</v>
      </c>
      <c r="J22" s="11">
        <v>80</v>
      </c>
      <c r="O22" s="11">
        <f t="shared" si="2"/>
        <v>5.7982679999999984</v>
      </c>
      <c r="Q22" s="5">
        <f t="shared" si="3"/>
        <v>21</v>
      </c>
      <c r="R22">
        <v>75</v>
      </c>
      <c r="S22">
        <v>3.4539E-2</v>
      </c>
      <c r="U22">
        <v>75</v>
      </c>
      <c r="V22">
        <v>5.3739000000000002E-2</v>
      </c>
      <c r="X22" s="5">
        <f t="shared" si="4"/>
        <v>21</v>
      </c>
      <c r="Y22">
        <v>100</v>
      </c>
      <c r="Z22">
        <v>8.2352999999999996E-2</v>
      </c>
      <c r="AB22">
        <v>100</v>
      </c>
      <c r="AC22">
        <v>9.2934000000000003E-2</v>
      </c>
      <c r="AE22" s="5">
        <f t="shared" si="5"/>
        <v>21</v>
      </c>
      <c r="AF22">
        <v>135</v>
      </c>
      <c r="AG22">
        <v>9.375E-2</v>
      </c>
      <c r="AI22">
        <v>135</v>
      </c>
      <c r="AJ22">
        <v>9.7415000000000002E-2</v>
      </c>
      <c r="AL22" s="5">
        <f t="shared" si="6"/>
        <v>21</v>
      </c>
      <c r="AM22">
        <v>235</v>
      </c>
      <c r="AN22">
        <v>0.14893617021276595</v>
      </c>
      <c r="AP22">
        <v>235</v>
      </c>
      <c r="AQ22">
        <v>0.172767</v>
      </c>
      <c r="BG22">
        <v>204</v>
      </c>
      <c r="BH22">
        <v>0.22826099999999999</v>
      </c>
      <c r="BJ22">
        <v>204</v>
      </c>
      <c r="BK22">
        <v>0.20420199999999999</v>
      </c>
    </row>
    <row r="23" spans="1:63" x14ac:dyDescent="0.35">
      <c r="A23" s="5">
        <f t="shared" si="1"/>
        <v>22</v>
      </c>
      <c r="B23">
        <v>80</v>
      </c>
      <c r="C23">
        <v>3.1792000000000001E-2</v>
      </c>
      <c r="D23" s="11">
        <f t="shared" si="0"/>
        <v>0.99994000000000127</v>
      </c>
      <c r="E23">
        <v>80</v>
      </c>
      <c r="F23">
        <v>2.8365000000000001E-2</v>
      </c>
      <c r="H23">
        <v>80</v>
      </c>
      <c r="I23">
        <v>0.18959400000000001</v>
      </c>
      <c r="J23" s="11">
        <v>85</v>
      </c>
      <c r="O23" s="11">
        <f t="shared" si="2"/>
        <v>1.6185880000000052</v>
      </c>
      <c r="Q23" s="5">
        <f t="shared" si="3"/>
        <v>22</v>
      </c>
      <c r="R23">
        <v>75</v>
      </c>
      <c r="S23">
        <v>3.6184000000000001E-2</v>
      </c>
      <c r="U23">
        <v>75</v>
      </c>
      <c r="V23">
        <v>5.3739000000000002E-2</v>
      </c>
      <c r="X23" s="5">
        <f t="shared" si="4"/>
        <v>22</v>
      </c>
      <c r="Y23">
        <v>100</v>
      </c>
      <c r="Z23">
        <v>8.6275000000000004E-2</v>
      </c>
      <c r="AB23">
        <v>100</v>
      </c>
      <c r="AC23">
        <v>9.2934000000000003E-2</v>
      </c>
      <c r="AE23" s="5">
        <f t="shared" si="5"/>
        <v>22</v>
      </c>
      <c r="AF23">
        <v>145</v>
      </c>
      <c r="AG23">
        <v>9.8213999999999996E-2</v>
      </c>
      <c r="AI23">
        <v>145</v>
      </c>
      <c r="AJ23">
        <v>0.114888</v>
      </c>
      <c r="AL23" s="5">
        <f t="shared" si="6"/>
        <v>22</v>
      </c>
      <c r="AM23">
        <v>240</v>
      </c>
      <c r="AN23">
        <v>0.15602836879432624</v>
      </c>
      <c r="AP23">
        <v>240</v>
      </c>
      <c r="AQ23">
        <v>0.18079700000000001</v>
      </c>
      <c r="BG23">
        <v>207</v>
      </c>
      <c r="BH23">
        <v>0.23913000000000001</v>
      </c>
      <c r="BJ23">
        <v>207</v>
      </c>
      <c r="BK23">
        <v>0.210067</v>
      </c>
    </row>
    <row r="24" spans="1:63" x14ac:dyDescent="0.35">
      <c r="A24" s="5">
        <f t="shared" si="1"/>
        <v>23</v>
      </c>
      <c r="B24">
        <v>80</v>
      </c>
      <c r="C24">
        <v>3.3237000000000003E-2</v>
      </c>
      <c r="D24" s="11">
        <f t="shared" si="0"/>
        <v>0.99994000000000127</v>
      </c>
      <c r="E24">
        <v>80</v>
      </c>
      <c r="F24">
        <v>2.8365000000000001E-2</v>
      </c>
      <c r="H24">
        <v>80</v>
      </c>
      <c r="I24">
        <v>0.18959400000000001</v>
      </c>
      <c r="J24" s="11">
        <v>85</v>
      </c>
      <c r="O24" s="11">
        <f t="shared" si="2"/>
        <v>0</v>
      </c>
      <c r="Q24" s="5">
        <f t="shared" si="3"/>
        <v>23</v>
      </c>
      <c r="R24">
        <v>75</v>
      </c>
      <c r="S24">
        <v>3.7829000000000002E-2</v>
      </c>
      <c r="U24">
        <v>75</v>
      </c>
      <c r="V24">
        <v>5.3739000000000002E-2</v>
      </c>
      <c r="X24" s="5">
        <f t="shared" si="4"/>
        <v>23</v>
      </c>
      <c r="Y24">
        <v>100</v>
      </c>
      <c r="Z24">
        <v>9.0195999999999998E-2</v>
      </c>
      <c r="AB24">
        <v>100</v>
      </c>
      <c r="AC24">
        <v>9.2934000000000003E-2</v>
      </c>
      <c r="AE24" s="5">
        <f t="shared" si="5"/>
        <v>23</v>
      </c>
      <c r="AF24">
        <v>145</v>
      </c>
      <c r="AG24">
        <v>0.10267900000000001</v>
      </c>
      <c r="AI24">
        <v>145</v>
      </c>
      <c r="AJ24">
        <v>0.114888</v>
      </c>
      <c r="AL24" s="5">
        <f t="shared" si="6"/>
        <v>23</v>
      </c>
      <c r="AM24">
        <v>240</v>
      </c>
      <c r="AN24">
        <v>0.16312056737588654</v>
      </c>
      <c r="AP24">
        <v>240</v>
      </c>
      <c r="AQ24">
        <v>0.18079700000000001</v>
      </c>
      <c r="BG24">
        <v>215</v>
      </c>
      <c r="BH24">
        <v>0.25</v>
      </c>
      <c r="BJ24">
        <v>215</v>
      </c>
      <c r="BK24">
        <v>0.225881</v>
      </c>
    </row>
    <row r="25" spans="1:63" x14ac:dyDescent="0.35">
      <c r="A25" s="5">
        <f t="shared" si="1"/>
        <v>24</v>
      </c>
      <c r="B25">
        <v>80</v>
      </c>
      <c r="C25">
        <v>3.4681999999999998E-2</v>
      </c>
      <c r="D25" s="11">
        <f t="shared" si="0"/>
        <v>0.9999399999999965</v>
      </c>
      <c r="E25">
        <v>80</v>
      </c>
      <c r="F25">
        <v>2.8365000000000001E-2</v>
      </c>
      <c r="H25">
        <v>80</v>
      </c>
      <c r="I25">
        <v>0.18959400000000001</v>
      </c>
      <c r="J25" s="11">
        <v>85</v>
      </c>
      <c r="O25" s="11">
        <f t="shared" si="2"/>
        <v>0</v>
      </c>
      <c r="Q25" s="5">
        <f t="shared" si="3"/>
        <v>24</v>
      </c>
      <c r="R25">
        <v>75</v>
      </c>
      <c r="S25">
        <v>3.9474000000000002E-2</v>
      </c>
      <c r="U25">
        <v>75</v>
      </c>
      <c r="V25">
        <v>5.3739000000000002E-2</v>
      </c>
      <c r="X25" s="5">
        <f t="shared" si="4"/>
        <v>24</v>
      </c>
      <c r="Y25">
        <v>100</v>
      </c>
      <c r="Z25">
        <v>9.4117999999999993E-2</v>
      </c>
      <c r="AB25">
        <v>100</v>
      </c>
      <c r="AC25">
        <v>9.2934000000000003E-2</v>
      </c>
      <c r="AE25" s="5">
        <f t="shared" si="5"/>
        <v>24</v>
      </c>
      <c r="AF25">
        <v>145</v>
      </c>
      <c r="AG25">
        <v>0.107143</v>
      </c>
      <c r="AI25">
        <v>145</v>
      </c>
      <c r="AJ25">
        <v>0.114888</v>
      </c>
      <c r="AL25" s="5">
        <f t="shared" si="6"/>
        <v>24</v>
      </c>
      <c r="AM25">
        <v>245</v>
      </c>
      <c r="AN25">
        <v>0.1702127659574468</v>
      </c>
      <c r="AP25">
        <v>245</v>
      </c>
      <c r="AQ25">
        <v>0.18893499999999999</v>
      </c>
      <c r="BG25">
        <v>220</v>
      </c>
      <c r="BH25">
        <v>0.26086999999999999</v>
      </c>
      <c r="BJ25">
        <v>220</v>
      </c>
      <c r="BK25">
        <v>0.235878</v>
      </c>
    </row>
    <row r="26" spans="1:63" x14ac:dyDescent="0.35">
      <c r="A26" s="5">
        <f t="shared" si="1"/>
        <v>25</v>
      </c>
      <c r="B26">
        <v>85</v>
      </c>
      <c r="C26">
        <v>3.6126999999999999E-2</v>
      </c>
      <c r="D26" s="11">
        <f t="shared" si="0"/>
        <v>0.99994000000000127</v>
      </c>
      <c r="E26">
        <v>85</v>
      </c>
      <c r="F26">
        <v>3.2929E-2</v>
      </c>
      <c r="H26">
        <v>85</v>
      </c>
      <c r="I26">
        <v>0.20017199999999999</v>
      </c>
      <c r="J26" s="11">
        <v>85</v>
      </c>
      <c r="O26" s="11">
        <f t="shared" si="2"/>
        <v>7.3199759999999836</v>
      </c>
      <c r="Q26" s="5">
        <f t="shared" si="3"/>
        <v>25</v>
      </c>
      <c r="R26">
        <v>80</v>
      </c>
      <c r="S26">
        <v>4.1118000000000002E-2</v>
      </c>
      <c r="U26">
        <v>80</v>
      </c>
      <c r="V26">
        <v>6.1322000000000002E-2</v>
      </c>
      <c r="X26" s="5">
        <f t="shared" si="4"/>
        <v>25</v>
      </c>
      <c r="Y26">
        <v>100</v>
      </c>
      <c r="Z26">
        <v>9.8039000000000001E-2</v>
      </c>
      <c r="AB26">
        <v>100</v>
      </c>
      <c r="AC26">
        <v>9.2934000000000003E-2</v>
      </c>
      <c r="AE26" s="5">
        <f t="shared" si="5"/>
        <v>25</v>
      </c>
      <c r="AF26">
        <v>145</v>
      </c>
      <c r="AG26">
        <v>0.111607</v>
      </c>
      <c r="AI26">
        <v>145</v>
      </c>
      <c r="AJ26">
        <v>0.114888</v>
      </c>
      <c r="AL26" s="5">
        <f t="shared" si="6"/>
        <v>25</v>
      </c>
      <c r="AM26">
        <v>260</v>
      </c>
      <c r="AN26">
        <v>0.1773049645390071</v>
      </c>
      <c r="AP26">
        <v>260</v>
      </c>
      <c r="AQ26">
        <v>0.21392700000000001</v>
      </c>
      <c r="BG26">
        <v>222</v>
      </c>
      <c r="BH26">
        <v>0.27173900000000001</v>
      </c>
      <c r="BJ26">
        <v>222</v>
      </c>
      <c r="BK26">
        <v>0.239899</v>
      </c>
    </row>
    <row r="27" spans="1:63" x14ac:dyDescent="0.35">
      <c r="A27" s="5">
        <f t="shared" si="1"/>
        <v>26</v>
      </c>
      <c r="B27">
        <v>85</v>
      </c>
      <c r="C27">
        <v>3.7572000000000001E-2</v>
      </c>
      <c r="D27" s="11">
        <f t="shared" si="0"/>
        <v>0.99994000000000127</v>
      </c>
      <c r="E27">
        <v>85</v>
      </c>
      <c r="F27">
        <v>3.2929E-2</v>
      </c>
      <c r="H27">
        <v>85</v>
      </c>
      <c r="I27">
        <v>0.20017199999999999</v>
      </c>
      <c r="J27" s="11">
        <v>85</v>
      </c>
      <c r="O27" s="11">
        <f t="shared" si="2"/>
        <v>0</v>
      </c>
      <c r="Q27" s="5">
        <f t="shared" si="3"/>
        <v>26</v>
      </c>
      <c r="R27">
        <v>80</v>
      </c>
      <c r="S27">
        <v>4.2763000000000002E-2</v>
      </c>
      <c r="U27">
        <v>80</v>
      </c>
      <c r="V27">
        <v>6.1322000000000002E-2</v>
      </c>
      <c r="X27" s="5">
        <f t="shared" si="4"/>
        <v>26</v>
      </c>
      <c r="Y27">
        <v>105</v>
      </c>
      <c r="Z27">
        <v>0.101961</v>
      </c>
      <c r="AB27">
        <v>105</v>
      </c>
      <c r="AC27">
        <v>0.102767</v>
      </c>
      <c r="AE27" s="5">
        <f t="shared" si="5"/>
        <v>26</v>
      </c>
      <c r="AF27">
        <v>145</v>
      </c>
      <c r="AG27">
        <v>0.11607099999999999</v>
      </c>
      <c r="AI27">
        <v>145</v>
      </c>
      <c r="AJ27">
        <v>0.114888</v>
      </c>
      <c r="AL27" s="5">
        <f t="shared" si="6"/>
        <v>26</v>
      </c>
      <c r="AM27">
        <v>260</v>
      </c>
      <c r="AN27">
        <v>0.18439716312056736</v>
      </c>
      <c r="AP27">
        <v>260</v>
      </c>
      <c r="AQ27">
        <v>0.21392700000000001</v>
      </c>
      <c r="BG27">
        <v>222</v>
      </c>
      <c r="BH27">
        <v>0.282609</v>
      </c>
      <c r="BJ27">
        <v>222</v>
      </c>
      <c r="BK27">
        <v>0.239899</v>
      </c>
    </row>
    <row r="28" spans="1:63" x14ac:dyDescent="0.35">
      <c r="A28" s="5">
        <f t="shared" si="1"/>
        <v>27</v>
      </c>
      <c r="B28">
        <v>85</v>
      </c>
      <c r="C28">
        <v>3.9017000000000003E-2</v>
      </c>
      <c r="D28" s="11">
        <f t="shared" si="0"/>
        <v>0.99994000000000127</v>
      </c>
      <c r="E28">
        <v>85</v>
      </c>
      <c r="F28">
        <v>3.2929E-2</v>
      </c>
      <c r="H28">
        <v>85</v>
      </c>
      <c r="I28">
        <v>0.20017199999999999</v>
      </c>
      <c r="J28" s="11">
        <v>90</v>
      </c>
      <c r="O28" s="11">
        <f t="shared" si="2"/>
        <v>0</v>
      </c>
      <c r="Q28" s="5">
        <f t="shared" si="3"/>
        <v>27</v>
      </c>
      <c r="R28">
        <v>80</v>
      </c>
      <c r="S28">
        <v>4.4408000000000003E-2</v>
      </c>
      <c r="U28">
        <v>80</v>
      </c>
      <c r="V28">
        <v>6.1322000000000002E-2</v>
      </c>
      <c r="X28" s="5">
        <f t="shared" si="4"/>
        <v>27</v>
      </c>
      <c r="Y28">
        <v>105</v>
      </c>
      <c r="Z28">
        <v>0.105882</v>
      </c>
      <c r="AB28">
        <v>105</v>
      </c>
      <c r="AC28">
        <v>0.102767</v>
      </c>
      <c r="AE28" s="5">
        <f t="shared" si="5"/>
        <v>27</v>
      </c>
      <c r="AF28">
        <v>150</v>
      </c>
      <c r="AG28">
        <v>0.120536</v>
      </c>
      <c r="AI28">
        <v>150</v>
      </c>
      <c r="AJ28">
        <v>0.124053</v>
      </c>
      <c r="AL28" s="5">
        <f t="shared" si="6"/>
        <v>27</v>
      </c>
      <c r="AM28">
        <v>265</v>
      </c>
      <c r="AN28">
        <v>0.19148936170212766</v>
      </c>
      <c r="AP28">
        <v>265</v>
      </c>
      <c r="AQ28">
        <v>0.22242799999999999</v>
      </c>
      <c r="BG28">
        <v>224</v>
      </c>
      <c r="BH28">
        <v>0.29347800000000002</v>
      </c>
      <c r="BJ28">
        <v>224</v>
      </c>
      <c r="BK28">
        <v>0.24393100000000001</v>
      </c>
    </row>
    <row r="29" spans="1:63" x14ac:dyDescent="0.35">
      <c r="A29" s="5">
        <f t="shared" si="1"/>
        <v>28</v>
      </c>
      <c r="B29">
        <v>85</v>
      </c>
      <c r="C29">
        <v>4.0461999999999998E-2</v>
      </c>
      <c r="D29" s="11">
        <f t="shared" si="0"/>
        <v>0.9999399999999965</v>
      </c>
      <c r="E29">
        <v>85</v>
      </c>
      <c r="F29">
        <v>3.2929E-2</v>
      </c>
      <c r="H29">
        <v>85</v>
      </c>
      <c r="I29">
        <v>0.20017199999999999</v>
      </c>
      <c r="J29" s="11">
        <v>90</v>
      </c>
      <c r="O29" s="11">
        <f t="shared" si="2"/>
        <v>0</v>
      </c>
      <c r="Q29" s="5">
        <f t="shared" si="3"/>
        <v>28</v>
      </c>
      <c r="R29">
        <v>80</v>
      </c>
      <c r="S29">
        <v>4.6052999999999997E-2</v>
      </c>
      <c r="U29">
        <v>80</v>
      </c>
      <c r="V29">
        <v>6.1322000000000002E-2</v>
      </c>
      <c r="X29" s="5">
        <f t="shared" si="4"/>
        <v>28</v>
      </c>
      <c r="Y29">
        <v>105</v>
      </c>
      <c r="Z29">
        <v>0.109804</v>
      </c>
      <c r="AB29">
        <v>105</v>
      </c>
      <c r="AC29">
        <v>0.102767</v>
      </c>
      <c r="AE29" s="5">
        <f t="shared" si="5"/>
        <v>28</v>
      </c>
      <c r="AF29">
        <v>150</v>
      </c>
      <c r="AG29">
        <v>0.125</v>
      </c>
      <c r="AI29">
        <v>150</v>
      </c>
      <c r="AJ29">
        <v>0.124053</v>
      </c>
      <c r="AL29" s="5">
        <f t="shared" si="6"/>
        <v>28</v>
      </c>
      <c r="AM29">
        <v>265</v>
      </c>
      <c r="AN29">
        <v>0.19858156028368795</v>
      </c>
      <c r="AP29">
        <v>265</v>
      </c>
      <c r="AQ29">
        <v>0.22242799999999999</v>
      </c>
      <c r="BG29">
        <v>228</v>
      </c>
      <c r="BH29">
        <v>0.30434800000000001</v>
      </c>
      <c r="BJ29">
        <v>228</v>
      </c>
      <c r="BK29">
        <v>0.25202599999999997</v>
      </c>
    </row>
    <row r="30" spans="1:63" x14ac:dyDescent="0.35">
      <c r="A30" s="5">
        <f t="shared" si="1"/>
        <v>29</v>
      </c>
      <c r="B30">
        <v>85</v>
      </c>
      <c r="C30">
        <v>4.1908000000000001E-2</v>
      </c>
      <c r="D30" s="11">
        <f t="shared" si="0"/>
        <v>1.000632000000002</v>
      </c>
      <c r="E30">
        <v>85</v>
      </c>
      <c r="F30">
        <v>3.2929E-2</v>
      </c>
      <c r="H30">
        <v>85</v>
      </c>
      <c r="I30">
        <v>0.20017199999999999</v>
      </c>
      <c r="J30" s="11">
        <v>90</v>
      </c>
      <c r="O30" s="11">
        <f t="shared" si="2"/>
        <v>0</v>
      </c>
      <c r="Q30" s="5">
        <f t="shared" si="3"/>
        <v>29</v>
      </c>
      <c r="R30">
        <v>80</v>
      </c>
      <c r="S30">
        <v>4.7697000000000003E-2</v>
      </c>
      <c r="U30">
        <v>80</v>
      </c>
      <c r="V30">
        <v>6.1322000000000002E-2</v>
      </c>
      <c r="X30" s="5">
        <f t="shared" si="4"/>
        <v>29</v>
      </c>
      <c r="Y30">
        <v>105</v>
      </c>
      <c r="Z30">
        <v>0.11372500000000001</v>
      </c>
      <c r="AB30">
        <v>105</v>
      </c>
      <c r="AC30">
        <v>0.102767</v>
      </c>
      <c r="AE30" s="5">
        <f t="shared" si="5"/>
        <v>29</v>
      </c>
      <c r="AF30">
        <v>155</v>
      </c>
      <c r="AG30">
        <v>0.129464</v>
      </c>
      <c r="AI30">
        <v>155</v>
      </c>
      <c r="AJ30">
        <v>0.13348399999999999</v>
      </c>
      <c r="AL30" s="5">
        <f t="shared" si="6"/>
        <v>29</v>
      </c>
      <c r="AM30">
        <v>265</v>
      </c>
      <c r="AN30">
        <v>0.20567375886524822</v>
      </c>
      <c r="AP30">
        <v>265</v>
      </c>
      <c r="AQ30">
        <v>0.22242799999999999</v>
      </c>
      <c r="BG30">
        <v>239</v>
      </c>
      <c r="BH30">
        <v>0.31521700000000002</v>
      </c>
      <c r="BJ30">
        <v>239</v>
      </c>
      <c r="BK30">
        <v>0.274474</v>
      </c>
    </row>
    <row r="31" spans="1:63" x14ac:dyDescent="0.35">
      <c r="A31" s="5">
        <f t="shared" si="1"/>
        <v>30</v>
      </c>
      <c r="B31">
        <v>90</v>
      </c>
      <c r="C31">
        <v>4.3353000000000003E-2</v>
      </c>
      <c r="D31" s="11">
        <f t="shared" si="0"/>
        <v>0.99994000000000127</v>
      </c>
      <c r="E31">
        <v>90</v>
      </c>
      <c r="F31">
        <v>3.7845999999999998E-2</v>
      </c>
      <c r="H31">
        <v>90</v>
      </c>
      <c r="I31">
        <v>0.21061199999999999</v>
      </c>
      <c r="J31" s="11">
        <v>92.268000000000001</v>
      </c>
      <c r="O31" s="11">
        <f t="shared" si="2"/>
        <v>7.2244800000000033</v>
      </c>
      <c r="Q31" s="5">
        <f t="shared" si="3"/>
        <v>30</v>
      </c>
      <c r="R31">
        <v>80</v>
      </c>
      <c r="S31">
        <v>4.9341999999999997E-2</v>
      </c>
      <c r="U31">
        <v>80</v>
      </c>
      <c r="V31">
        <v>6.1322000000000002E-2</v>
      </c>
      <c r="X31" s="5">
        <f t="shared" si="4"/>
        <v>30</v>
      </c>
      <c r="Y31">
        <v>105</v>
      </c>
      <c r="Z31">
        <v>0.117647</v>
      </c>
      <c r="AB31">
        <v>105</v>
      </c>
      <c r="AC31">
        <v>0.102767</v>
      </c>
      <c r="AE31" s="5">
        <f t="shared" si="5"/>
        <v>30</v>
      </c>
      <c r="AF31">
        <v>155</v>
      </c>
      <c r="AG31">
        <v>0.13392899999999999</v>
      </c>
      <c r="AI31">
        <v>155</v>
      </c>
      <c r="AJ31">
        <v>0.13348399999999999</v>
      </c>
      <c r="AL31" s="5">
        <f t="shared" si="6"/>
        <v>30</v>
      </c>
      <c r="AM31">
        <v>275</v>
      </c>
      <c r="AN31">
        <v>0.21276595744680851</v>
      </c>
      <c r="AP31">
        <v>275</v>
      </c>
      <c r="AQ31">
        <v>0.239647</v>
      </c>
      <c r="BG31">
        <v>242</v>
      </c>
      <c r="BH31">
        <v>0.32608700000000002</v>
      </c>
      <c r="BJ31">
        <v>242</v>
      </c>
      <c r="BK31">
        <v>0.28063300000000002</v>
      </c>
    </row>
    <row r="32" spans="1:63" x14ac:dyDescent="0.35">
      <c r="A32" s="5">
        <f t="shared" si="1"/>
        <v>31</v>
      </c>
      <c r="B32">
        <v>90</v>
      </c>
      <c r="C32">
        <v>4.4797999999999998E-2</v>
      </c>
      <c r="D32" s="11">
        <f t="shared" si="0"/>
        <v>0.9999399999999965</v>
      </c>
      <c r="E32">
        <v>90</v>
      </c>
      <c r="F32">
        <v>3.7845999999999998E-2</v>
      </c>
      <c r="H32">
        <v>90</v>
      </c>
      <c r="I32">
        <v>0.21061199999999999</v>
      </c>
      <c r="J32" s="11">
        <v>94.831000000000003</v>
      </c>
      <c r="O32" s="11">
        <f t="shared" si="2"/>
        <v>0</v>
      </c>
      <c r="Q32" s="5">
        <f t="shared" si="3"/>
        <v>31</v>
      </c>
      <c r="R32">
        <v>85</v>
      </c>
      <c r="S32">
        <v>5.0986999999999998E-2</v>
      </c>
      <c r="U32">
        <v>85</v>
      </c>
      <c r="V32">
        <v>6.9314000000000001E-2</v>
      </c>
      <c r="X32" s="5">
        <f t="shared" si="4"/>
        <v>31</v>
      </c>
      <c r="Y32">
        <v>110</v>
      </c>
      <c r="Z32">
        <v>0.121569</v>
      </c>
      <c r="AB32">
        <v>110</v>
      </c>
      <c r="AC32">
        <v>0.11296100000000001</v>
      </c>
      <c r="AE32" s="5">
        <f t="shared" si="5"/>
        <v>31</v>
      </c>
      <c r="AF32">
        <v>155</v>
      </c>
      <c r="AG32">
        <v>0.13839299999999999</v>
      </c>
      <c r="AI32">
        <v>155</v>
      </c>
      <c r="AJ32">
        <v>0.13348399999999999</v>
      </c>
      <c r="AL32" s="5">
        <f t="shared" si="6"/>
        <v>31</v>
      </c>
      <c r="AM32">
        <v>275</v>
      </c>
      <c r="AN32">
        <v>0.21985815602836881</v>
      </c>
      <c r="AP32">
        <v>275</v>
      </c>
      <c r="AQ32">
        <v>0.239647</v>
      </c>
      <c r="BG32">
        <v>246</v>
      </c>
      <c r="BH32">
        <v>0.33695700000000001</v>
      </c>
      <c r="BJ32">
        <v>246</v>
      </c>
      <c r="BK32">
        <v>0.28886400000000001</v>
      </c>
    </row>
    <row r="33" spans="1:63" x14ac:dyDescent="0.35">
      <c r="A33" s="5">
        <f t="shared" si="1"/>
        <v>32</v>
      </c>
      <c r="B33">
        <v>90</v>
      </c>
      <c r="C33">
        <v>4.6242999999999999E-2</v>
      </c>
      <c r="D33" s="11">
        <f t="shared" si="0"/>
        <v>0.99994000000000127</v>
      </c>
      <c r="E33">
        <v>90</v>
      </c>
      <c r="F33">
        <v>3.7845999999999998E-2</v>
      </c>
      <c r="H33">
        <v>90</v>
      </c>
      <c r="I33">
        <v>0.21061199999999999</v>
      </c>
      <c r="J33" s="11">
        <v>95</v>
      </c>
      <c r="O33" s="11">
        <f t="shared" si="2"/>
        <v>0</v>
      </c>
      <c r="Q33" s="5">
        <f t="shared" si="3"/>
        <v>32</v>
      </c>
      <c r="R33">
        <v>85</v>
      </c>
      <c r="S33">
        <v>5.2631999999999998E-2</v>
      </c>
      <c r="U33">
        <v>85</v>
      </c>
      <c r="V33">
        <v>6.9314000000000001E-2</v>
      </c>
      <c r="X33" s="5">
        <f t="shared" si="4"/>
        <v>32</v>
      </c>
      <c r="Y33">
        <v>110</v>
      </c>
      <c r="Z33">
        <v>0.12548999999999999</v>
      </c>
      <c r="AB33">
        <v>110</v>
      </c>
      <c r="AC33">
        <v>0.11296100000000001</v>
      </c>
      <c r="AE33" s="5">
        <f t="shared" si="5"/>
        <v>32</v>
      </c>
      <c r="AF33">
        <v>160</v>
      </c>
      <c r="AG33">
        <v>0.14285700000000001</v>
      </c>
      <c r="AI33">
        <v>160</v>
      </c>
      <c r="AJ33">
        <v>0.14316400000000001</v>
      </c>
      <c r="AL33" s="5">
        <f t="shared" si="6"/>
        <v>32</v>
      </c>
      <c r="AM33">
        <v>275</v>
      </c>
      <c r="AN33">
        <v>0.22695035460992907</v>
      </c>
      <c r="AP33">
        <v>275</v>
      </c>
      <c r="AQ33">
        <v>0.239647</v>
      </c>
      <c r="BG33">
        <v>248</v>
      </c>
      <c r="BH33">
        <v>0.34782600000000002</v>
      </c>
      <c r="BJ33">
        <v>248</v>
      </c>
      <c r="BK33">
        <v>0.292987</v>
      </c>
    </row>
    <row r="34" spans="1:63" x14ac:dyDescent="0.35">
      <c r="A34" s="5">
        <f t="shared" si="1"/>
        <v>33</v>
      </c>
      <c r="B34">
        <v>92.268000000000001</v>
      </c>
      <c r="C34">
        <v>4.7688000000000001E-2</v>
      </c>
      <c r="D34" s="11">
        <f t="shared" si="0"/>
        <v>0.99994000000000127</v>
      </c>
      <c r="E34">
        <v>92.268000000000001</v>
      </c>
      <c r="F34">
        <v>4.0190999999999998E-2</v>
      </c>
      <c r="H34">
        <v>92.268000000000001</v>
      </c>
      <c r="I34">
        <v>0.21530299999999999</v>
      </c>
      <c r="J34" s="11">
        <v>95</v>
      </c>
      <c r="O34" s="11">
        <f t="shared" si="2"/>
        <v>3.2461720000000005</v>
      </c>
      <c r="Q34" s="5">
        <f t="shared" si="3"/>
        <v>33</v>
      </c>
      <c r="R34">
        <v>85</v>
      </c>
      <c r="S34">
        <v>5.4275999999999998E-2</v>
      </c>
      <c r="U34">
        <v>85</v>
      </c>
      <c r="V34">
        <v>6.9314000000000001E-2</v>
      </c>
      <c r="X34" s="5">
        <f t="shared" si="4"/>
        <v>33</v>
      </c>
      <c r="Y34">
        <v>110</v>
      </c>
      <c r="Z34">
        <v>0.129412</v>
      </c>
      <c r="AB34">
        <v>110</v>
      </c>
      <c r="AC34">
        <v>0.11296100000000001</v>
      </c>
      <c r="AE34" s="5">
        <f t="shared" si="5"/>
        <v>33</v>
      </c>
      <c r="AF34">
        <v>160</v>
      </c>
      <c r="AG34">
        <v>0.14732100000000001</v>
      </c>
      <c r="AI34">
        <v>160</v>
      </c>
      <c r="AJ34">
        <v>0.14316400000000001</v>
      </c>
      <c r="AL34" s="5">
        <f t="shared" si="6"/>
        <v>33</v>
      </c>
      <c r="AM34">
        <v>280</v>
      </c>
      <c r="AN34">
        <v>0.23404255319148937</v>
      </c>
      <c r="AP34">
        <v>280</v>
      </c>
      <c r="AQ34">
        <v>0.24835099999999999</v>
      </c>
      <c r="BG34">
        <v>249</v>
      </c>
      <c r="BH34">
        <v>0.35869600000000001</v>
      </c>
      <c r="BJ34">
        <v>249</v>
      </c>
      <c r="BK34">
        <v>0.29504999999999998</v>
      </c>
    </row>
    <row r="35" spans="1:63" x14ac:dyDescent="0.35">
      <c r="A35" s="5">
        <f t="shared" si="1"/>
        <v>34</v>
      </c>
      <c r="B35">
        <v>94.831000000000003</v>
      </c>
      <c r="C35">
        <v>4.9133000000000003E-2</v>
      </c>
      <c r="D35" s="11">
        <f t="shared" si="0"/>
        <v>0.99994000000000127</v>
      </c>
      <c r="E35">
        <v>94.831000000000003</v>
      </c>
      <c r="F35">
        <v>4.2924999999999998E-2</v>
      </c>
      <c r="H35">
        <v>94.831000000000003</v>
      </c>
      <c r="I35">
        <v>0.22056999999999999</v>
      </c>
      <c r="J35" s="11">
        <v>100</v>
      </c>
      <c r="O35" s="11">
        <f t="shared" si="2"/>
        <v>3.6447639999999959</v>
      </c>
      <c r="Q35" s="5">
        <f t="shared" si="3"/>
        <v>34</v>
      </c>
      <c r="R35">
        <v>85</v>
      </c>
      <c r="S35">
        <v>5.5920999999999998E-2</v>
      </c>
      <c r="U35">
        <v>85</v>
      </c>
      <c r="V35">
        <v>6.9314000000000001E-2</v>
      </c>
      <c r="X35" s="5">
        <f t="shared" si="4"/>
        <v>34</v>
      </c>
      <c r="Y35">
        <v>110</v>
      </c>
      <c r="Z35">
        <v>0.13333300000000001</v>
      </c>
      <c r="AB35">
        <v>110</v>
      </c>
      <c r="AC35">
        <v>0.11296100000000001</v>
      </c>
      <c r="AE35" s="5">
        <f t="shared" si="5"/>
        <v>34</v>
      </c>
      <c r="AF35">
        <v>165</v>
      </c>
      <c r="AG35">
        <v>0.151786</v>
      </c>
      <c r="AI35">
        <v>165</v>
      </c>
      <c r="AJ35">
        <v>0.15307999999999999</v>
      </c>
      <c r="AL35" s="5">
        <f t="shared" si="6"/>
        <v>34</v>
      </c>
      <c r="AM35">
        <v>280</v>
      </c>
      <c r="AN35">
        <v>0.24113475177304963</v>
      </c>
      <c r="AP35">
        <v>280</v>
      </c>
      <c r="AQ35">
        <v>0.24835099999999999</v>
      </c>
      <c r="BG35">
        <v>250</v>
      </c>
      <c r="BH35">
        <v>0.36956499999999998</v>
      </c>
      <c r="BJ35">
        <v>250</v>
      </c>
      <c r="BK35">
        <v>0.29711300000000002</v>
      </c>
    </row>
    <row r="36" spans="1:63" x14ac:dyDescent="0.35">
      <c r="A36" s="5">
        <f t="shared" si="1"/>
        <v>35</v>
      </c>
      <c r="B36">
        <v>95</v>
      </c>
      <c r="C36">
        <v>5.0577999999999998E-2</v>
      </c>
      <c r="D36" s="11">
        <f t="shared" si="0"/>
        <v>0.9999399999999965</v>
      </c>
      <c r="E36">
        <v>95</v>
      </c>
      <c r="F36">
        <v>4.3109000000000001E-2</v>
      </c>
      <c r="H36">
        <v>95</v>
      </c>
      <c r="I36">
        <v>0.220916</v>
      </c>
      <c r="J36" s="11">
        <v>105</v>
      </c>
      <c r="O36" s="11">
        <f t="shared" si="2"/>
        <v>0.23943200000000897</v>
      </c>
      <c r="Q36" s="5">
        <f t="shared" si="3"/>
        <v>35</v>
      </c>
      <c r="R36">
        <v>85</v>
      </c>
      <c r="S36">
        <v>5.7565999999999999E-2</v>
      </c>
      <c r="U36">
        <v>85</v>
      </c>
      <c r="V36">
        <v>6.9314000000000001E-2</v>
      </c>
      <c r="X36" s="5">
        <f t="shared" si="4"/>
        <v>35</v>
      </c>
      <c r="Y36">
        <v>115</v>
      </c>
      <c r="Z36">
        <v>0.13725499999999999</v>
      </c>
      <c r="AB36">
        <v>115</v>
      </c>
      <c r="AC36">
        <v>0.123492</v>
      </c>
      <c r="AE36" s="5">
        <f t="shared" si="5"/>
        <v>35</v>
      </c>
      <c r="AF36">
        <v>165</v>
      </c>
      <c r="AG36">
        <v>0.15625</v>
      </c>
      <c r="AI36">
        <v>165</v>
      </c>
      <c r="AJ36">
        <v>0.15307999999999999</v>
      </c>
      <c r="AL36" s="5">
        <f t="shared" si="6"/>
        <v>35</v>
      </c>
      <c r="AM36">
        <v>280</v>
      </c>
      <c r="AN36">
        <v>0.24822695035460993</v>
      </c>
      <c r="AP36">
        <v>280</v>
      </c>
      <c r="AQ36">
        <v>0.24835099999999999</v>
      </c>
      <c r="BG36">
        <v>260</v>
      </c>
      <c r="BH36">
        <v>0.38043500000000002</v>
      </c>
      <c r="BJ36">
        <v>260</v>
      </c>
      <c r="BK36">
        <v>0.31778499999999998</v>
      </c>
    </row>
    <row r="37" spans="1:63" x14ac:dyDescent="0.35">
      <c r="A37" s="5">
        <f t="shared" si="1"/>
        <v>36</v>
      </c>
      <c r="B37">
        <v>95</v>
      </c>
      <c r="C37">
        <v>5.2023E-2</v>
      </c>
      <c r="D37" s="11">
        <f t="shared" si="0"/>
        <v>0.99994000000000127</v>
      </c>
      <c r="E37">
        <v>95</v>
      </c>
      <c r="F37">
        <v>4.3109000000000001E-2</v>
      </c>
      <c r="H37">
        <v>95</v>
      </c>
      <c r="I37">
        <v>0.220916</v>
      </c>
      <c r="J37" s="11">
        <v>105</v>
      </c>
      <c r="O37" s="11">
        <f t="shared" si="2"/>
        <v>0</v>
      </c>
      <c r="Q37" s="5">
        <f t="shared" si="3"/>
        <v>36</v>
      </c>
      <c r="R37">
        <v>85</v>
      </c>
      <c r="S37">
        <v>5.9211E-2</v>
      </c>
      <c r="U37">
        <v>85</v>
      </c>
      <c r="V37">
        <v>6.9314000000000001E-2</v>
      </c>
      <c r="X37" s="5">
        <f t="shared" si="4"/>
        <v>36</v>
      </c>
      <c r="Y37">
        <v>115</v>
      </c>
      <c r="Z37">
        <v>0.141176</v>
      </c>
      <c r="AB37">
        <v>115</v>
      </c>
      <c r="AC37">
        <v>0.123492</v>
      </c>
      <c r="AE37" s="5">
        <f t="shared" si="5"/>
        <v>36</v>
      </c>
      <c r="AF37">
        <v>165</v>
      </c>
      <c r="AG37">
        <v>0.160714</v>
      </c>
      <c r="AI37">
        <v>165</v>
      </c>
      <c r="AJ37">
        <v>0.15307999999999999</v>
      </c>
      <c r="AL37" s="5">
        <f t="shared" si="6"/>
        <v>36</v>
      </c>
      <c r="AM37">
        <v>280</v>
      </c>
      <c r="AN37">
        <v>0.25531914893617019</v>
      </c>
      <c r="AP37">
        <v>280</v>
      </c>
      <c r="AQ37">
        <v>0.24835099999999999</v>
      </c>
      <c r="BG37">
        <v>281</v>
      </c>
      <c r="BH37">
        <v>0.39130399999999999</v>
      </c>
      <c r="BJ37">
        <v>281</v>
      </c>
      <c r="BK37">
        <v>0.36118600000000001</v>
      </c>
    </row>
    <row r="38" spans="1:63" x14ac:dyDescent="0.35">
      <c r="A38" s="5">
        <f t="shared" si="1"/>
        <v>37</v>
      </c>
      <c r="B38">
        <v>100</v>
      </c>
      <c r="C38">
        <v>5.3468000000000002E-2</v>
      </c>
      <c r="D38" s="11">
        <f t="shared" si="0"/>
        <v>0.99994000000000127</v>
      </c>
      <c r="E38">
        <v>100</v>
      </c>
      <c r="F38">
        <v>4.8711999999999998E-2</v>
      </c>
      <c r="H38">
        <v>100</v>
      </c>
      <c r="I38">
        <v>0.23108500000000001</v>
      </c>
      <c r="J38" s="11">
        <v>105</v>
      </c>
      <c r="O38" s="11">
        <f t="shared" si="2"/>
        <v>7.0369480000000078</v>
      </c>
      <c r="Q38" s="5">
        <f t="shared" si="3"/>
        <v>37</v>
      </c>
      <c r="R38">
        <v>90</v>
      </c>
      <c r="S38">
        <v>6.0854999999999999E-2</v>
      </c>
      <c r="U38">
        <v>90</v>
      </c>
      <c r="V38">
        <v>7.7692999999999998E-2</v>
      </c>
      <c r="X38" s="5">
        <f t="shared" si="4"/>
        <v>37</v>
      </c>
      <c r="Y38">
        <v>120</v>
      </c>
      <c r="Z38">
        <v>0.145098</v>
      </c>
      <c r="AB38">
        <v>120</v>
      </c>
      <c r="AC38">
        <v>0.13433500000000001</v>
      </c>
      <c r="AE38" s="5">
        <f t="shared" si="5"/>
        <v>37</v>
      </c>
      <c r="AF38">
        <v>165</v>
      </c>
      <c r="AG38">
        <v>0.16517899999999999</v>
      </c>
      <c r="AI38">
        <v>165</v>
      </c>
      <c r="AJ38">
        <v>0.15307999999999999</v>
      </c>
      <c r="AL38" s="5">
        <f t="shared" si="6"/>
        <v>37</v>
      </c>
      <c r="AM38">
        <v>290</v>
      </c>
      <c r="AN38">
        <v>0.26241134751773049</v>
      </c>
      <c r="AP38">
        <v>290</v>
      </c>
      <c r="AQ38">
        <v>0.26591799999999999</v>
      </c>
      <c r="BG38">
        <v>282</v>
      </c>
      <c r="BH38">
        <v>0.40217399999999998</v>
      </c>
      <c r="BJ38">
        <v>282</v>
      </c>
      <c r="BK38">
        <v>0.36324499999999998</v>
      </c>
    </row>
    <row r="39" spans="1:63" x14ac:dyDescent="0.35">
      <c r="A39" s="5">
        <f t="shared" si="1"/>
        <v>38</v>
      </c>
      <c r="B39">
        <v>105</v>
      </c>
      <c r="C39">
        <v>5.4912999999999997E-2</v>
      </c>
      <c r="D39" s="11">
        <f t="shared" si="0"/>
        <v>0.9999399999999965</v>
      </c>
      <c r="E39">
        <v>105</v>
      </c>
      <c r="F39">
        <v>5.4646E-2</v>
      </c>
      <c r="H39">
        <v>105</v>
      </c>
      <c r="I39">
        <v>0.241122</v>
      </c>
      <c r="J39" s="11">
        <v>110</v>
      </c>
      <c r="O39" s="11">
        <f t="shared" si="2"/>
        <v>6.9456039999999932</v>
      </c>
      <c r="Q39" s="5">
        <f t="shared" si="3"/>
        <v>38</v>
      </c>
      <c r="R39">
        <v>90</v>
      </c>
      <c r="S39">
        <v>6.25E-2</v>
      </c>
      <c r="U39">
        <v>90</v>
      </c>
      <c r="V39">
        <v>7.7692999999999998E-2</v>
      </c>
      <c r="X39" s="5">
        <f t="shared" si="4"/>
        <v>38</v>
      </c>
      <c r="Y39">
        <v>125</v>
      </c>
      <c r="Z39">
        <v>0.14902000000000001</v>
      </c>
      <c r="AB39">
        <v>125</v>
      </c>
      <c r="AC39">
        <v>0.14546400000000001</v>
      </c>
      <c r="AE39" s="5">
        <f t="shared" si="5"/>
        <v>38</v>
      </c>
      <c r="AF39">
        <v>170</v>
      </c>
      <c r="AG39">
        <v>0.16964299999999999</v>
      </c>
      <c r="AI39">
        <v>170</v>
      </c>
      <c r="AJ39">
        <v>0.163214</v>
      </c>
      <c r="AL39" s="5">
        <f t="shared" si="6"/>
        <v>38</v>
      </c>
      <c r="AM39">
        <v>295</v>
      </c>
      <c r="AN39">
        <v>0.26950354609929078</v>
      </c>
      <c r="AP39">
        <v>295</v>
      </c>
      <c r="AQ39">
        <v>0.27476899999999999</v>
      </c>
      <c r="BG39">
        <v>283</v>
      </c>
      <c r="BH39">
        <v>0.41304299999999999</v>
      </c>
      <c r="BJ39">
        <v>283</v>
      </c>
      <c r="BK39">
        <v>0.36530400000000002</v>
      </c>
    </row>
    <row r="40" spans="1:63" x14ac:dyDescent="0.35">
      <c r="A40" s="5">
        <f t="shared" si="1"/>
        <v>39</v>
      </c>
      <c r="B40">
        <v>105</v>
      </c>
      <c r="C40">
        <v>5.6357999999999998E-2</v>
      </c>
      <c r="D40" s="11">
        <f t="shared" si="0"/>
        <v>0.99994000000000127</v>
      </c>
      <c r="E40">
        <v>105</v>
      </c>
      <c r="F40">
        <v>5.4646E-2</v>
      </c>
      <c r="H40">
        <v>105</v>
      </c>
      <c r="I40">
        <v>0.241122</v>
      </c>
      <c r="J40" s="11">
        <v>110</v>
      </c>
      <c r="O40" s="11">
        <f t="shared" si="2"/>
        <v>0</v>
      </c>
      <c r="Q40" s="5">
        <f t="shared" si="3"/>
        <v>39</v>
      </c>
      <c r="R40">
        <v>90</v>
      </c>
      <c r="S40">
        <v>6.4144999999999994E-2</v>
      </c>
      <c r="U40">
        <v>90</v>
      </c>
      <c r="V40">
        <v>7.7692999999999998E-2</v>
      </c>
      <c r="X40" s="5">
        <f t="shared" si="4"/>
        <v>39</v>
      </c>
      <c r="Y40">
        <v>130</v>
      </c>
      <c r="Z40">
        <v>0.15294099999999999</v>
      </c>
      <c r="AB40">
        <v>130</v>
      </c>
      <c r="AC40">
        <v>0.156856</v>
      </c>
      <c r="AE40" s="5">
        <f t="shared" si="5"/>
        <v>39</v>
      </c>
      <c r="AF40">
        <v>170</v>
      </c>
      <c r="AG40">
        <v>0.17410700000000001</v>
      </c>
      <c r="AI40">
        <v>170</v>
      </c>
      <c r="AJ40">
        <v>0.163214</v>
      </c>
      <c r="AL40" s="5">
        <f t="shared" si="6"/>
        <v>39</v>
      </c>
      <c r="AM40">
        <v>295</v>
      </c>
      <c r="AN40">
        <v>0.27659574468085107</v>
      </c>
      <c r="AP40">
        <v>295</v>
      </c>
      <c r="AQ40">
        <v>0.27476899999999999</v>
      </c>
      <c r="BG40">
        <v>284</v>
      </c>
      <c r="BH40">
        <v>0.42391299999999998</v>
      </c>
      <c r="BJ40">
        <v>284</v>
      </c>
      <c r="BK40">
        <v>0.36736099999999999</v>
      </c>
    </row>
    <row r="41" spans="1:63" x14ac:dyDescent="0.35">
      <c r="A41" s="5">
        <f t="shared" si="1"/>
        <v>40</v>
      </c>
      <c r="B41">
        <v>105</v>
      </c>
      <c r="C41">
        <v>5.7803E-2</v>
      </c>
      <c r="D41" s="11">
        <f t="shared" si="0"/>
        <v>0.99994000000000127</v>
      </c>
      <c r="E41">
        <v>105</v>
      </c>
      <c r="F41">
        <v>5.4646E-2</v>
      </c>
      <c r="H41">
        <v>105</v>
      </c>
      <c r="I41">
        <v>0.241122</v>
      </c>
      <c r="J41" s="11">
        <v>112.77200000000001</v>
      </c>
      <c r="O41" s="11">
        <f t="shared" si="2"/>
        <v>0</v>
      </c>
      <c r="Q41" s="5">
        <f t="shared" si="3"/>
        <v>40</v>
      </c>
      <c r="R41">
        <v>90</v>
      </c>
      <c r="S41">
        <v>6.5789E-2</v>
      </c>
      <c r="U41">
        <v>90</v>
      </c>
      <c r="V41">
        <v>7.7692999999999998E-2</v>
      </c>
      <c r="X41" s="5">
        <f t="shared" si="4"/>
        <v>40</v>
      </c>
      <c r="Y41">
        <v>130</v>
      </c>
      <c r="Z41">
        <v>0.156863</v>
      </c>
      <c r="AB41">
        <v>130</v>
      </c>
      <c r="AC41">
        <v>0.156856</v>
      </c>
      <c r="AE41" s="5">
        <f t="shared" si="5"/>
        <v>40</v>
      </c>
      <c r="AF41">
        <v>170</v>
      </c>
      <c r="AG41">
        <v>0.17857100000000001</v>
      </c>
      <c r="AI41">
        <v>170</v>
      </c>
      <c r="AJ41">
        <v>0.163214</v>
      </c>
      <c r="AL41" s="5">
        <f t="shared" si="6"/>
        <v>40</v>
      </c>
      <c r="AM41">
        <v>300</v>
      </c>
      <c r="AN41">
        <v>0.28368794326241137</v>
      </c>
      <c r="AP41">
        <v>300</v>
      </c>
      <c r="AQ41">
        <v>0.28365699999999999</v>
      </c>
      <c r="BG41">
        <v>287</v>
      </c>
      <c r="BH41">
        <v>0.43478299999999998</v>
      </c>
      <c r="BJ41">
        <v>287</v>
      </c>
      <c r="BK41">
        <v>0.373527</v>
      </c>
    </row>
    <row r="42" spans="1:63" x14ac:dyDescent="0.35">
      <c r="A42" s="5">
        <f t="shared" si="1"/>
        <v>41</v>
      </c>
      <c r="B42">
        <v>110</v>
      </c>
      <c r="C42">
        <v>5.9249000000000003E-2</v>
      </c>
      <c r="D42" s="11">
        <f t="shared" si="0"/>
        <v>1.000632000000002</v>
      </c>
      <c r="E42">
        <v>110</v>
      </c>
      <c r="F42">
        <v>6.0902999999999999E-2</v>
      </c>
      <c r="H42">
        <v>110</v>
      </c>
      <c r="I42">
        <v>0.251027</v>
      </c>
      <c r="J42" s="11">
        <v>115</v>
      </c>
      <c r="O42" s="11">
        <f t="shared" si="2"/>
        <v>6.8542599999999982</v>
      </c>
      <c r="Q42" s="5">
        <f t="shared" si="3"/>
        <v>41</v>
      </c>
      <c r="R42">
        <v>95</v>
      </c>
      <c r="S42">
        <v>6.7433999999999994E-2</v>
      </c>
      <c r="U42">
        <v>95</v>
      </c>
      <c r="V42">
        <v>8.6434999999999998E-2</v>
      </c>
      <c r="X42" s="5">
        <f t="shared" si="4"/>
        <v>41</v>
      </c>
      <c r="Y42">
        <v>135</v>
      </c>
      <c r="Z42">
        <v>0.16078400000000001</v>
      </c>
      <c r="AB42">
        <v>135</v>
      </c>
      <c r="AC42">
        <v>0.168486</v>
      </c>
      <c r="AE42" s="5">
        <f t="shared" si="5"/>
        <v>41</v>
      </c>
      <c r="AF42">
        <v>170</v>
      </c>
      <c r="AG42">
        <v>0.183036</v>
      </c>
      <c r="AI42">
        <v>170</v>
      </c>
      <c r="AJ42">
        <v>0.163214</v>
      </c>
      <c r="AL42" s="5">
        <f t="shared" si="6"/>
        <v>41</v>
      </c>
      <c r="AM42">
        <v>310</v>
      </c>
      <c r="AN42">
        <v>0.29078014184397161</v>
      </c>
      <c r="AP42">
        <v>310</v>
      </c>
      <c r="AQ42">
        <v>0.30151899999999998</v>
      </c>
      <c r="BG42">
        <v>314</v>
      </c>
      <c r="BH42">
        <v>0.44565199999999999</v>
      </c>
      <c r="BJ42">
        <v>314</v>
      </c>
      <c r="BK42">
        <v>0.42832900000000002</v>
      </c>
    </row>
    <row r="43" spans="1:63" x14ac:dyDescent="0.35">
      <c r="A43" s="5">
        <f t="shared" si="1"/>
        <v>42</v>
      </c>
      <c r="B43">
        <v>110</v>
      </c>
      <c r="C43">
        <v>6.0693999999999998E-2</v>
      </c>
      <c r="D43" s="11">
        <f t="shared" si="0"/>
        <v>0.9999399999999965</v>
      </c>
      <c r="E43">
        <v>110</v>
      </c>
      <c r="F43">
        <v>6.0902999999999999E-2</v>
      </c>
      <c r="H43">
        <v>110</v>
      </c>
      <c r="I43">
        <v>0.251027</v>
      </c>
      <c r="J43" s="11">
        <v>115</v>
      </c>
      <c r="O43" s="11">
        <f t="shared" si="2"/>
        <v>0</v>
      </c>
      <c r="Q43" s="5">
        <f t="shared" si="3"/>
        <v>42</v>
      </c>
      <c r="R43">
        <v>95</v>
      </c>
      <c r="S43">
        <v>6.9079000000000002E-2</v>
      </c>
      <c r="U43">
        <v>95</v>
      </c>
      <c r="V43">
        <v>8.6434999999999998E-2</v>
      </c>
      <c r="X43" s="5">
        <f t="shared" si="4"/>
        <v>42</v>
      </c>
      <c r="Y43">
        <v>135</v>
      </c>
      <c r="Z43">
        <v>0.16470599999999999</v>
      </c>
      <c r="AB43">
        <v>135</v>
      </c>
      <c r="AC43">
        <v>0.168486</v>
      </c>
      <c r="AE43" s="5">
        <f t="shared" si="5"/>
        <v>42</v>
      </c>
      <c r="AF43">
        <v>170</v>
      </c>
      <c r="AG43">
        <v>0.1875</v>
      </c>
      <c r="AI43">
        <v>170</v>
      </c>
      <c r="AJ43">
        <v>0.163214</v>
      </c>
      <c r="AL43" s="5">
        <f t="shared" si="6"/>
        <v>42</v>
      </c>
      <c r="AM43">
        <v>310</v>
      </c>
      <c r="AN43">
        <v>0.2978723404255319</v>
      </c>
      <c r="AP43">
        <v>310</v>
      </c>
      <c r="AQ43">
        <v>0.30151899999999998</v>
      </c>
      <c r="BG43">
        <v>317</v>
      </c>
      <c r="BH43">
        <v>0.45652199999999998</v>
      </c>
      <c r="BJ43">
        <v>317</v>
      </c>
      <c r="BK43">
        <v>0.43432100000000001</v>
      </c>
    </row>
    <row r="44" spans="1:63" x14ac:dyDescent="0.35">
      <c r="A44" s="5">
        <f t="shared" si="1"/>
        <v>43</v>
      </c>
      <c r="B44">
        <v>112.77200000000001</v>
      </c>
      <c r="C44">
        <v>6.2139E-2</v>
      </c>
      <c r="D44" s="11">
        <f t="shared" si="0"/>
        <v>0.99994000000000127</v>
      </c>
      <c r="E44">
        <v>112.77200000000001</v>
      </c>
      <c r="F44">
        <v>6.4506999999999995E-2</v>
      </c>
      <c r="H44">
        <v>112.77200000000001</v>
      </c>
      <c r="I44">
        <v>0.256463</v>
      </c>
      <c r="J44" s="11">
        <v>115</v>
      </c>
      <c r="O44" s="11">
        <f t="shared" si="2"/>
        <v>3.7617119999999975</v>
      </c>
      <c r="Q44" s="5">
        <f t="shared" si="3"/>
        <v>43</v>
      </c>
      <c r="R44">
        <v>95</v>
      </c>
      <c r="S44">
        <v>7.0723999999999995E-2</v>
      </c>
      <c r="U44">
        <v>95</v>
      </c>
      <c r="V44">
        <v>8.6434999999999998E-2</v>
      </c>
      <c r="X44" s="5">
        <f t="shared" si="4"/>
        <v>43</v>
      </c>
      <c r="Y44">
        <v>135</v>
      </c>
      <c r="Z44">
        <v>0.168627</v>
      </c>
      <c r="AB44">
        <v>135</v>
      </c>
      <c r="AC44">
        <v>0.168486</v>
      </c>
      <c r="AE44" s="5">
        <f t="shared" si="5"/>
        <v>43</v>
      </c>
      <c r="AF44">
        <v>175</v>
      </c>
      <c r="AG44">
        <v>0.191964</v>
      </c>
      <c r="AI44">
        <v>175</v>
      </c>
      <c r="AJ44">
        <v>0.17355200000000001</v>
      </c>
      <c r="AL44" s="5">
        <f t="shared" si="6"/>
        <v>43</v>
      </c>
      <c r="AM44">
        <v>315</v>
      </c>
      <c r="AN44">
        <v>0.30496453900709219</v>
      </c>
      <c r="AP44">
        <v>315</v>
      </c>
      <c r="AQ44">
        <v>0.31048300000000001</v>
      </c>
      <c r="BG44">
        <v>317</v>
      </c>
      <c r="BH44">
        <v>0.467391</v>
      </c>
      <c r="BJ44">
        <v>317</v>
      </c>
      <c r="BK44">
        <v>0.43432100000000001</v>
      </c>
    </row>
    <row r="45" spans="1:63" x14ac:dyDescent="0.35">
      <c r="A45" s="5">
        <f t="shared" si="1"/>
        <v>44</v>
      </c>
      <c r="B45">
        <v>115</v>
      </c>
      <c r="C45">
        <v>6.3584000000000002E-2</v>
      </c>
      <c r="D45" s="11">
        <f t="shared" si="0"/>
        <v>0.99994000000000127</v>
      </c>
      <c r="E45">
        <v>115</v>
      </c>
      <c r="F45">
        <v>6.7472000000000004E-2</v>
      </c>
      <c r="H45">
        <v>115</v>
      </c>
      <c r="I45">
        <v>0.26080300000000001</v>
      </c>
      <c r="J45" s="11">
        <v>115</v>
      </c>
      <c r="O45" s="11">
        <f t="shared" si="2"/>
        <v>3.0032800000000073</v>
      </c>
      <c r="Q45" s="5">
        <f t="shared" si="3"/>
        <v>44</v>
      </c>
      <c r="R45">
        <v>95</v>
      </c>
      <c r="S45">
        <v>7.2368000000000002E-2</v>
      </c>
      <c r="U45">
        <v>95</v>
      </c>
      <c r="V45">
        <v>8.6434999999999998E-2</v>
      </c>
      <c r="X45" s="5">
        <f t="shared" si="4"/>
        <v>44</v>
      </c>
      <c r="Y45">
        <v>135</v>
      </c>
      <c r="Z45">
        <v>0.17254900000000001</v>
      </c>
      <c r="AB45">
        <v>135</v>
      </c>
      <c r="AC45">
        <v>0.168486</v>
      </c>
      <c r="AE45" s="5">
        <f t="shared" si="5"/>
        <v>44</v>
      </c>
      <c r="AF45">
        <v>175</v>
      </c>
      <c r="AG45">
        <v>0.19642899999999999</v>
      </c>
      <c r="AI45">
        <v>175</v>
      </c>
      <c r="AJ45">
        <v>0.17355200000000001</v>
      </c>
      <c r="AL45" s="5">
        <f t="shared" si="6"/>
        <v>44</v>
      </c>
      <c r="AM45">
        <v>320</v>
      </c>
      <c r="AN45">
        <v>0.31205673758865249</v>
      </c>
      <c r="AP45">
        <v>320</v>
      </c>
      <c r="AQ45">
        <v>0.31946099999999999</v>
      </c>
      <c r="BG45">
        <v>326</v>
      </c>
      <c r="BH45">
        <v>0.47826099999999999</v>
      </c>
      <c r="BJ45">
        <v>326</v>
      </c>
      <c r="BK45">
        <v>0.452152</v>
      </c>
    </row>
    <row r="46" spans="1:63" x14ac:dyDescent="0.35">
      <c r="A46" s="5">
        <f t="shared" si="1"/>
        <v>45</v>
      </c>
      <c r="B46">
        <v>115</v>
      </c>
      <c r="C46">
        <v>6.5029000000000003E-2</v>
      </c>
      <c r="D46" s="11">
        <f t="shared" si="0"/>
        <v>0.99994000000000127</v>
      </c>
      <c r="E46">
        <v>115</v>
      </c>
      <c r="F46">
        <v>6.7472000000000004E-2</v>
      </c>
      <c r="H46">
        <v>115</v>
      </c>
      <c r="I46">
        <v>0.26080300000000001</v>
      </c>
      <c r="J46" s="11">
        <v>117.15900000000001</v>
      </c>
      <c r="O46" s="11">
        <f t="shared" si="2"/>
        <v>0</v>
      </c>
      <c r="Q46" s="5">
        <f t="shared" si="3"/>
        <v>45</v>
      </c>
      <c r="R46">
        <v>95</v>
      </c>
      <c r="S46">
        <v>7.4012999999999995E-2</v>
      </c>
      <c r="U46">
        <v>95</v>
      </c>
      <c r="V46">
        <v>8.6434999999999998E-2</v>
      </c>
      <c r="X46" s="5">
        <f t="shared" si="4"/>
        <v>45</v>
      </c>
      <c r="Y46">
        <v>135</v>
      </c>
      <c r="Z46">
        <v>0.17647099999999999</v>
      </c>
      <c r="AB46">
        <v>135</v>
      </c>
      <c r="AC46">
        <v>0.168486</v>
      </c>
      <c r="AE46" s="5">
        <f t="shared" si="5"/>
        <v>45</v>
      </c>
      <c r="AF46">
        <v>175</v>
      </c>
      <c r="AG46">
        <v>0.20089299999999999</v>
      </c>
      <c r="AI46">
        <v>175</v>
      </c>
      <c r="AJ46">
        <v>0.17355200000000001</v>
      </c>
      <c r="AL46" s="5">
        <f t="shared" si="6"/>
        <v>45</v>
      </c>
      <c r="AM46">
        <v>325</v>
      </c>
      <c r="AN46">
        <v>0.31914893617021278</v>
      </c>
      <c r="AP46">
        <v>325</v>
      </c>
      <c r="AQ46">
        <v>0.32844899999999999</v>
      </c>
      <c r="BG46">
        <v>338</v>
      </c>
      <c r="BH46">
        <v>0.48913000000000001</v>
      </c>
      <c r="BJ46">
        <v>338</v>
      </c>
      <c r="BK46">
        <v>0.47555399999999998</v>
      </c>
    </row>
    <row r="47" spans="1:63" x14ac:dyDescent="0.35">
      <c r="A47" s="5">
        <f t="shared" si="1"/>
        <v>46</v>
      </c>
      <c r="B47">
        <v>115</v>
      </c>
      <c r="C47">
        <v>6.6474000000000005E-2</v>
      </c>
      <c r="D47" s="11">
        <f t="shared" si="0"/>
        <v>0.99994000000000127</v>
      </c>
      <c r="E47">
        <v>115</v>
      </c>
      <c r="F47">
        <v>6.7472000000000004E-2</v>
      </c>
      <c r="H47">
        <v>115</v>
      </c>
      <c r="I47">
        <v>0.26080300000000001</v>
      </c>
      <c r="J47" s="11">
        <v>117.15900000000001</v>
      </c>
      <c r="O47" s="11">
        <f t="shared" si="2"/>
        <v>0</v>
      </c>
      <c r="Q47" s="5">
        <f t="shared" si="3"/>
        <v>46</v>
      </c>
      <c r="R47">
        <v>95</v>
      </c>
      <c r="S47">
        <v>7.5658000000000003E-2</v>
      </c>
      <c r="U47">
        <v>95</v>
      </c>
      <c r="V47">
        <v>8.6434999999999998E-2</v>
      </c>
      <c r="X47" s="5">
        <f t="shared" si="4"/>
        <v>46</v>
      </c>
      <c r="Y47">
        <v>135</v>
      </c>
      <c r="Z47">
        <v>0.180392</v>
      </c>
      <c r="AB47">
        <v>135</v>
      </c>
      <c r="AC47">
        <v>0.168486</v>
      </c>
      <c r="AE47" s="5">
        <f t="shared" si="5"/>
        <v>46</v>
      </c>
      <c r="AF47">
        <v>180</v>
      </c>
      <c r="AG47">
        <v>0.20535700000000001</v>
      </c>
      <c r="AI47">
        <v>180</v>
      </c>
      <c r="AJ47">
        <v>0.18407799999999999</v>
      </c>
      <c r="AL47" s="5">
        <f t="shared" si="6"/>
        <v>46</v>
      </c>
      <c r="AM47">
        <v>325</v>
      </c>
      <c r="AN47">
        <v>0.32624113475177308</v>
      </c>
      <c r="AP47">
        <v>325</v>
      </c>
      <c r="AQ47">
        <v>0.32844899999999999</v>
      </c>
      <c r="BG47">
        <v>341</v>
      </c>
      <c r="BH47">
        <v>0.5</v>
      </c>
      <c r="BJ47">
        <v>341</v>
      </c>
      <c r="BK47">
        <v>0.48133300000000001</v>
      </c>
    </row>
    <row r="48" spans="1:63" x14ac:dyDescent="0.35">
      <c r="A48" s="5">
        <f t="shared" si="1"/>
        <v>47</v>
      </c>
      <c r="B48">
        <v>115</v>
      </c>
      <c r="C48">
        <v>6.7918999999999993E-2</v>
      </c>
      <c r="D48" s="11">
        <f t="shared" si="0"/>
        <v>0.99993999999999161</v>
      </c>
      <c r="E48">
        <v>115</v>
      </c>
      <c r="F48">
        <v>6.7472000000000004E-2</v>
      </c>
      <c r="H48">
        <v>115</v>
      </c>
      <c r="I48">
        <v>0.26080300000000001</v>
      </c>
      <c r="J48" s="11">
        <v>117.898</v>
      </c>
      <c r="O48" s="11">
        <f t="shared" si="2"/>
        <v>0</v>
      </c>
      <c r="Q48" s="5">
        <f t="shared" si="3"/>
        <v>47</v>
      </c>
      <c r="R48">
        <v>95</v>
      </c>
      <c r="S48">
        <v>7.7302999999999997E-2</v>
      </c>
      <c r="U48">
        <v>95</v>
      </c>
      <c r="V48">
        <v>8.6434999999999998E-2</v>
      </c>
      <c r="X48" s="5">
        <f t="shared" si="4"/>
        <v>47</v>
      </c>
      <c r="Y48">
        <v>140</v>
      </c>
      <c r="Z48">
        <v>0.18431400000000001</v>
      </c>
      <c r="AB48">
        <v>140</v>
      </c>
      <c r="AC48">
        <v>0.18033199999999999</v>
      </c>
      <c r="AE48" s="5">
        <f t="shared" si="5"/>
        <v>47</v>
      </c>
      <c r="AF48">
        <v>180</v>
      </c>
      <c r="AG48">
        <v>0.20982100000000001</v>
      </c>
      <c r="AI48">
        <v>180</v>
      </c>
      <c r="AJ48">
        <v>0.18407799999999999</v>
      </c>
      <c r="AL48" s="5">
        <f t="shared" si="6"/>
        <v>47</v>
      </c>
      <c r="AM48">
        <v>325</v>
      </c>
      <c r="AN48">
        <v>0.33333333333333331</v>
      </c>
      <c r="AP48">
        <v>325</v>
      </c>
      <c r="AQ48">
        <v>0.32844899999999999</v>
      </c>
      <c r="BG48">
        <v>343</v>
      </c>
      <c r="BH48">
        <v>0.51087000000000005</v>
      </c>
      <c r="BJ48">
        <v>343</v>
      </c>
      <c r="BK48">
        <v>0.48516799999999999</v>
      </c>
    </row>
    <row r="49" spans="1:63" x14ac:dyDescent="0.35">
      <c r="A49" s="5">
        <f t="shared" si="1"/>
        <v>48</v>
      </c>
      <c r="B49">
        <v>117.15900000000001</v>
      </c>
      <c r="C49">
        <v>6.9363999999999995E-2</v>
      </c>
      <c r="D49" s="11">
        <f t="shared" si="0"/>
        <v>0.99994000000000127</v>
      </c>
      <c r="E49">
        <v>117.15900000000001</v>
      </c>
      <c r="F49">
        <v>7.0402999999999993E-2</v>
      </c>
      <c r="H49">
        <v>117.15900000000001</v>
      </c>
      <c r="I49">
        <v>0.26498500000000003</v>
      </c>
      <c r="J49" s="11">
        <v>120</v>
      </c>
      <c r="O49" s="11">
        <f t="shared" si="2"/>
        <v>2.8939440000000132</v>
      </c>
      <c r="Q49" s="5">
        <f t="shared" si="3"/>
        <v>48</v>
      </c>
      <c r="R49">
        <v>95</v>
      </c>
      <c r="S49">
        <v>7.8947000000000003E-2</v>
      </c>
      <c r="U49">
        <v>95</v>
      </c>
      <c r="V49">
        <v>8.6434999999999998E-2</v>
      </c>
      <c r="X49" s="5">
        <f t="shared" si="4"/>
        <v>48</v>
      </c>
      <c r="Y49">
        <v>140</v>
      </c>
      <c r="Z49">
        <v>0.18823500000000001</v>
      </c>
      <c r="AB49">
        <v>140</v>
      </c>
      <c r="AC49">
        <v>0.18033199999999999</v>
      </c>
      <c r="AE49" s="5">
        <f t="shared" si="5"/>
        <v>48</v>
      </c>
      <c r="AF49">
        <v>180</v>
      </c>
      <c r="AG49">
        <v>0.214286</v>
      </c>
      <c r="AI49">
        <v>180</v>
      </c>
      <c r="AJ49">
        <v>0.18407799999999999</v>
      </c>
      <c r="AL49" s="5">
        <f t="shared" si="6"/>
        <v>48</v>
      </c>
      <c r="AM49">
        <v>325</v>
      </c>
      <c r="AN49">
        <v>0.34042553191489361</v>
      </c>
      <c r="AP49">
        <v>325</v>
      </c>
      <c r="AQ49">
        <v>0.32844899999999999</v>
      </c>
      <c r="BG49">
        <v>347</v>
      </c>
      <c r="BH49">
        <v>0.52173899999999995</v>
      </c>
      <c r="BJ49">
        <v>347</v>
      </c>
      <c r="BK49">
        <v>0.49279800000000001</v>
      </c>
    </row>
    <row r="50" spans="1:63" x14ac:dyDescent="0.35">
      <c r="A50" s="5">
        <f t="shared" si="1"/>
        <v>49</v>
      </c>
      <c r="B50">
        <v>117.15900000000001</v>
      </c>
      <c r="C50">
        <v>7.0808999999999997E-2</v>
      </c>
      <c r="D50" s="11">
        <f t="shared" si="0"/>
        <v>0.99994000000000127</v>
      </c>
      <c r="E50">
        <v>117.15900000000001</v>
      </c>
      <c r="F50">
        <v>7.0402999999999993E-2</v>
      </c>
      <c r="H50">
        <v>117.15900000000001</v>
      </c>
      <c r="I50">
        <v>0.26498500000000003</v>
      </c>
      <c r="J50" s="11">
        <v>120</v>
      </c>
      <c r="O50" s="11">
        <f t="shared" si="2"/>
        <v>0</v>
      </c>
      <c r="Q50" s="5">
        <f t="shared" si="3"/>
        <v>49</v>
      </c>
      <c r="R50">
        <v>100</v>
      </c>
      <c r="S50">
        <v>8.0591999999999997E-2</v>
      </c>
      <c r="U50">
        <v>100</v>
      </c>
      <c r="V50">
        <v>9.5519000000000007E-2</v>
      </c>
      <c r="X50" s="5">
        <f t="shared" si="4"/>
        <v>49</v>
      </c>
      <c r="Y50">
        <v>145</v>
      </c>
      <c r="Z50">
        <v>0.19215699999999999</v>
      </c>
      <c r="AB50">
        <v>145</v>
      </c>
      <c r="AC50">
        <v>0.19237000000000001</v>
      </c>
      <c r="AE50" s="5">
        <f t="shared" si="5"/>
        <v>49</v>
      </c>
      <c r="AF50">
        <v>180</v>
      </c>
      <c r="AG50">
        <v>0.21875</v>
      </c>
      <c r="AI50">
        <v>180</v>
      </c>
      <c r="AJ50">
        <v>0.18407799999999999</v>
      </c>
      <c r="AL50" s="5">
        <f t="shared" si="6"/>
        <v>49</v>
      </c>
      <c r="AM50">
        <v>325</v>
      </c>
      <c r="AN50">
        <v>0.3475177304964539</v>
      </c>
      <c r="AP50">
        <v>325</v>
      </c>
      <c r="AQ50">
        <v>0.32844899999999999</v>
      </c>
      <c r="BG50">
        <v>348</v>
      </c>
      <c r="BH50">
        <v>0.532609</v>
      </c>
      <c r="BJ50">
        <v>348</v>
      </c>
      <c r="BK50">
        <v>0.494697</v>
      </c>
    </row>
    <row r="51" spans="1:63" x14ac:dyDescent="0.35">
      <c r="A51" s="5">
        <f t="shared" si="1"/>
        <v>50</v>
      </c>
      <c r="B51">
        <v>117.898</v>
      </c>
      <c r="C51">
        <v>7.2253999999999999E-2</v>
      </c>
      <c r="D51" s="11">
        <f t="shared" si="0"/>
        <v>0.99994000000000127</v>
      </c>
      <c r="E51">
        <v>117.898</v>
      </c>
      <c r="F51">
        <v>7.1418999999999996E-2</v>
      </c>
      <c r="H51">
        <v>117.898</v>
      </c>
      <c r="I51">
        <v>0.26641100000000001</v>
      </c>
      <c r="J51" s="11">
        <v>125</v>
      </c>
      <c r="O51" s="11">
        <f t="shared" si="2"/>
        <v>0.98679199999998812</v>
      </c>
      <c r="Q51" s="5">
        <f t="shared" si="3"/>
        <v>50</v>
      </c>
      <c r="R51">
        <v>100</v>
      </c>
      <c r="S51">
        <v>8.2237000000000005E-2</v>
      </c>
      <c r="U51">
        <v>100</v>
      </c>
      <c r="V51">
        <v>9.5519000000000007E-2</v>
      </c>
      <c r="X51" s="5">
        <f t="shared" si="4"/>
        <v>50</v>
      </c>
      <c r="Y51">
        <v>145</v>
      </c>
      <c r="Z51">
        <v>0.196078</v>
      </c>
      <c r="AB51">
        <v>145</v>
      </c>
      <c r="AC51">
        <v>0.19237000000000001</v>
      </c>
      <c r="AE51" s="5">
        <f t="shared" si="5"/>
        <v>50</v>
      </c>
      <c r="AF51">
        <v>185</v>
      </c>
      <c r="AG51">
        <v>0.223214</v>
      </c>
      <c r="AI51">
        <v>185</v>
      </c>
      <c r="AJ51">
        <v>0.194776</v>
      </c>
      <c r="AL51" s="5">
        <f t="shared" si="6"/>
        <v>50</v>
      </c>
      <c r="AM51">
        <v>330</v>
      </c>
      <c r="AN51">
        <v>0.3546099290780142</v>
      </c>
      <c r="AP51">
        <v>330</v>
      </c>
      <c r="AQ51">
        <v>0.33744099999999999</v>
      </c>
      <c r="BG51">
        <v>352</v>
      </c>
      <c r="BH51">
        <v>0.54347800000000002</v>
      </c>
      <c r="BJ51">
        <v>352</v>
      </c>
      <c r="BK51">
        <v>0.50225600000000004</v>
      </c>
    </row>
    <row r="52" spans="1:63" x14ac:dyDescent="0.35">
      <c r="A52" s="5">
        <f t="shared" si="1"/>
        <v>51</v>
      </c>
      <c r="B52">
        <v>120</v>
      </c>
      <c r="C52">
        <v>7.3699000000000001E-2</v>
      </c>
      <c r="D52" s="11">
        <f t="shared" si="0"/>
        <v>0.99994000000000127</v>
      </c>
      <c r="E52">
        <v>120</v>
      </c>
      <c r="F52">
        <v>7.4343999999999993E-2</v>
      </c>
      <c r="H52">
        <v>120</v>
      </c>
      <c r="I52">
        <v>0.27045200000000003</v>
      </c>
      <c r="J52" s="11">
        <v>125</v>
      </c>
      <c r="O52" s="11">
        <f t="shared" si="2"/>
        <v>2.7963720000000114</v>
      </c>
      <c r="Q52" s="5">
        <f t="shared" si="3"/>
        <v>51</v>
      </c>
      <c r="R52">
        <v>100</v>
      </c>
      <c r="S52">
        <v>8.3881999999999998E-2</v>
      </c>
      <c r="U52">
        <v>100</v>
      </c>
      <c r="V52">
        <v>9.5519000000000007E-2</v>
      </c>
      <c r="X52" s="5">
        <f t="shared" si="4"/>
        <v>51</v>
      </c>
      <c r="Y52">
        <v>145</v>
      </c>
      <c r="Z52">
        <v>0.2</v>
      </c>
      <c r="AB52">
        <v>145</v>
      </c>
      <c r="AC52">
        <v>0.19237000000000001</v>
      </c>
      <c r="AE52" s="5">
        <f t="shared" si="5"/>
        <v>51</v>
      </c>
      <c r="AF52">
        <v>185</v>
      </c>
      <c r="AG52">
        <v>0.22767899999999999</v>
      </c>
      <c r="AI52">
        <v>185</v>
      </c>
      <c r="AJ52">
        <v>0.194776</v>
      </c>
      <c r="AL52" s="5">
        <f t="shared" si="6"/>
        <v>51</v>
      </c>
      <c r="AM52">
        <v>330</v>
      </c>
      <c r="AN52">
        <v>0.36170212765957449</v>
      </c>
      <c r="AP52">
        <v>330</v>
      </c>
      <c r="AQ52">
        <v>0.33744099999999999</v>
      </c>
      <c r="BG52">
        <v>354</v>
      </c>
      <c r="BH52">
        <v>0.55434799999999995</v>
      </c>
      <c r="BJ52">
        <v>354</v>
      </c>
      <c r="BK52">
        <v>0.50601300000000005</v>
      </c>
    </row>
    <row r="53" spans="1:63" x14ac:dyDescent="0.35">
      <c r="A53" s="5">
        <f t="shared" si="1"/>
        <v>52</v>
      </c>
      <c r="B53">
        <v>120</v>
      </c>
      <c r="C53">
        <v>7.5145000000000003E-2</v>
      </c>
      <c r="D53" s="11">
        <f t="shared" si="0"/>
        <v>1.000632000000002</v>
      </c>
      <c r="E53">
        <v>120</v>
      </c>
      <c r="F53">
        <v>7.4343999999999993E-2</v>
      </c>
      <c r="H53">
        <v>120</v>
      </c>
      <c r="I53">
        <v>0.27045200000000003</v>
      </c>
      <c r="J53" s="11">
        <v>125</v>
      </c>
      <c r="O53" s="11">
        <f t="shared" si="2"/>
        <v>0</v>
      </c>
      <c r="Q53" s="5">
        <f t="shared" si="3"/>
        <v>52</v>
      </c>
      <c r="R53">
        <v>100</v>
      </c>
      <c r="S53">
        <v>8.5526000000000005E-2</v>
      </c>
      <c r="U53">
        <v>100</v>
      </c>
      <c r="V53">
        <v>9.5519000000000007E-2</v>
      </c>
      <c r="X53" s="5">
        <f t="shared" si="4"/>
        <v>52</v>
      </c>
      <c r="Y53">
        <v>145</v>
      </c>
      <c r="Z53">
        <v>0.20392199999999999</v>
      </c>
      <c r="AB53">
        <v>145</v>
      </c>
      <c r="AC53">
        <v>0.19237000000000001</v>
      </c>
      <c r="AE53" s="5">
        <f t="shared" si="5"/>
        <v>52</v>
      </c>
      <c r="AF53">
        <v>190</v>
      </c>
      <c r="AG53">
        <v>0.23214299999999999</v>
      </c>
      <c r="AI53">
        <v>190</v>
      </c>
      <c r="AJ53">
        <v>0.20563200000000001</v>
      </c>
      <c r="AL53" s="5">
        <f t="shared" si="6"/>
        <v>52</v>
      </c>
      <c r="AM53">
        <v>335</v>
      </c>
      <c r="AN53">
        <v>0.36879432624113473</v>
      </c>
      <c r="AP53">
        <v>335</v>
      </c>
      <c r="AQ53">
        <v>0.34643099999999999</v>
      </c>
      <c r="BG53">
        <v>371</v>
      </c>
      <c r="BH53">
        <v>0.56521699999999997</v>
      </c>
      <c r="BJ53">
        <v>371</v>
      </c>
      <c r="BK53">
        <v>0.53733900000000001</v>
      </c>
    </row>
    <row r="54" spans="1:63" x14ac:dyDescent="0.35">
      <c r="A54" s="5">
        <f t="shared" si="1"/>
        <v>53</v>
      </c>
      <c r="B54">
        <v>125</v>
      </c>
      <c r="C54">
        <v>7.6590000000000005E-2</v>
      </c>
      <c r="D54" s="11">
        <f t="shared" si="0"/>
        <v>0.99994000000000127</v>
      </c>
      <c r="E54">
        <v>125</v>
      </c>
      <c r="F54">
        <v>8.1506999999999996E-2</v>
      </c>
      <c r="H54">
        <v>125</v>
      </c>
      <c r="I54">
        <v>0.27997499999999997</v>
      </c>
      <c r="J54" s="11">
        <v>125</v>
      </c>
      <c r="O54" s="11">
        <f t="shared" si="2"/>
        <v>6.5899159999999641</v>
      </c>
      <c r="Q54" s="5">
        <f t="shared" si="3"/>
        <v>53</v>
      </c>
      <c r="R54">
        <v>105</v>
      </c>
      <c r="S54">
        <v>8.7170999999999998E-2</v>
      </c>
      <c r="U54">
        <v>105</v>
      </c>
      <c r="V54">
        <v>0.104921</v>
      </c>
      <c r="X54" s="5">
        <f t="shared" si="4"/>
        <v>53</v>
      </c>
      <c r="Y54">
        <v>145</v>
      </c>
      <c r="Z54">
        <v>0.207843</v>
      </c>
      <c r="AB54">
        <v>145</v>
      </c>
      <c r="AC54">
        <v>0.19237000000000001</v>
      </c>
      <c r="AE54" s="5">
        <f t="shared" si="5"/>
        <v>53</v>
      </c>
      <c r="AF54">
        <v>190</v>
      </c>
      <c r="AG54">
        <v>0.23660700000000001</v>
      </c>
      <c r="AI54">
        <v>190</v>
      </c>
      <c r="AJ54">
        <v>0.20563200000000001</v>
      </c>
      <c r="AL54" s="5">
        <f t="shared" si="6"/>
        <v>53</v>
      </c>
      <c r="AM54">
        <v>345</v>
      </c>
      <c r="AN54">
        <v>0.37588652482269502</v>
      </c>
      <c r="AP54">
        <v>345</v>
      </c>
      <c r="AQ54">
        <v>0.36439199999999999</v>
      </c>
      <c r="BG54">
        <v>372</v>
      </c>
      <c r="BH54">
        <v>0.57608700000000002</v>
      </c>
      <c r="BJ54">
        <v>372</v>
      </c>
      <c r="BK54">
        <v>0.53914600000000001</v>
      </c>
    </row>
    <row r="55" spans="1:63" x14ac:dyDescent="0.35">
      <c r="A55" s="5">
        <f t="shared" si="1"/>
        <v>54</v>
      </c>
      <c r="B55">
        <v>125</v>
      </c>
      <c r="C55">
        <v>7.8034999999999993E-2</v>
      </c>
      <c r="D55" s="11">
        <f t="shared" si="0"/>
        <v>0.99993999999999161</v>
      </c>
      <c r="E55">
        <v>125</v>
      </c>
      <c r="F55">
        <v>8.1506999999999996E-2</v>
      </c>
      <c r="H55">
        <v>125</v>
      </c>
      <c r="I55">
        <v>0.27997499999999997</v>
      </c>
      <c r="J55" s="11">
        <v>125</v>
      </c>
      <c r="O55" s="11">
        <f t="shared" si="2"/>
        <v>0</v>
      </c>
      <c r="Q55" s="5">
        <f t="shared" si="3"/>
        <v>54</v>
      </c>
      <c r="R55">
        <v>105</v>
      </c>
      <c r="S55">
        <v>8.8816000000000006E-2</v>
      </c>
      <c r="U55">
        <v>105</v>
      </c>
      <c r="V55">
        <v>0.104921</v>
      </c>
      <c r="X55" s="5">
        <f t="shared" si="4"/>
        <v>54</v>
      </c>
      <c r="Y55">
        <v>150</v>
      </c>
      <c r="Z55">
        <v>0.21176500000000001</v>
      </c>
      <c r="AB55">
        <v>150</v>
      </c>
      <c r="AC55">
        <v>0.20457800000000001</v>
      </c>
      <c r="AE55" s="5">
        <f t="shared" si="5"/>
        <v>54</v>
      </c>
      <c r="AF55">
        <v>195</v>
      </c>
      <c r="AG55">
        <v>0.24107100000000001</v>
      </c>
      <c r="AI55">
        <v>195</v>
      </c>
      <c r="AJ55">
        <v>0.21662999999999999</v>
      </c>
      <c r="AL55" s="5">
        <f t="shared" si="6"/>
        <v>54</v>
      </c>
      <c r="AM55">
        <v>345</v>
      </c>
      <c r="AN55">
        <v>0.38297872340425532</v>
      </c>
      <c r="AP55">
        <v>345</v>
      </c>
      <c r="AQ55">
        <v>0.36439199999999999</v>
      </c>
      <c r="BG55">
        <v>385</v>
      </c>
      <c r="BH55">
        <v>0.58695699999999995</v>
      </c>
      <c r="BJ55">
        <v>385</v>
      </c>
      <c r="BK55">
        <v>0.56226299999999996</v>
      </c>
    </row>
    <row r="56" spans="1:63" x14ac:dyDescent="0.35">
      <c r="A56" s="5">
        <f t="shared" si="1"/>
        <v>55</v>
      </c>
      <c r="B56">
        <v>125</v>
      </c>
      <c r="C56">
        <v>7.9479999999999995E-2</v>
      </c>
      <c r="D56" s="11">
        <f t="shared" si="0"/>
        <v>0.99994000000000127</v>
      </c>
      <c r="E56">
        <v>125</v>
      </c>
      <c r="F56">
        <v>8.1506999999999996E-2</v>
      </c>
      <c r="H56">
        <v>125</v>
      </c>
      <c r="I56">
        <v>0.27997499999999997</v>
      </c>
      <c r="J56" s="11">
        <v>125.587</v>
      </c>
      <c r="O56" s="11">
        <f t="shared" si="2"/>
        <v>0</v>
      </c>
      <c r="Q56" s="5">
        <f t="shared" si="3"/>
        <v>55</v>
      </c>
      <c r="R56">
        <v>105</v>
      </c>
      <c r="S56">
        <v>9.0461E-2</v>
      </c>
      <c r="U56">
        <v>105</v>
      </c>
      <c r="V56">
        <v>0.104921</v>
      </c>
      <c r="X56" s="5">
        <f t="shared" si="4"/>
        <v>55</v>
      </c>
      <c r="Y56">
        <v>150</v>
      </c>
      <c r="Z56">
        <v>0.21568599999999999</v>
      </c>
      <c r="AB56">
        <v>150</v>
      </c>
      <c r="AC56">
        <v>0.20457800000000001</v>
      </c>
      <c r="AE56" s="5">
        <f t="shared" si="5"/>
        <v>55</v>
      </c>
      <c r="AF56">
        <v>200</v>
      </c>
      <c r="AG56">
        <v>0.245536</v>
      </c>
      <c r="AI56">
        <v>200</v>
      </c>
      <c r="AJ56">
        <v>0.22775599999999999</v>
      </c>
      <c r="AL56" s="5">
        <f t="shared" si="6"/>
        <v>55</v>
      </c>
      <c r="AM56">
        <v>345</v>
      </c>
      <c r="AN56">
        <v>0.39007092198581561</v>
      </c>
      <c r="AP56">
        <v>345</v>
      </c>
      <c r="AQ56">
        <v>0.36439199999999999</v>
      </c>
      <c r="BG56">
        <v>391</v>
      </c>
      <c r="BH56">
        <v>0.59782599999999997</v>
      </c>
      <c r="BJ56">
        <v>391</v>
      </c>
      <c r="BK56">
        <v>0.57269199999999998</v>
      </c>
    </row>
    <row r="57" spans="1:63" x14ac:dyDescent="0.35">
      <c r="A57" s="5">
        <f t="shared" si="1"/>
        <v>56</v>
      </c>
      <c r="B57">
        <v>125</v>
      </c>
      <c r="C57">
        <v>8.0924999999999997E-2</v>
      </c>
      <c r="D57" s="11">
        <f t="shared" si="0"/>
        <v>0.99994000000000127</v>
      </c>
      <c r="E57">
        <v>125</v>
      </c>
      <c r="F57">
        <v>8.1506999999999996E-2</v>
      </c>
      <c r="H57">
        <v>125</v>
      </c>
      <c r="I57">
        <v>0.27997499999999997</v>
      </c>
      <c r="J57" s="11">
        <v>130</v>
      </c>
      <c r="O57" s="11">
        <f t="shared" si="2"/>
        <v>0</v>
      </c>
      <c r="Q57" s="5">
        <f t="shared" si="3"/>
        <v>56</v>
      </c>
      <c r="R57">
        <v>105</v>
      </c>
      <c r="S57">
        <v>9.2105000000000006E-2</v>
      </c>
      <c r="U57">
        <v>105</v>
      </c>
      <c r="V57">
        <v>0.104921</v>
      </c>
      <c r="X57" s="5">
        <f t="shared" si="4"/>
        <v>56</v>
      </c>
      <c r="Y57">
        <v>150</v>
      </c>
      <c r="Z57">
        <v>0.219608</v>
      </c>
      <c r="AB57">
        <v>150</v>
      </c>
      <c r="AC57">
        <v>0.20457800000000001</v>
      </c>
      <c r="AE57" s="5">
        <f t="shared" si="5"/>
        <v>56</v>
      </c>
      <c r="AF57">
        <v>200</v>
      </c>
      <c r="AG57">
        <v>0.25</v>
      </c>
      <c r="AI57">
        <v>200</v>
      </c>
      <c r="AJ57">
        <v>0.22775599999999999</v>
      </c>
      <c r="AL57" s="5">
        <f t="shared" si="6"/>
        <v>56</v>
      </c>
      <c r="AM57">
        <v>355</v>
      </c>
      <c r="AN57">
        <v>0.3971631205673759</v>
      </c>
      <c r="AP57">
        <v>355</v>
      </c>
      <c r="AQ57">
        <v>0.38229299999999999</v>
      </c>
      <c r="BG57">
        <v>400</v>
      </c>
      <c r="BH57">
        <v>0.60869600000000001</v>
      </c>
      <c r="BJ57">
        <v>400</v>
      </c>
      <c r="BK57">
        <v>0.58804199999999995</v>
      </c>
    </row>
    <row r="58" spans="1:63" x14ac:dyDescent="0.35">
      <c r="A58" s="5">
        <f t="shared" si="1"/>
        <v>57</v>
      </c>
      <c r="B58">
        <v>125</v>
      </c>
      <c r="C58">
        <v>8.2369999999999999E-2</v>
      </c>
      <c r="D58" s="11">
        <f t="shared" si="0"/>
        <v>0.99994000000000127</v>
      </c>
      <c r="E58">
        <v>125</v>
      </c>
      <c r="F58">
        <v>8.1506999999999996E-2</v>
      </c>
      <c r="H58">
        <v>125</v>
      </c>
      <c r="I58">
        <v>0.27997499999999997</v>
      </c>
      <c r="J58" s="11">
        <v>130</v>
      </c>
      <c r="O58" s="11">
        <f t="shared" si="2"/>
        <v>0</v>
      </c>
      <c r="Q58" s="5">
        <f t="shared" si="3"/>
        <v>57</v>
      </c>
      <c r="R58">
        <v>105</v>
      </c>
      <c r="S58">
        <v>9.375E-2</v>
      </c>
      <c r="U58">
        <v>105</v>
      </c>
      <c r="V58">
        <v>0.104921</v>
      </c>
      <c r="X58" s="5">
        <f t="shared" si="4"/>
        <v>57</v>
      </c>
      <c r="Y58">
        <v>150</v>
      </c>
      <c r="Z58">
        <v>0.22352900000000001</v>
      </c>
      <c r="AB58">
        <v>150</v>
      </c>
      <c r="AC58">
        <v>0.20457800000000001</v>
      </c>
      <c r="AE58" s="5">
        <f t="shared" si="5"/>
        <v>57</v>
      </c>
      <c r="AF58">
        <v>200</v>
      </c>
      <c r="AG58">
        <v>0.25446400000000002</v>
      </c>
      <c r="AI58">
        <v>200</v>
      </c>
      <c r="AJ58">
        <v>0.22775599999999999</v>
      </c>
      <c r="AL58" s="5">
        <f t="shared" si="6"/>
        <v>57</v>
      </c>
      <c r="AM58">
        <v>355</v>
      </c>
      <c r="AN58">
        <v>0.40425531914893614</v>
      </c>
      <c r="AP58">
        <v>355</v>
      </c>
      <c r="AQ58">
        <v>0.38229299999999999</v>
      </c>
      <c r="BG58">
        <v>418</v>
      </c>
      <c r="BH58">
        <v>0.61956500000000003</v>
      </c>
      <c r="BJ58">
        <v>418</v>
      </c>
      <c r="BK58">
        <v>0.61765899999999996</v>
      </c>
    </row>
    <row r="59" spans="1:63" x14ac:dyDescent="0.35">
      <c r="A59" s="5">
        <f t="shared" si="1"/>
        <v>58</v>
      </c>
      <c r="B59">
        <v>125.587</v>
      </c>
      <c r="C59">
        <v>8.3815000000000001E-2</v>
      </c>
      <c r="D59" s="11">
        <f t="shared" si="0"/>
        <v>0.99994000000000127</v>
      </c>
      <c r="E59">
        <v>125.587</v>
      </c>
      <c r="F59">
        <v>8.2365999999999995E-2</v>
      </c>
      <c r="H59">
        <v>125.587</v>
      </c>
      <c r="I59">
        <v>0.281084</v>
      </c>
      <c r="J59" s="11">
        <v>130</v>
      </c>
      <c r="O59" s="11">
        <f t="shared" si="2"/>
        <v>0.76742800000001843</v>
      </c>
      <c r="Q59" s="5">
        <f t="shared" si="3"/>
        <v>58</v>
      </c>
      <c r="R59">
        <v>105</v>
      </c>
      <c r="S59">
        <v>9.5394999999999994E-2</v>
      </c>
      <c r="U59">
        <v>105</v>
      </c>
      <c r="V59">
        <v>0.104921</v>
      </c>
      <c r="X59" s="5">
        <f t="shared" si="4"/>
        <v>58</v>
      </c>
      <c r="Y59">
        <v>155</v>
      </c>
      <c r="Z59">
        <v>0.22745099999999999</v>
      </c>
      <c r="AB59">
        <v>155</v>
      </c>
      <c r="AC59">
        <v>0.21693499999999999</v>
      </c>
      <c r="AE59" s="5">
        <f t="shared" si="5"/>
        <v>58</v>
      </c>
      <c r="AF59">
        <v>200</v>
      </c>
      <c r="AG59">
        <v>0.25892900000000002</v>
      </c>
      <c r="AI59">
        <v>200</v>
      </c>
      <c r="AJ59">
        <v>0.22775599999999999</v>
      </c>
      <c r="AL59" s="5">
        <f t="shared" si="6"/>
        <v>58</v>
      </c>
      <c r="AM59">
        <v>365</v>
      </c>
      <c r="AN59">
        <v>0.41134751773049644</v>
      </c>
      <c r="AP59">
        <v>365</v>
      </c>
      <c r="AQ59">
        <v>0.40010099999999998</v>
      </c>
      <c r="BG59">
        <v>431</v>
      </c>
      <c r="BH59">
        <v>0.63043499999999997</v>
      </c>
      <c r="BJ59">
        <v>431</v>
      </c>
      <c r="BK59">
        <v>0.638131</v>
      </c>
    </row>
    <row r="60" spans="1:63" x14ac:dyDescent="0.35">
      <c r="A60" s="5">
        <f t="shared" si="1"/>
        <v>59</v>
      </c>
      <c r="B60">
        <v>130</v>
      </c>
      <c r="C60">
        <v>8.5260000000000002E-2</v>
      </c>
      <c r="D60" s="11">
        <f t="shared" si="0"/>
        <v>0.99994000000000127</v>
      </c>
      <c r="E60">
        <v>130</v>
      </c>
      <c r="F60">
        <v>8.8949E-2</v>
      </c>
      <c r="H60">
        <v>130</v>
      </c>
      <c r="I60">
        <v>0.28937299999999999</v>
      </c>
      <c r="J60" s="11">
        <v>130</v>
      </c>
      <c r="O60" s="11">
        <f t="shared" si="2"/>
        <v>5.7359879999999936</v>
      </c>
      <c r="Q60" s="5">
        <f t="shared" si="3"/>
        <v>59</v>
      </c>
      <c r="R60">
        <v>105</v>
      </c>
      <c r="S60">
        <v>9.7039E-2</v>
      </c>
      <c r="U60">
        <v>105</v>
      </c>
      <c r="V60">
        <v>0.104921</v>
      </c>
      <c r="X60" s="5">
        <f t="shared" si="4"/>
        <v>59</v>
      </c>
      <c r="Y60">
        <v>155</v>
      </c>
      <c r="Z60">
        <v>0.231373</v>
      </c>
      <c r="AB60">
        <v>155</v>
      </c>
      <c r="AC60">
        <v>0.21693499999999999</v>
      </c>
      <c r="AE60" s="5">
        <f t="shared" si="5"/>
        <v>59</v>
      </c>
      <c r="AF60">
        <v>205</v>
      </c>
      <c r="AG60">
        <v>0.26339299999999999</v>
      </c>
      <c r="AI60">
        <v>205</v>
      </c>
      <c r="AJ60">
        <v>0.23899500000000001</v>
      </c>
      <c r="AL60" s="5">
        <f t="shared" si="6"/>
        <v>59</v>
      </c>
      <c r="AM60">
        <v>365</v>
      </c>
      <c r="AN60">
        <v>0.41843971631205673</v>
      </c>
      <c r="AP60">
        <v>365</v>
      </c>
      <c r="AQ60">
        <v>0.40010099999999998</v>
      </c>
      <c r="BG60">
        <v>449</v>
      </c>
      <c r="BH60">
        <v>0.64130399999999999</v>
      </c>
      <c r="BJ60">
        <v>449</v>
      </c>
      <c r="BK60">
        <v>0.66518600000000006</v>
      </c>
    </row>
    <row r="61" spans="1:63" x14ac:dyDescent="0.35">
      <c r="A61" s="5">
        <f t="shared" si="1"/>
        <v>60</v>
      </c>
      <c r="B61">
        <v>130</v>
      </c>
      <c r="C61">
        <v>8.6705000000000004E-2</v>
      </c>
      <c r="D61" s="11">
        <f t="shared" si="0"/>
        <v>0.99994000000000127</v>
      </c>
      <c r="E61">
        <v>130</v>
      </c>
      <c r="F61">
        <v>8.8949E-2</v>
      </c>
      <c r="H61">
        <v>130</v>
      </c>
      <c r="I61">
        <v>0.28937299999999999</v>
      </c>
      <c r="J61" s="11">
        <v>130</v>
      </c>
      <c r="O61" s="11">
        <f t="shared" si="2"/>
        <v>0</v>
      </c>
      <c r="Q61" s="5">
        <f t="shared" si="3"/>
        <v>60</v>
      </c>
      <c r="R61">
        <v>105</v>
      </c>
      <c r="S61">
        <v>9.8683999999999994E-2</v>
      </c>
      <c r="U61">
        <v>105</v>
      </c>
      <c r="V61">
        <v>0.104921</v>
      </c>
      <c r="X61" s="5">
        <f t="shared" si="4"/>
        <v>60</v>
      </c>
      <c r="Y61">
        <v>160</v>
      </c>
      <c r="Z61">
        <v>0.235294</v>
      </c>
      <c r="AB61">
        <v>160</v>
      </c>
      <c r="AC61">
        <v>0.22942000000000001</v>
      </c>
      <c r="AE61" s="5">
        <f t="shared" si="5"/>
        <v>60</v>
      </c>
      <c r="AF61">
        <v>205</v>
      </c>
      <c r="AG61">
        <v>0.26785700000000001</v>
      </c>
      <c r="AI61">
        <v>205</v>
      </c>
      <c r="AJ61">
        <v>0.23899500000000001</v>
      </c>
      <c r="AL61" s="5">
        <f t="shared" si="6"/>
        <v>60</v>
      </c>
      <c r="AM61">
        <v>365</v>
      </c>
      <c r="AN61">
        <v>0.42553191489361702</v>
      </c>
      <c r="AP61">
        <v>365</v>
      </c>
      <c r="AQ61">
        <v>0.40010099999999998</v>
      </c>
      <c r="BG61">
        <v>451</v>
      </c>
      <c r="BH61">
        <v>0.65217400000000003</v>
      </c>
      <c r="BJ61">
        <v>451</v>
      </c>
      <c r="BK61">
        <v>0.668099</v>
      </c>
    </row>
    <row r="62" spans="1:63" x14ac:dyDescent="0.35">
      <c r="A62" s="5">
        <f t="shared" si="1"/>
        <v>61</v>
      </c>
      <c r="B62">
        <v>130</v>
      </c>
      <c r="C62">
        <v>8.8150000000000006E-2</v>
      </c>
      <c r="D62" s="11">
        <f t="shared" si="0"/>
        <v>0.99994000000000127</v>
      </c>
      <c r="E62">
        <v>130</v>
      </c>
      <c r="F62">
        <v>8.8949E-2</v>
      </c>
      <c r="H62">
        <v>130</v>
      </c>
      <c r="I62">
        <v>0.28937299999999999</v>
      </c>
      <c r="J62" s="11">
        <v>130</v>
      </c>
      <c r="O62" s="11">
        <f t="shared" si="2"/>
        <v>0</v>
      </c>
      <c r="Q62" s="5">
        <f t="shared" si="3"/>
        <v>61</v>
      </c>
      <c r="R62">
        <v>105</v>
      </c>
      <c r="S62">
        <v>0.100329</v>
      </c>
      <c r="U62">
        <v>105</v>
      </c>
      <c r="V62">
        <v>0.104921</v>
      </c>
      <c r="X62" s="5">
        <f t="shared" si="4"/>
        <v>61</v>
      </c>
      <c r="Y62">
        <v>160</v>
      </c>
      <c r="Z62">
        <v>0.23921600000000001</v>
      </c>
      <c r="AB62">
        <v>160</v>
      </c>
      <c r="AC62">
        <v>0.22942000000000001</v>
      </c>
      <c r="AE62" s="5">
        <f t="shared" si="5"/>
        <v>61</v>
      </c>
      <c r="AF62">
        <v>205</v>
      </c>
      <c r="AG62">
        <v>0.27232099999999998</v>
      </c>
      <c r="AI62">
        <v>205</v>
      </c>
      <c r="AJ62">
        <v>0.23899500000000001</v>
      </c>
      <c r="AL62" s="5">
        <f t="shared" si="6"/>
        <v>61</v>
      </c>
      <c r="AM62">
        <v>370</v>
      </c>
      <c r="AN62">
        <v>0.43262411347517732</v>
      </c>
      <c r="AP62">
        <v>370</v>
      </c>
      <c r="AQ62">
        <v>0.40895999999999999</v>
      </c>
      <c r="BG62">
        <v>456</v>
      </c>
      <c r="BH62">
        <v>0.66304300000000005</v>
      </c>
      <c r="BJ62">
        <v>456</v>
      </c>
      <c r="BK62">
        <v>0.67530100000000004</v>
      </c>
    </row>
    <row r="63" spans="1:63" x14ac:dyDescent="0.35">
      <c r="A63" s="5">
        <f t="shared" si="1"/>
        <v>62</v>
      </c>
      <c r="B63">
        <v>130</v>
      </c>
      <c r="C63">
        <v>8.9594999999999994E-2</v>
      </c>
      <c r="D63" s="11">
        <f t="shared" si="0"/>
        <v>0.99993999999999161</v>
      </c>
      <c r="E63">
        <v>130</v>
      </c>
      <c r="F63">
        <v>8.8949E-2</v>
      </c>
      <c r="H63">
        <v>130</v>
      </c>
      <c r="I63">
        <v>0.28937299999999999</v>
      </c>
      <c r="J63" s="11">
        <v>130</v>
      </c>
      <c r="O63" s="11">
        <f t="shared" si="2"/>
        <v>0</v>
      </c>
      <c r="Q63" s="5">
        <f t="shared" si="3"/>
        <v>62</v>
      </c>
      <c r="R63">
        <v>105</v>
      </c>
      <c r="S63">
        <v>0.101974</v>
      </c>
      <c r="U63">
        <v>105</v>
      </c>
      <c r="V63">
        <v>0.104921</v>
      </c>
      <c r="X63" s="5">
        <f t="shared" si="4"/>
        <v>62</v>
      </c>
      <c r="Y63">
        <v>165</v>
      </c>
      <c r="Z63">
        <v>0.24313699999999999</v>
      </c>
      <c r="AB63">
        <v>165</v>
      </c>
      <c r="AC63">
        <v>0.24201300000000001</v>
      </c>
      <c r="AE63" s="5">
        <f t="shared" si="5"/>
        <v>62</v>
      </c>
      <c r="AF63">
        <v>210</v>
      </c>
      <c r="AG63">
        <v>0.27678599999999998</v>
      </c>
      <c r="AI63">
        <v>210</v>
      </c>
      <c r="AJ63">
        <v>0.250334</v>
      </c>
      <c r="AL63" s="5">
        <f t="shared" si="6"/>
        <v>62</v>
      </c>
      <c r="AM63">
        <v>370</v>
      </c>
      <c r="AN63">
        <v>0.43971631205673761</v>
      </c>
      <c r="AP63">
        <v>370</v>
      </c>
      <c r="AQ63">
        <v>0.40895999999999999</v>
      </c>
      <c r="BG63">
        <v>472</v>
      </c>
      <c r="BH63">
        <v>0.67391299999999998</v>
      </c>
      <c r="BJ63">
        <v>472</v>
      </c>
      <c r="BK63">
        <v>0.69756799999999997</v>
      </c>
    </row>
    <row r="64" spans="1:63" x14ac:dyDescent="0.35">
      <c r="A64" s="5">
        <f t="shared" si="1"/>
        <v>63</v>
      </c>
      <c r="B64">
        <v>130</v>
      </c>
      <c r="C64">
        <v>9.1039999999999996E-2</v>
      </c>
      <c r="D64" s="11">
        <f t="shared" si="0"/>
        <v>0.99994000000000127</v>
      </c>
      <c r="E64">
        <v>130</v>
      </c>
      <c r="F64">
        <v>8.8949E-2</v>
      </c>
      <c r="H64">
        <v>130</v>
      </c>
      <c r="I64">
        <v>0.28937299999999999</v>
      </c>
      <c r="J64" s="11">
        <v>130</v>
      </c>
      <c r="O64" s="11">
        <f t="shared" si="2"/>
        <v>0</v>
      </c>
      <c r="Q64" s="5">
        <f t="shared" si="3"/>
        <v>63</v>
      </c>
      <c r="R64">
        <v>110</v>
      </c>
      <c r="S64">
        <v>0.103618</v>
      </c>
      <c r="U64">
        <v>110</v>
      </c>
      <c r="V64">
        <v>0.114619</v>
      </c>
      <c r="X64" s="5">
        <f t="shared" si="4"/>
        <v>63</v>
      </c>
      <c r="Y64">
        <v>165</v>
      </c>
      <c r="Z64">
        <v>0.247059</v>
      </c>
      <c r="AB64">
        <v>165</v>
      </c>
      <c r="AC64">
        <v>0.24201300000000001</v>
      </c>
      <c r="AE64" s="5">
        <f t="shared" si="5"/>
        <v>63</v>
      </c>
      <c r="AF64">
        <v>210</v>
      </c>
      <c r="AG64">
        <v>0.28125</v>
      </c>
      <c r="AI64">
        <v>210</v>
      </c>
      <c r="AJ64">
        <v>0.250334</v>
      </c>
      <c r="AL64" s="5">
        <f t="shared" si="6"/>
        <v>63</v>
      </c>
      <c r="AM64">
        <v>385</v>
      </c>
      <c r="AN64">
        <v>0.44680851063829785</v>
      </c>
      <c r="AP64">
        <v>385</v>
      </c>
      <c r="AQ64">
        <v>0.43531199999999998</v>
      </c>
      <c r="BG64">
        <v>486</v>
      </c>
      <c r="BH64">
        <v>0.68478300000000003</v>
      </c>
      <c r="BJ64">
        <v>486</v>
      </c>
      <c r="BK64">
        <v>0.71608400000000005</v>
      </c>
    </row>
    <row r="65" spans="1:63" x14ac:dyDescent="0.35">
      <c r="A65" s="5">
        <f t="shared" si="1"/>
        <v>64</v>
      </c>
      <c r="B65">
        <v>130</v>
      </c>
      <c r="C65">
        <v>9.2485999999999999E-2</v>
      </c>
      <c r="D65" s="11">
        <f t="shared" si="0"/>
        <v>1.000632000000002</v>
      </c>
      <c r="E65">
        <v>130</v>
      </c>
      <c r="F65">
        <v>8.8949E-2</v>
      </c>
      <c r="H65">
        <v>130</v>
      </c>
      <c r="I65">
        <v>0.28937299999999999</v>
      </c>
      <c r="J65" s="11">
        <v>130</v>
      </c>
      <c r="O65" s="11">
        <f t="shared" si="2"/>
        <v>0</v>
      </c>
      <c r="Q65" s="5">
        <f t="shared" si="3"/>
        <v>64</v>
      </c>
      <c r="R65">
        <v>110</v>
      </c>
      <c r="S65">
        <v>0.105263</v>
      </c>
      <c r="U65">
        <v>110</v>
      </c>
      <c r="V65">
        <v>0.114619</v>
      </c>
      <c r="X65" s="5">
        <f t="shared" si="4"/>
        <v>64</v>
      </c>
      <c r="Y65">
        <v>170</v>
      </c>
      <c r="Z65">
        <v>0.25097999999999998</v>
      </c>
      <c r="AB65">
        <v>170</v>
      </c>
      <c r="AC65">
        <v>0.25469399999999998</v>
      </c>
      <c r="AE65" s="5">
        <f t="shared" si="5"/>
        <v>64</v>
      </c>
      <c r="AF65">
        <v>210</v>
      </c>
      <c r="AG65">
        <v>0.28571400000000002</v>
      </c>
      <c r="AI65">
        <v>210</v>
      </c>
      <c r="AJ65">
        <v>0.250334</v>
      </c>
      <c r="AL65" s="5">
        <f t="shared" si="6"/>
        <v>64</v>
      </c>
      <c r="AM65">
        <v>385</v>
      </c>
      <c r="AN65">
        <v>0.45390070921985815</v>
      </c>
      <c r="AP65">
        <v>385</v>
      </c>
      <c r="AQ65">
        <v>0.43531199999999998</v>
      </c>
      <c r="BG65">
        <v>488</v>
      </c>
      <c r="BH65">
        <v>0.69565200000000005</v>
      </c>
      <c r="BJ65">
        <v>488</v>
      </c>
      <c r="BK65">
        <v>0.71865599999999996</v>
      </c>
    </row>
    <row r="66" spans="1:63" x14ac:dyDescent="0.35">
      <c r="A66" s="5">
        <f t="shared" si="1"/>
        <v>65</v>
      </c>
      <c r="B66">
        <v>130</v>
      </c>
      <c r="C66">
        <v>9.3931000000000001E-2</v>
      </c>
      <c r="D66" s="11">
        <f t="shared" ref="D66:D129" si="7">692*(C66-C65)</f>
        <v>0.99994000000000127</v>
      </c>
      <c r="E66">
        <v>130</v>
      </c>
      <c r="F66">
        <v>8.8949E-2</v>
      </c>
      <c r="H66">
        <v>130</v>
      </c>
      <c r="I66">
        <v>0.28937299999999999</v>
      </c>
      <c r="J66" s="11">
        <v>131.505</v>
      </c>
      <c r="O66" s="11">
        <f t="shared" si="2"/>
        <v>0</v>
      </c>
      <c r="Q66" s="5">
        <f t="shared" si="3"/>
        <v>65</v>
      </c>
      <c r="R66">
        <v>110</v>
      </c>
      <c r="S66">
        <v>0.106908</v>
      </c>
      <c r="U66">
        <v>110</v>
      </c>
      <c r="V66">
        <v>0.114619</v>
      </c>
      <c r="X66" s="5">
        <f t="shared" si="4"/>
        <v>65</v>
      </c>
      <c r="Y66">
        <v>170</v>
      </c>
      <c r="Z66">
        <v>0.25490200000000002</v>
      </c>
      <c r="AB66">
        <v>170</v>
      </c>
      <c r="AC66">
        <v>0.25469399999999998</v>
      </c>
      <c r="AE66" s="5">
        <f t="shared" si="5"/>
        <v>65</v>
      </c>
      <c r="AF66">
        <v>215</v>
      </c>
      <c r="AG66">
        <v>0.29017900000000002</v>
      </c>
      <c r="AI66">
        <v>215</v>
      </c>
      <c r="AJ66">
        <v>0.26175700000000002</v>
      </c>
      <c r="AL66" s="5">
        <f t="shared" si="6"/>
        <v>65</v>
      </c>
      <c r="AM66">
        <v>395</v>
      </c>
      <c r="AN66">
        <v>0.46099290780141844</v>
      </c>
      <c r="AP66">
        <v>395</v>
      </c>
      <c r="AQ66">
        <v>0.45265899999999998</v>
      </c>
      <c r="BG66">
        <v>500</v>
      </c>
      <c r="BH66">
        <v>0.70652199999999998</v>
      </c>
      <c r="BJ66">
        <v>500</v>
      </c>
      <c r="BK66">
        <v>0.73370899999999994</v>
      </c>
    </row>
    <row r="67" spans="1:63" x14ac:dyDescent="0.35">
      <c r="A67" s="5">
        <f t="shared" si="1"/>
        <v>66</v>
      </c>
      <c r="B67">
        <v>130</v>
      </c>
      <c r="C67">
        <v>9.5376000000000002E-2</v>
      </c>
      <c r="D67" s="11">
        <f t="shared" si="7"/>
        <v>0.99994000000000127</v>
      </c>
      <c r="E67">
        <v>130</v>
      </c>
      <c r="F67">
        <v>8.8949E-2</v>
      </c>
      <c r="H67">
        <v>130</v>
      </c>
      <c r="I67">
        <v>0.28937299999999999</v>
      </c>
      <c r="J67" s="11">
        <v>133.27600000000001</v>
      </c>
      <c r="O67" s="11">
        <f t="shared" si="2"/>
        <v>0</v>
      </c>
      <c r="Q67" s="5">
        <f t="shared" si="3"/>
        <v>66</v>
      </c>
      <c r="R67">
        <v>110</v>
      </c>
      <c r="S67">
        <v>0.108553</v>
      </c>
      <c r="U67">
        <v>110</v>
      </c>
      <c r="V67">
        <v>0.114619</v>
      </c>
      <c r="X67" s="5">
        <f t="shared" si="4"/>
        <v>66</v>
      </c>
      <c r="Y67">
        <v>170</v>
      </c>
      <c r="Z67">
        <v>0.258824</v>
      </c>
      <c r="AB67">
        <v>170</v>
      </c>
      <c r="AC67">
        <v>0.25469399999999998</v>
      </c>
      <c r="AE67" s="5">
        <f t="shared" si="5"/>
        <v>66</v>
      </c>
      <c r="AF67">
        <v>215</v>
      </c>
      <c r="AG67">
        <v>0.29464299999999999</v>
      </c>
      <c r="AI67">
        <v>215</v>
      </c>
      <c r="AJ67">
        <v>0.26175700000000002</v>
      </c>
      <c r="AL67" s="5">
        <f t="shared" si="6"/>
        <v>66</v>
      </c>
      <c r="AM67">
        <v>405</v>
      </c>
      <c r="AN67">
        <v>0.46808510638297873</v>
      </c>
      <c r="AP67">
        <v>405</v>
      </c>
      <c r="AQ67">
        <v>0.46980100000000002</v>
      </c>
      <c r="BG67">
        <v>504</v>
      </c>
      <c r="BH67">
        <v>0.717391</v>
      </c>
      <c r="BJ67">
        <v>504</v>
      </c>
      <c r="BK67">
        <v>0.73858299999999999</v>
      </c>
    </row>
    <row r="68" spans="1:63" x14ac:dyDescent="0.35">
      <c r="A68" s="5">
        <f t="shared" ref="A68:A131" si="8">A67+1</f>
        <v>67</v>
      </c>
      <c r="B68">
        <v>130</v>
      </c>
      <c r="C68">
        <v>9.6821000000000004E-2</v>
      </c>
      <c r="D68" s="11">
        <f t="shared" si="7"/>
        <v>0.99994000000000127</v>
      </c>
      <c r="E68">
        <v>130</v>
      </c>
      <c r="F68">
        <v>8.8949E-2</v>
      </c>
      <c r="H68">
        <v>130</v>
      </c>
      <c r="I68">
        <v>0.28937299999999999</v>
      </c>
      <c r="J68" s="11">
        <v>135</v>
      </c>
      <c r="O68" s="11">
        <f t="shared" ref="O68:O131" si="9">692*(I68-I67)</f>
        <v>0</v>
      </c>
      <c r="Q68" s="5">
        <f t="shared" ref="Q68:Q131" si="10">Q67+1</f>
        <v>67</v>
      </c>
      <c r="R68">
        <v>110</v>
      </c>
      <c r="S68">
        <v>0.110197</v>
      </c>
      <c r="U68">
        <v>110</v>
      </c>
      <c r="V68">
        <v>0.114619</v>
      </c>
      <c r="X68" s="5">
        <f t="shared" ref="X68:X131" si="11">X67+1</f>
        <v>67</v>
      </c>
      <c r="Y68">
        <v>175</v>
      </c>
      <c r="Z68">
        <v>0.26274500000000001</v>
      </c>
      <c r="AB68">
        <v>175</v>
      </c>
      <c r="AC68">
        <v>0.26744600000000002</v>
      </c>
      <c r="AE68" s="5">
        <f t="shared" ref="AE68:AE131" si="12">AE67+1</f>
        <v>67</v>
      </c>
      <c r="AF68">
        <v>225</v>
      </c>
      <c r="AG68">
        <v>0.29910700000000001</v>
      </c>
      <c r="AI68">
        <v>225</v>
      </c>
      <c r="AJ68">
        <v>0.28480699999999998</v>
      </c>
      <c r="AL68" s="5">
        <f t="shared" ref="AL68:AL88" si="13">AL67+1</f>
        <v>67</v>
      </c>
      <c r="AM68">
        <v>410</v>
      </c>
      <c r="AN68">
        <v>0.47517730496453903</v>
      </c>
      <c r="AP68">
        <v>410</v>
      </c>
      <c r="AQ68">
        <v>0.47828700000000002</v>
      </c>
      <c r="BG68">
        <v>510</v>
      </c>
      <c r="BH68">
        <v>0.72826100000000005</v>
      </c>
      <c r="BJ68">
        <v>510</v>
      </c>
      <c r="BK68">
        <v>0.74576100000000001</v>
      </c>
    </row>
    <row r="69" spans="1:63" x14ac:dyDescent="0.35">
      <c r="A69" s="5">
        <f t="shared" si="8"/>
        <v>68</v>
      </c>
      <c r="B69">
        <v>131.505</v>
      </c>
      <c r="C69">
        <v>9.8266000000000006E-2</v>
      </c>
      <c r="D69" s="11">
        <f t="shared" si="7"/>
        <v>0.99994000000000127</v>
      </c>
      <c r="E69">
        <v>131.505</v>
      </c>
      <c r="F69">
        <v>9.1243000000000005E-2</v>
      </c>
      <c r="H69">
        <v>131.505</v>
      </c>
      <c r="I69">
        <v>0.29217799999999999</v>
      </c>
      <c r="J69" s="11">
        <v>135</v>
      </c>
      <c r="O69" s="11">
        <f t="shared" si="9"/>
        <v>1.9410600000000013</v>
      </c>
      <c r="Q69" s="5">
        <f t="shared" si="10"/>
        <v>68</v>
      </c>
      <c r="R69">
        <v>110</v>
      </c>
      <c r="S69">
        <v>0.111842</v>
      </c>
      <c r="U69">
        <v>110</v>
      </c>
      <c r="V69">
        <v>0.114619</v>
      </c>
      <c r="X69" s="5">
        <f t="shared" si="11"/>
        <v>68</v>
      </c>
      <c r="Y69">
        <v>175</v>
      </c>
      <c r="Z69">
        <v>0.26666699999999999</v>
      </c>
      <c r="AB69">
        <v>175</v>
      </c>
      <c r="AC69">
        <v>0.26744600000000002</v>
      </c>
      <c r="AE69" s="5">
        <f t="shared" si="12"/>
        <v>68</v>
      </c>
      <c r="AF69">
        <v>225</v>
      </c>
      <c r="AG69">
        <v>0.30357099999999998</v>
      </c>
      <c r="AI69">
        <v>225</v>
      </c>
      <c r="AJ69">
        <v>0.28480699999999998</v>
      </c>
      <c r="AL69" s="5">
        <f t="shared" si="13"/>
        <v>68</v>
      </c>
      <c r="AM69">
        <v>415</v>
      </c>
      <c r="AN69">
        <v>0.48226950354609927</v>
      </c>
      <c r="AP69">
        <v>415</v>
      </c>
      <c r="AQ69">
        <v>0.48671300000000001</v>
      </c>
      <c r="BG69">
        <v>520</v>
      </c>
      <c r="BH69">
        <v>0.73912999999999995</v>
      </c>
      <c r="BJ69">
        <v>520</v>
      </c>
      <c r="BK69">
        <v>0.75737299999999996</v>
      </c>
    </row>
    <row r="70" spans="1:63" x14ac:dyDescent="0.35">
      <c r="A70" s="5">
        <f t="shared" si="8"/>
        <v>69</v>
      </c>
      <c r="B70">
        <v>133.27600000000001</v>
      </c>
      <c r="C70">
        <v>9.9710999999999994E-2</v>
      </c>
      <c r="D70" s="11">
        <f t="shared" si="7"/>
        <v>0.99993999999999161</v>
      </c>
      <c r="E70">
        <v>133.27600000000001</v>
      </c>
      <c r="F70">
        <v>9.3972E-2</v>
      </c>
      <c r="H70">
        <v>133.27600000000001</v>
      </c>
      <c r="I70">
        <v>0.295464</v>
      </c>
      <c r="J70" s="11">
        <v>135</v>
      </c>
      <c r="O70" s="11">
        <f t="shared" si="9"/>
        <v>2.2739120000000077</v>
      </c>
      <c r="Q70" s="5">
        <f t="shared" si="10"/>
        <v>69</v>
      </c>
      <c r="R70">
        <v>110</v>
      </c>
      <c r="S70">
        <v>0.113487</v>
      </c>
      <c r="U70">
        <v>110</v>
      </c>
      <c r="V70">
        <v>0.114619</v>
      </c>
      <c r="X70" s="5">
        <f t="shared" si="11"/>
        <v>69</v>
      </c>
      <c r="Y70">
        <v>175</v>
      </c>
      <c r="Z70">
        <v>0.270588</v>
      </c>
      <c r="AB70">
        <v>175</v>
      </c>
      <c r="AC70">
        <v>0.26744600000000002</v>
      </c>
      <c r="AE70" s="5">
        <f t="shared" si="12"/>
        <v>69</v>
      </c>
      <c r="AF70">
        <v>225</v>
      </c>
      <c r="AG70">
        <v>0.30803599999999998</v>
      </c>
      <c r="AI70">
        <v>225</v>
      </c>
      <c r="AJ70">
        <v>0.28480699999999998</v>
      </c>
      <c r="AL70" s="5">
        <f t="shared" si="13"/>
        <v>69</v>
      </c>
      <c r="AM70">
        <v>425</v>
      </c>
      <c r="AN70">
        <v>0.48936170212765956</v>
      </c>
      <c r="AP70">
        <v>425</v>
      </c>
      <c r="AQ70">
        <v>0.50337600000000005</v>
      </c>
      <c r="BG70">
        <v>527</v>
      </c>
      <c r="BH70">
        <v>0.75</v>
      </c>
      <c r="BJ70">
        <v>527</v>
      </c>
      <c r="BK70">
        <v>0.76524400000000004</v>
      </c>
    </row>
    <row r="71" spans="1:63" x14ac:dyDescent="0.35">
      <c r="A71" s="5">
        <f t="shared" si="8"/>
        <v>70</v>
      </c>
      <c r="B71">
        <v>135</v>
      </c>
      <c r="C71">
        <v>0.101156</v>
      </c>
      <c r="D71" s="11">
        <f t="shared" si="7"/>
        <v>0.99994000000000127</v>
      </c>
      <c r="E71">
        <v>135</v>
      </c>
      <c r="F71">
        <v>9.6659999999999996E-2</v>
      </c>
      <c r="H71">
        <v>135</v>
      </c>
      <c r="I71">
        <v>0.298649</v>
      </c>
      <c r="J71" s="11">
        <v>135</v>
      </c>
      <c r="O71" s="11">
        <f t="shared" si="9"/>
        <v>2.2040199999999954</v>
      </c>
      <c r="Q71" s="5">
        <f t="shared" si="10"/>
        <v>70</v>
      </c>
      <c r="R71">
        <v>110</v>
      </c>
      <c r="S71">
        <v>0.115132</v>
      </c>
      <c r="U71">
        <v>110</v>
      </c>
      <c r="V71">
        <v>0.114619</v>
      </c>
      <c r="X71" s="5">
        <f t="shared" si="11"/>
        <v>70</v>
      </c>
      <c r="Y71">
        <v>180</v>
      </c>
      <c r="Z71">
        <v>0.27450999999999998</v>
      </c>
      <c r="AB71">
        <v>180</v>
      </c>
      <c r="AC71">
        <v>0.28025</v>
      </c>
      <c r="AE71" s="5">
        <f t="shared" si="12"/>
        <v>70</v>
      </c>
      <c r="AF71">
        <v>230</v>
      </c>
      <c r="AG71">
        <v>0.3125</v>
      </c>
      <c r="AI71">
        <v>230</v>
      </c>
      <c r="AJ71">
        <v>0.29640699999999998</v>
      </c>
      <c r="AL71" s="5">
        <f t="shared" si="13"/>
        <v>70</v>
      </c>
      <c r="AM71">
        <v>430</v>
      </c>
      <c r="AN71">
        <v>0.49645390070921985</v>
      </c>
      <c r="AP71">
        <v>430</v>
      </c>
      <c r="AQ71">
        <v>0.51160899999999998</v>
      </c>
      <c r="BG71">
        <v>528</v>
      </c>
      <c r="BH71">
        <v>0.76087000000000005</v>
      </c>
      <c r="BJ71">
        <v>528</v>
      </c>
      <c r="BK71">
        <v>0.766351</v>
      </c>
    </row>
    <row r="72" spans="1:63" x14ac:dyDescent="0.35">
      <c r="A72" s="5">
        <f t="shared" si="8"/>
        <v>71</v>
      </c>
      <c r="B72">
        <v>135</v>
      </c>
      <c r="C72">
        <v>0.102601</v>
      </c>
      <c r="D72" s="11">
        <f t="shared" si="7"/>
        <v>0.99994000000000127</v>
      </c>
      <c r="E72">
        <v>135</v>
      </c>
      <c r="F72">
        <v>9.6659999999999996E-2</v>
      </c>
      <c r="H72">
        <v>135</v>
      </c>
      <c r="I72">
        <v>0.298649</v>
      </c>
      <c r="J72" s="11">
        <v>135</v>
      </c>
      <c r="O72" s="11">
        <f t="shared" si="9"/>
        <v>0</v>
      </c>
      <c r="Q72" s="5">
        <f t="shared" si="10"/>
        <v>71</v>
      </c>
      <c r="R72">
        <v>110</v>
      </c>
      <c r="S72">
        <v>0.116776</v>
      </c>
      <c r="U72">
        <v>110</v>
      </c>
      <c r="V72">
        <v>0.114619</v>
      </c>
      <c r="X72" s="5">
        <f t="shared" si="11"/>
        <v>71</v>
      </c>
      <c r="Y72">
        <v>180</v>
      </c>
      <c r="Z72">
        <v>0.27843099999999998</v>
      </c>
      <c r="AB72">
        <v>180</v>
      </c>
      <c r="AC72">
        <v>0.28025</v>
      </c>
      <c r="AE72" s="5">
        <f t="shared" si="12"/>
        <v>71</v>
      </c>
      <c r="AF72">
        <v>230</v>
      </c>
      <c r="AG72">
        <v>0.31696400000000002</v>
      </c>
      <c r="AI72">
        <v>230</v>
      </c>
      <c r="AJ72">
        <v>0.29640699999999998</v>
      </c>
      <c r="AL72" s="5">
        <f t="shared" si="13"/>
        <v>71</v>
      </c>
      <c r="AM72">
        <v>435</v>
      </c>
      <c r="AN72">
        <v>0.50354609929078009</v>
      </c>
      <c r="AP72">
        <v>435</v>
      </c>
      <c r="AQ72">
        <v>0.51977200000000001</v>
      </c>
      <c r="BG72">
        <v>528</v>
      </c>
      <c r="BH72">
        <v>0.77173899999999995</v>
      </c>
      <c r="BJ72">
        <v>528</v>
      </c>
      <c r="BK72">
        <v>0.766351</v>
      </c>
    </row>
    <row r="73" spans="1:63" x14ac:dyDescent="0.35">
      <c r="A73" s="5">
        <f t="shared" si="8"/>
        <v>72</v>
      </c>
      <c r="B73">
        <v>135</v>
      </c>
      <c r="C73">
        <v>0.104046</v>
      </c>
      <c r="D73" s="11">
        <f t="shared" si="7"/>
        <v>0.99994000000000127</v>
      </c>
      <c r="E73">
        <v>135</v>
      </c>
      <c r="F73">
        <v>9.6659999999999996E-2</v>
      </c>
      <c r="H73">
        <v>135</v>
      </c>
      <c r="I73">
        <v>0.298649</v>
      </c>
      <c r="J73" s="11">
        <v>138.40199999999999</v>
      </c>
      <c r="O73" s="11">
        <f t="shared" si="9"/>
        <v>0</v>
      </c>
      <c r="Q73" s="5">
        <f t="shared" si="10"/>
        <v>72</v>
      </c>
      <c r="R73">
        <v>115</v>
      </c>
      <c r="S73">
        <v>0.118421</v>
      </c>
      <c r="U73">
        <v>115</v>
      </c>
      <c r="V73">
        <v>0.12459199999999999</v>
      </c>
      <c r="X73" s="5">
        <f t="shared" si="11"/>
        <v>72</v>
      </c>
      <c r="Y73">
        <v>180</v>
      </c>
      <c r="Z73">
        <v>0.28235300000000002</v>
      </c>
      <c r="AB73">
        <v>180</v>
      </c>
      <c r="AC73">
        <v>0.28025</v>
      </c>
      <c r="AE73" s="5">
        <f t="shared" si="12"/>
        <v>72</v>
      </c>
      <c r="AF73">
        <v>235</v>
      </c>
      <c r="AG73">
        <v>0.32142900000000002</v>
      </c>
      <c r="AI73">
        <v>235</v>
      </c>
      <c r="AJ73">
        <v>0.30804199999999998</v>
      </c>
      <c r="AL73" s="5">
        <f t="shared" si="13"/>
        <v>72</v>
      </c>
      <c r="AM73">
        <v>435</v>
      </c>
      <c r="AN73">
        <v>0.51063829787234039</v>
      </c>
      <c r="AP73">
        <v>435</v>
      </c>
      <c r="AQ73">
        <v>0.51977200000000001</v>
      </c>
      <c r="BG73">
        <v>544</v>
      </c>
      <c r="BH73">
        <v>0.782609</v>
      </c>
      <c r="BJ73">
        <v>544</v>
      </c>
      <c r="BK73">
        <v>0.78349400000000002</v>
      </c>
    </row>
    <row r="74" spans="1:63" x14ac:dyDescent="0.35">
      <c r="A74" s="5">
        <f t="shared" si="8"/>
        <v>73</v>
      </c>
      <c r="B74">
        <v>135</v>
      </c>
      <c r="C74">
        <v>0.105491</v>
      </c>
      <c r="D74" s="11">
        <f t="shared" si="7"/>
        <v>0.99994000000000127</v>
      </c>
      <c r="E74">
        <v>135</v>
      </c>
      <c r="F74">
        <v>9.6659999999999996E-2</v>
      </c>
      <c r="H74">
        <v>135</v>
      </c>
      <c r="I74">
        <v>0.298649</v>
      </c>
      <c r="J74" s="11">
        <v>140</v>
      </c>
      <c r="O74" s="11">
        <f t="shared" si="9"/>
        <v>0</v>
      </c>
      <c r="Q74" s="5">
        <f t="shared" si="10"/>
        <v>73</v>
      </c>
      <c r="R74">
        <v>115</v>
      </c>
      <c r="S74">
        <v>0.12006600000000001</v>
      </c>
      <c r="U74">
        <v>115</v>
      </c>
      <c r="V74">
        <v>0.12459199999999999</v>
      </c>
      <c r="X74" s="5">
        <f t="shared" si="11"/>
        <v>73</v>
      </c>
      <c r="Y74">
        <v>180</v>
      </c>
      <c r="Z74">
        <v>0.286275</v>
      </c>
      <c r="AB74">
        <v>180</v>
      </c>
      <c r="AC74">
        <v>0.28025</v>
      </c>
      <c r="AE74" s="5">
        <f t="shared" si="12"/>
        <v>73</v>
      </c>
      <c r="AF74">
        <v>235</v>
      </c>
      <c r="AG74">
        <v>0.32589299999999999</v>
      </c>
      <c r="AI74">
        <v>235</v>
      </c>
      <c r="AJ74">
        <v>0.30804199999999998</v>
      </c>
      <c r="AL74" s="5">
        <f t="shared" si="13"/>
        <v>73</v>
      </c>
      <c r="AM74">
        <v>435</v>
      </c>
      <c r="AN74">
        <v>0.51773049645390068</v>
      </c>
      <c r="AP74">
        <v>435</v>
      </c>
      <c r="AQ74">
        <v>0.51977200000000001</v>
      </c>
      <c r="BG74">
        <v>544</v>
      </c>
      <c r="BH74">
        <v>0.79347800000000002</v>
      </c>
      <c r="BJ74">
        <v>544</v>
      </c>
      <c r="BK74">
        <v>0.78349400000000002</v>
      </c>
    </row>
    <row r="75" spans="1:63" x14ac:dyDescent="0.35">
      <c r="A75" s="5">
        <f t="shared" si="8"/>
        <v>74</v>
      </c>
      <c r="B75">
        <v>135</v>
      </c>
      <c r="C75">
        <v>0.106936</v>
      </c>
      <c r="D75" s="11">
        <f t="shared" si="7"/>
        <v>0.99994000000000127</v>
      </c>
      <c r="E75">
        <v>135</v>
      </c>
      <c r="F75">
        <v>9.6659999999999996E-2</v>
      </c>
      <c r="H75">
        <v>135</v>
      </c>
      <c r="I75">
        <v>0.298649</v>
      </c>
      <c r="J75" s="11">
        <v>140</v>
      </c>
      <c r="O75" s="11">
        <f t="shared" si="9"/>
        <v>0</v>
      </c>
      <c r="Q75" s="5">
        <f t="shared" si="10"/>
        <v>74</v>
      </c>
      <c r="R75">
        <v>115</v>
      </c>
      <c r="S75">
        <v>0.121711</v>
      </c>
      <c r="U75">
        <v>115</v>
      </c>
      <c r="V75">
        <v>0.12459199999999999</v>
      </c>
      <c r="X75" s="5">
        <f t="shared" si="11"/>
        <v>74</v>
      </c>
      <c r="Y75">
        <v>180</v>
      </c>
      <c r="Z75">
        <v>0.29019600000000001</v>
      </c>
      <c r="AB75">
        <v>180</v>
      </c>
      <c r="AC75">
        <v>0.28025</v>
      </c>
      <c r="AE75" s="5">
        <f t="shared" si="12"/>
        <v>74</v>
      </c>
      <c r="AF75">
        <v>240</v>
      </c>
      <c r="AG75">
        <v>0.33035700000000001</v>
      </c>
      <c r="AI75">
        <v>240</v>
      </c>
      <c r="AJ75">
        <v>0.31969799999999998</v>
      </c>
      <c r="AL75" s="5">
        <f t="shared" si="13"/>
        <v>74</v>
      </c>
      <c r="AM75">
        <v>435</v>
      </c>
      <c r="AN75">
        <v>0.52482269503546097</v>
      </c>
      <c r="AP75">
        <v>435</v>
      </c>
      <c r="AQ75">
        <v>0.51977200000000001</v>
      </c>
      <c r="BG75">
        <v>562</v>
      </c>
      <c r="BH75">
        <v>0.80434799999999995</v>
      </c>
      <c r="BJ75">
        <v>562</v>
      </c>
      <c r="BK75">
        <v>0.80152100000000004</v>
      </c>
    </row>
    <row r="76" spans="1:63" x14ac:dyDescent="0.35">
      <c r="A76" s="5">
        <f t="shared" si="8"/>
        <v>75</v>
      </c>
      <c r="B76">
        <v>138.40199999999999</v>
      </c>
      <c r="C76">
        <v>0.10838200000000001</v>
      </c>
      <c r="D76" s="11">
        <f t="shared" si="7"/>
        <v>1.000632000000002</v>
      </c>
      <c r="E76">
        <v>138.40199999999999</v>
      </c>
      <c r="F76">
        <v>0.102053</v>
      </c>
      <c r="H76">
        <v>138.40199999999999</v>
      </c>
      <c r="I76">
        <v>0.30488999999999999</v>
      </c>
      <c r="J76" s="11">
        <v>140</v>
      </c>
      <c r="O76" s="11">
        <f t="shared" si="9"/>
        <v>4.3187719999999974</v>
      </c>
      <c r="Q76" s="5">
        <f t="shared" si="10"/>
        <v>75</v>
      </c>
      <c r="R76">
        <v>115</v>
      </c>
      <c r="S76">
        <v>0.12335500000000001</v>
      </c>
      <c r="U76">
        <v>115</v>
      </c>
      <c r="V76">
        <v>0.12459199999999999</v>
      </c>
      <c r="X76" s="5">
        <f t="shared" si="11"/>
        <v>75</v>
      </c>
      <c r="Y76">
        <v>180</v>
      </c>
      <c r="Z76">
        <v>0.29411799999999999</v>
      </c>
      <c r="AB76">
        <v>180</v>
      </c>
      <c r="AC76">
        <v>0.28025</v>
      </c>
      <c r="AE76" s="5">
        <f t="shared" si="12"/>
        <v>75</v>
      </c>
      <c r="AF76">
        <v>240</v>
      </c>
      <c r="AG76">
        <v>0.33482099999999998</v>
      </c>
      <c r="AI76">
        <v>240</v>
      </c>
      <c r="AJ76">
        <v>0.31969799999999998</v>
      </c>
      <c r="AL76" s="5">
        <f t="shared" si="13"/>
        <v>75</v>
      </c>
      <c r="AM76">
        <v>440</v>
      </c>
      <c r="AN76">
        <v>0.53191489361702127</v>
      </c>
      <c r="AP76">
        <v>440</v>
      </c>
      <c r="AQ76">
        <v>0.52786500000000003</v>
      </c>
      <c r="BG76">
        <v>566</v>
      </c>
      <c r="BH76">
        <v>0.81521699999999997</v>
      </c>
      <c r="BJ76">
        <v>566</v>
      </c>
      <c r="BK76">
        <v>0.80535199999999996</v>
      </c>
    </row>
    <row r="77" spans="1:63" x14ac:dyDescent="0.35">
      <c r="A77" s="5">
        <f t="shared" si="8"/>
        <v>76</v>
      </c>
      <c r="B77">
        <v>140</v>
      </c>
      <c r="C77">
        <v>0.10982699999999999</v>
      </c>
      <c r="D77" s="11">
        <f t="shared" si="7"/>
        <v>0.99993999999999161</v>
      </c>
      <c r="E77">
        <v>140</v>
      </c>
      <c r="F77">
        <v>0.104627</v>
      </c>
      <c r="H77">
        <v>140</v>
      </c>
      <c r="I77">
        <v>0.30780299999999999</v>
      </c>
      <c r="J77" s="11">
        <v>140</v>
      </c>
      <c r="O77" s="11">
        <f t="shared" si="9"/>
        <v>2.015795999999999</v>
      </c>
      <c r="Q77" s="5">
        <f t="shared" si="10"/>
        <v>76</v>
      </c>
      <c r="R77">
        <v>115</v>
      </c>
      <c r="S77">
        <v>0.125</v>
      </c>
      <c r="U77">
        <v>115</v>
      </c>
      <c r="V77">
        <v>0.12459199999999999</v>
      </c>
      <c r="X77" s="5">
        <f t="shared" si="11"/>
        <v>76</v>
      </c>
      <c r="Y77">
        <v>185</v>
      </c>
      <c r="Z77">
        <v>0.298039</v>
      </c>
      <c r="AB77">
        <v>185</v>
      </c>
      <c r="AC77">
        <v>0.29309000000000002</v>
      </c>
      <c r="AE77" s="5">
        <f t="shared" si="12"/>
        <v>76</v>
      </c>
      <c r="AF77">
        <v>240</v>
      </c>
      <c r="AG77">
        <v>0.33928599999999998</v>
      </c>
      <c r="AI77">
        <v>240</v>
      </c>
      <c r="AJ77">
        <v>0.31969799999999998</v>
      </c>
      <c r="AL77" s="5">
        <f t="shared" si="13"/>
        <v>76</v>
      </c>
      <c r="AM77">
        <v>445</v>
      </c>
      <c r="AN77">
        <v>0.53900709219858156</v>
      </c>
      <c r="AP77">
        <v>445</v>
      </c>
      <c r="AQ77">
        <v>0.53588400000000003</v>
      </c>
      <c r="BG77">
        <v>567</v>
      </c>
      <c r="BH77">
        <v>0.82608700000000002</v>
      </c>
      <c r="BJ77">
        <v>567</v>
      </c>
      <c r="BK77">
        <v>0.80630000000000002</v>
      </c>
    </row>
    <row r="78" spans="1:63" x14ac:dyDescent="0.35">
      <c r="A78" s="5">
        <f t="shared" si="8"/>
        <v>77</v>
      </c>
      <c r="B78">
        <v>140</v>
      </c>
      <c r="C78">
        <v>0.111272</v>
      </c>
      <c r="D78" s="11">
        <f t="shared" si="7"/>
        <v>0.99994000000000127</v>
      </c>
      <c r="E78">
        <v>140</v>
      </c>
      <c r="F78">
        <v>0.104627</v>
      </c>
      <c r="H78">
        <v>140</v>
      </c>
      <c r="I78">
        <v>0.30780299999999999</v>
      </c>
      <c r="J78" s="11">
        <v>140.965</v>
      </c>
      <c r="O78" s="11">
        <f t="shared" si="9"/>
        <v>0</v>
      </c>
      <c r="Q78" s="5">
        <f t="shared" si="10"/>
        <v>77</v>
      </c>
      <c r="R78">
        <v>115</v>
      </c>
      <c r="S78">
        <v>0.12664500000000001</v>
      </c>
      <c r="U78">
        <v>115</v>
      </c>
      <c r="V78">
        <v>0.12459199999999999</v>
      </c>
      <c r="X78" s="5">
        <f t="shared" si="11"/>
        <v>77</v>
      </c>
      <c r="Y78">
        <v>185</v>
      </c>
      <c r="Z78">
        <v>0.30196099999999998</v>
      </c>
      <c r="AB78">
        <v>185</v>
      </c>
      <c r="AC78">
        <v>0.29309000000000002</v>
      </c>
      <c r="AE78" s="5">
        <f t="shared" si="12"/>
        <v>77</v>
      </c>
      <c r="AF78">
        <v>240</v>
      </c>
      <c r="AG78">
        <v>0.34375</v>
      </c>
      <c r="AI78">
        <v>240</v>
      </c>
      <c r="AJ78">
        <v>0.31969799999999998</v>
      </c>
      <c r="AL78" s="5">
        <f t="shared" si="13"/>
        <v>77</v>
      </c>
      <c r="AM78">
        <v>445</v>
      </c>
      <c r="AN78">
        <v>0.54609929078014185</v>
      </c>
      <c r="AP78">
        <v>445</v>
      </c>
      <c r="AQ78">
        <v>0.53588400000000003</v>
      </c>
      <c r="BG78">
        <v>615</v>
      </c>
      <c r="BH78">
        <v>0.83695699999999995</v>
      </c>
      <c r="BJ78">
        <v>615</v>
      </c>
      <c r="BK78">
        <v>0.84740599999999999</v>
      </c>
    </row>
    <row r="79" spans="1:63" x14ac:dyDescent="0.35">
      <c r="A79" s="5">
        <f t="shared" si="8"/>
        <v>78</v>
      </c>
      <c r="B79">
        <v>140</v>
      </c>
      <c r="C79">
        <v>0.112717</v>
      </c>
      <c r="D79" s="11">
        <f t="shared" si="7"/>
        <v>0.99994000000000127</v>
      </c>
      <c r="E79">
        <v>140</v>
      </c>
      <c r="F79">
        <v>0.104627</v>
      </c>
      <c r="H79">
        <v>140</v>
      </c>
      <c r="I79">
        <v>0.30780299999999999</v>
      </c>
      <c r="J79" s="11">
        <v>143.52799999999999</v>
      </c>
      <c r="O79" s="11">
        <f t="shared" si="9"/>
        <v>0</v>
      </c>
      <c r="Q79" s="5">
        <f t="shared" si="10"/>
        <v>78</v>
      </c>
      <c r="R79">
        <v>115</v>
      </c>
      <c r="S79">
        <v>0.12828899999999999</v>
      </c>
      <c r="U79">
        <v>115</v>
      </c>
      <c r="V79">
        <v>0.12459199999999999</v>
      </c>
      <c r="X79" s="5">
        <f t="shared" si="11"/>
        <v>78</v>
      </c>
      <c r="Y79">
        <v>185</v>
      </c>
      <c r="Z79">
        <v>0.30588199999999999</v>
      </c>
      <c r="AB79">
        <v>185</v>
      </c>
      <c r="AC79">
        <v>0.29309000000000002</v>
      </c>
      <c r="AE79" s="5">
        <f t="shared" si="12"/>
        <v>78</v>
      </c>
      <c r="AF79">
        <v>245</v>
      </c>
      <c r="AG79">
        <v>0.34821400000000002</v>
      </c>
      <c r="AI79">
        <v>245</v>
      </c>
      <c r="AJ79">
        <v>0.33136500000000002</v>
      </c>
      <c r="AL79" s="5">
        <f t="shared" si="13"/>
        <v>78</v>
      </c>
      <c r="AM79">
        <v>450</v>
      </c>
      <c r="AN79">
        <v>0.55319148936170215</v>
      </c>
      <c r="AP79">
        <v>450</v>
      </c>
      <c r="AQ79">
        <v>0.54382900000000001</v>
      </c>
      <c r="BG79">
        <v>618</v>
      </c>
      <c r="BH79">
        <v>0.84782599999999997</v>
      </c>
      <c r="BJ79">
        <v>618</v>
      </c>
      <c r="BK79">
        <v>0.84970400000000001</v>
      </c>
    </row>
    <row r="80" spans="1:63" x14ac:dyDescent="0.35">
      <c r="A80" s="5">
        <f t="shared" si="8"/>
        <v>79</v>
      </c>
      <c r="B80">
        <v>140</v>
      </c>
      <c r="C80">
        <v>0.114162</v>
      </c>
      <c r="D80" s="11">
        <f t="shared" si="7"/>
        <v>0.99994000000000127</v>
      </c>
      <c r="E80">
        <v>140</v>
      </c>
      <c r="F80">
        <v>0.104627</v>
      </c>
      <c r="H80">
        <v>140</v>
      </c>
      <c r="I80">
        <v>0.30780299999999999</v>
      </c>
      <c r="J80" s="11">
        <v>145</v>
      </c>
      <c r="O80" s="11">
        <f t="shared" si="9"/>
        <v>0</v>
      </c>
      <c r="Q80" s="5">
        <f t="shared" si="10"/>
        <v>79</v>
      </c>
      <c r="R80">
        <v>115</v>
      </c>
      <c r="S80">
        <v>0.12993399999999999</v>
      </c>
      <c r="U80">
        <v>115</v>
      </c>
      <c r="V80">
        <v>0.12459199999999999</v>
      </c>
      <c r="X80" s="5">
        <f t="shared" si="11"/>
        <v>79</v>
      </c>
      <c r="Y80">
        <v>185</v>
      </c>
      <c r="Z80">
        <v>0.30980400000000002</v>
      </c>
      <c r="AB80">
        <v>185</v>
      </c>
      <c r="AC80">
        <v>0.29309000000000002</v>
      </c>
      <c r="AE80" s="5">
        <f t="shared" si="12"/>
        <v>79</v>
      </c>
      <c r="AF80">
        <v>245</v>
      </c>
      <c r="AG80">
        <v>0.35267900000000002</v>
      </c>
      <c r="AI80">
        <v>245</v>
      </c>
      <c r="AJ80">
        <v>0.33136500000000002</v>
      </c>
      <c r="AL80" s="5">
        <f t="shared" si="13"/>
        <v>79</v>
      </c>
      <c r="AM80">
        <v>450</v>
      </c>
      <c r="AN80">
        <v>0.56028368794326244</v>
      </c>
      <c r="AP80">
        <v>450</v>
      </c>
      <c r="AQ80">
        <v>0.54382900000000001</v>
      </c>
      <c r="BG80">
        <v>630</v>
      </c>
      <c r="BH80">
        <v>0.85869600000000001</v>
      </c>
      <c r="BJ80">
        <v>630</v>
      </c>
      <c r="BK80">
        <v>0.858595</v>
      </c>
    </row>
    <row r="81" spans="1:63" x14ac:dyDescent="0.35">
      <c r="A81" s="5">
        <f t="shared" si="8"/>
        <v>80</v>
      </c>
      <c r="B81">
        <v>140.965</v>
      </c>
      <c r="C81">
        <v>0.115607</v>
      </c>
      <c r="D81" s="11">
        <f t="shared" si="7"/>
        <v>0.99994000000000127</v>
      </c>
      <c r="E81">
        <v>140.965</v>
      </c>
      <c r="F81">
        <v>0.106193</v>
      </c>
      <c r="H81">
        <v>140.965</v>
      </c>
      <c r="I81">
        <v>0.309556</v>
      </c>
      <c r="J81" s="11">
        <v>145</v>
      </c>
      <c r="O81" s="11">
        <f t="shared" si="9"/>
        <v>1.2130760000000032</v>
      </c>
      <c r="Q81" s="5">
        <f t="shared" si="10"/>
        <v>80</v>
      </c>
      <c r="R81">
        <v>115</v>
      </c>
      <c r="S81">
        <v>0.131579</v>
      </c>
      <c r="U81">
        <v>115</v>
      </c>
      <c r="V81">
        <v>0.12459199999999999</v>
      </c>
      <c r="X81" s="5">
        <f t="shared" si="11"/>
        <v>80</v>
      </c>
      <c r="Y81">
        <v>185</v>
      </c>
      <c r="Z81">
        <v>0.31372499999999998</v>
      </c>
      <c r="AB81">
        <v>185</v>
      </c>
      <c r="AC81">
        <v>0.29309000000000002</v>
      </c>
      <c r="AE81" s="5">
        <f t="shared" si="12"/>
        <v>80</v>
      </c>
      <c r="AF81">
        <v>245</v>
      </c>
      <c r="AG81">
        <v>0.35714299999999999</v>
      </c>
      <c r="AI81">
        <v>245</v>
      </c>
      <c r="AJ81">
        <v>0.33136500000000002</v>
      </c>
      <c r="AL81" s="5">
        <f t="shared" si="13"/>
        <v>80</v>
      </c>
      <c r="AM81">
        <v>450</v>
      </c>
      <c r="AN81">
        <v>0.56737588652482274</v>
      </c>
      <c r="AP81">
        <v>450</v>
      </c>
      <c r="AQ81">
        <v>0.54382900000000001</v>
      </c>
      <c r="BG81">
        <v>638</v>
      </c>
      <c r="BH81">
        <v>0.86956500000000003</v>
      </c>
      <c r="BJ81">
        <v>638</v>
      </c>
      <c r="BK81">
        <v>0.864263</v>
      </c>
    </row>
    <row r="82" spans="1:63" x14ac:dyDescent="0.35">
      <c r="A82" s="5">
        <f t="shared" si="8"/>
        <v>81</v>
      </c>
      <c r="B82">
        <v>143.52799999999999</v>
      </c>
      <c r="C82">
        <v>0.117052</v>
      </c>
      <c r="D82" s="11">
        <f t="shared" si="7"/>
        <v>0.99994000000000127</v>
      </c>
      <c r="E82">
        <v>143.52799999999999</v>
      </c>
      <c r="F82">
        <v>0.11039499999999999</v>
      </c>
      <c r="H82">
        <v>143.52799999999999</v>
      </c>
      <c r="I82">
        <v>0.314191</v>
      </c>
      <c r="J82" s="11">
        <v>145</v>
      </c>
      <c r="O82" s="11">
        <f t="shared" si="9"/>
        <v>3.2074199999999999</v>
      </c>
      <c r="Q82" s="5">
        <f t="shared" si="10"/>
        <v>81</v>
      </c>
      <c r="R82">
        <v>115</v>
      </c>
      <c r="S82">
        <v>0.13322400000000001</v>
      </c>
      <c r="U82">
        <v>115</v>
      </c>
      <c r="V82">
        <v>0.12459199999999999</v>
      </c>
      <c r="X82" s="5">
        <f t="shared" si="11"/>
        <v>81</v>
      </c>
      <c r="Y82">
        <v>185</v>
      </c>
      <c r="Z82">
        <v>0.31764700000000001</v>
      </c>
      <c r="AB82">
        <v>185</v>
      </c>
      <c r="AC82">
        <v>0.29309000000000002</v>
      </c>
      <c r="AE82" s="5">
        <f t="shared" si="12"/>
        <v>81</v>
      </c>
      <c r="AF82">
        <v>250</v>
      </c>
      <c r="AG82">
        <v>0.36160700000000001</v>
      </c>
      <c r="AI82">
        <v>250</v>
      </c>
      <c r="AJ82">
        <v>0.34303099999999997</v>
      </c>
      <c r="AL82" s="5">
        <f t="shared" si="13"/>
        <v>81</v>
      </c>
      <c r="AM82">
        <v>455</v>
      </c>
      <c r="AN82">
        <v>0.57446808510638303</v>
      </c>
      <c r="AP82">
        <v>455</v>
      </c>
      <c r="AQ82">
        <v>0.55169800000000002</v>
      </c>
      <c r="BG82">
        <v>650</v>
      </c>
      <c r="BH82">
        <v>0.88043499999999997</v>
      </c>
      <c r="BJ82">
        <v>650</v>
      </c>
      <c r="BK82">
        <v>0.87239</v>
      </c>
    </row>
    <row r="83" spans="1:63" x14ac:dyDescent="0.35">
      <c r="A83" s="5">
        <f t="shared" si="8"/>
        <v>82</v>
      </c>
      <c r="B83">
        <v>145</v>
      </c>
      <c r="C83">
        <v>0.11849700000000001</v>
      </c>
      <c r="D83" s="11">
        <f t="shared" si="7"/>
        <v>0.99994000000000127</v>
      </c>
      <c r="E83">
        <v>145</v>
      </c>
      <c r="F83">
        <v>0.11283700000000001</v>
      </c>
      <c r="H83">
        <v>145</v>
      </c>
      <c r="I83">
        <v>0.31683800000000001</v>
      </c>
      <c r="J83" s="11">
        <v>145</v>
      </c>
      <c r="O83" s="11">
        <f t="shared" si="9"/>
        <v>1.8317240000000072</v>
      </c>
      <c r="Q83" s="5">
        <f t="shared" si="10"/>
        <v>82</v>
      </c>
      <c r="R83">
        <v>115</v>
      </c>
      <c r="S83">
        <v>0.13486799999999999</v>
      </c>
      <c r="U83">
        <v>115</v>
      </c>
      <c r="V83">
        <v>0.12459199999999999</v>
      </c>
      <c r="X83" s="5">
        <f t="shared" si="11"/>
        <v>82</v>
      </c>
      <c r="Y83">
        <v>185</v>
      </c>
      <c r="Z83">
        <v>0.32156899999999999</v>
      </c>
      <c r="AB83">
        <v>185</v>
      </c>
      <c r="AC83">
        <v>0.29309000000000002</v>
      </c>
      <c r="AE83" s="5">
        <f t="shared" si="12"/>
        <v>82</v>
      </c>
      <c r="AF83">
        <v>250</v>
      </c>
      <c r="AG83">
        <v>0.36607099999999998</v>
      </c>
      <c r="AI83">
        <v>250</v>
      </c>
      <c r="AJ83">
        <v>0.34303099999999997</v>
      </c>
      <c r="AL83" s="5">
        <f t="shared" si="13"/>
        <v>82</v>
      </c>
      <c r="AM83">
        <v>460</v>
      </c>
      <c r="AN83">
        <v>0.58156028368794321</v>
      </c>
      <c r="AP83">
        <v>460</v>
      </c>
      <c r="AQ83">
        <v>0.55949000000000004</v>
      </c>
      <c r="BG83">
        <v>687</v>
      </c>
      <c r="BH83">
        <v>0.89130399999999999</v>
      </c>
      <c r="BJ83">
        <v>687</v>
      </c>
      <c r="BK83">
        <v>0.89479699999999995</v>
      </c>
    </row>
    <row r="84" spans="1:63" x14ac:dyDescent="0.35">
      <c r="A84" s="5">
        <f t="shared" si="8"/>
        <v>83</v>
      </c>
      <c r="B84">
        <v>145</v>
      </c>
      <c r="C84">
        <v>0.11994199999999999</v>
      </c>
      <c r="D84" s="11">
        <f t="shared" si="7"/>
        <v>0.99993999999999161</v>
      </c>
      <c r="E84">
        <v>145</v>
      </c>
      <c r="F84">
        <v>0.11283700000000001</v>
      </c>
      <c r="H84">
        <v>145</v>
      </c>
      <c r="I84">
        <v>0.31683800000000001</v>
      </c>
      <c r="J84" s="11">
        <v>145.851</v>
      </c>
      <c r="O84" s="11">
        <f t="shared" si="9"/>
        <v>0</v>
      </c>
      <c r="Q84" s="5">
        <f t="shared" si="10"/>
        <v>83</v>
      </c>
      <c r="R84">
        <v>120</v>
      </c>
      <c r="S84">
        <v>0.136513</v>
      </c>
      <c r="U84">
        <v>120</v>
      </c>
      <c r="V84">
        <v>0.13481699999999999</v>
      </c>
      <c r="X84" s="5">
        <f t="shared" si="11"/>
        <v>83</v>
      </c>
      <c r="Y84">
        <v>185</v>
      </c>
      <c r="Z84">
        <v>0.32549</v>
      </c>
      <c r="AB84">
        <v>185</v>
      </c>
      <c r="AC84">
        <v>0.29309000000000002</v>
      </c>
      <c r="AE84" s="5">
        <f t="shared" si="12"/>
        <v>83</v>
      </c>
      <c r="AF84">
        <v>250</v>
      </c>
      <c r="AG84">
        <v>0.37053599999999998</v>
      </c>
      <c r="AI84">
        <v>250</v>
      </c>
      <c r="AJ84">
        <v>0.34303099999999997</v>
      </c>
      <c r="AL84" s="5">
        <f t="shared" si="13"/>
        <v>83</v>
      </c>
      <c r="AM84">
        <v>460</v>
      </c>
      <c r="AN84">
        <v>0.58865248226950351</v>
      </c>
      <c r="AP84">
        <v>460</v>
      </c>
      <c r="AQ84">
        <v>0.55949000000000004</v>
      </c>
      <c r="BG84">
        <v>705</v>
      </c>
      <c r="BH84">
        <v>0.90217400000000003</v>
      </c>
      <c r="BJ84">
        <v>705</v>
      </c>
      <c r="BK84">
        <v>0.90436300000000003</v>
      </c>
    </row>
    <row r="85" spans="1:63" x14ac:dyDescent="0.35">
      <c r="A85" s="5">
        <f t="shared" si="8"/>
        <v>84</v>
      </c>
      <c r="B85">
        <v>145</v>
      </c>
      <c r="C85">
        <v>0.12138699999999999</v>
      </c>
      <c r="D85" s="11">
        <f t="shared" si="7"/>
        <v>0.99994000000000127</v>
      </c>
      <c r="E85">
        <v>145</v>
      </c>
      <c r="F85">
        <v>0.11283700000000001</v>
      </c>
      <c r="H85">
        <v>145</v>
      </c>
      <c r="I85">
        <v>0.31683800000000001</v>
      </c>
      <c r="J85" s="11">
        <v>150</v>
      </c>
      <c r="O85" s="11">
        <f t="shared" si="9"/>
        <v>0</v>
      </c>
      <c r="Q85" s="5">
        <f t="shared" si="10"/>
        <v>84</v>
      </c>
      <c r="R85">
        <v>120</v>
      </c>
      <c r="S85">
        <v>0.138158</v>
      </c>
      <c r="U85">
        <v>120</v>
      </c>
      <c r="V85">
        <v>0.13481699999999999</v>
      </c>
      <c r="X85" s="5">
        <f t="shared" si="11"/>
        <v>84</v>
      </c>
      <c r="Y85">
        <v>185</v>
      </c>
      <c r="Z85">
        <v>0.32941199999999998</v>
      </c>
      <c r="AB85">
        <v>185</v>
      </c>
      <c r="AC85">
        <v>0.29309000000000002</v>
      </c>
      <c r="AE85" s="5">
        <f t="shared" si="12"/>
        <v>84</v>
      </c>
      <c r="AF85">
        <v>255</v>
      </c>
      <c r="AG85">
        <v>0.375</v>
      </c>
      <c r="AI85">
        <v>255</v>
      </c>
      <c r="AJ85">
        <v>0.35468699999999997</v>
      </c>
      <c r="AL85" s="5">
        <f t="shared" si="13"/>
        <v>84</v>
      </c>
      <c r="AM85">
        <v>465</v>
      </c>
      <c r="AN85">
        <v>0.5957446808510638</v>
      </c>
      <c r="AP85">
        <v>465</v>
      </c>
      <c r="AQ85">
        <v>0.56720199999999998</v>
      </c>
      <c r="BG85">
        <v>715</v>
      </c>
      <c r="BH85">
        <v>0.91304300000000005</v>
      </c>
      <c r="BJ85">
        <v>715</v>
      </c>
      <c r="BK85">
        <v>0.909331</v>
      </c>
    </row>
    <row r="86" spans="1:63" x14ac:dyDescent="0.35">
      <c r="A86" s="5">
        <f t="shared" si="8"/>
        <v>85</v>
      </c>
      <c r="B86">
        <v>145</v>
      </c>
      <c r="C86">
        <v>0.122832</v>
      </c>
      <c r="D86" s="11">
        <f t="shared" si="7"/>
        <v>0.99994000000000127</v>
      </c>
      <c r="E86">
        <v>145</v>
      </c>
      <c r="F86">
        <v>0.11283700000000001</v>
      </c>
      <c r="H86">
        <v>145</v>
      </c>
      <c r="I86">
        <v>0.31683800000000001</v>
      </c>
      <c r="J86" s="11">
        <v>150.63300000000001</v>
      </c>
      <c r="O86" s="11">
        <f t="shared" si="9"/>
        <v>0</v>
      </c>
      <c r="Q86" s="5">
        <f t="shared" si="10"/>
        <v>85</v>
      </c>
      <c r="R86">
        <v>120</v>
      </c>
      <c r="S86">
        <v>0.13980300000000001</v>
      </c>
      <c r="U86">
        <v>120</v>
      </c>
      <c r="V86">
        <v>0.13481699999999999</v>
      </c>
      <c r="X86" s="5">
        <f t="shared" si="11"/>
        <v>85</v>
      </c>
      <c r="Y86">
        <v>190</v>
      </c>
      <c r="Z86">
        <v>0.33333299999999999</v>
      </c>
      <c r="AB86">
        <v>190</v>
      </c>
      <c r="AC86">
        <v>0.30594900000000003</v>
      </c>
      <c r="AE86" s="5">
        <f t="shared" si="12"/>
        <v>85</v>
      </c>
      <c r="AF86">
        <v>255</v>
      </c>
      <c r="AG86">
        <v>0.37946400000000002</v>
      </c>
      <c r="AI86">
        <v>255</v>
      </c>
      <c r="AJ86">
        <v>0.35468699999999997</v>
      </c>
      <c r="AL86" s="5">
        <f t="shared" si="13"/>
        <v>85</v>
      </c>
      <c r="AM86">
        <v>465</v>
      </c>
      <c r="AN86">
        <v>0.6028368794326241</v>
      </c>
      <c r="AP86">
        <v>465</v>
      </c>
      <c r="AQ86">
        <v>0.56720199999999998</v>
      </c>
      <c r="BG86">
        <v>750</v>
      </c>
      <c r="BH86">
        <v>0.92391299999999998</v>
      </c>
      <c r="BJ86">
        <v>750</v>
      </c>
      <c r="BK86">
        <v>0.92492600000000003</v>
      </c>
    </row>
    <row r="87" spans="1:63" x14ac:dyDescent="0.35">
      <c r="A87" s="5">
        <f t="shared" si="8"/>
        <v>86</v>
      </c>
      <c r="B87">
        <v>145.851</v>
      </c>
      <c r="C87">
        <v>0.124277</v>
      </c>
      <c r="D87" s="11">
        <f t="shared" si="7"/>
        <v>0.99994000000000127</v>
      </c>
      <c r="E87">
        <v>145.851</v>
      </c>
      <c r="F87">
        <v>0.114257</v>
      </c>
      <c r="H87">
        <v>145.851</v>
      </c>
      <c r="I87">
        <v>0.31836399999999998</v>
      </c>
      <c r="J87" s="11">
        <v>153.78</v>
      </c>
      <c r="O87" s="11">
        <f t="shared" si="9"/>
        <v>1.0559919999999805</v>
      </c>
      <c r="Q87" s="5">
        <f t="shared" si="10"/>
        <v>86</v>
      </c>
      <c r="R87">
        <v>120</v>
      </c>
      <c r="S87">
        <v>0.14144699999999999</v>
      </c>
      <c r="U87">
        <v>120</v>
      </c>
      <c r="V87">
        <v>0.13481699999999999</v>
      </c>
      <c r="X87" s="5">
        <f t="shared" si="11"/>
        <v>86</v>
      </c>
      <c r="Y87">
        <v>190</v>
      </c>
      <c r="Z87">
        <v>0.33725500000000003</v>
      </c>
      <c r="AB87">
        <v>190</v>
      </c>
      <c r="AC87">
        <v>0.30594900000000003</v>
      </c>
      <c r="AE87" s="5">
        <f t="shared" si="12"/>
        <v>86</v>
      </c>
      <c r="AF87">
        <v>255</v>
      </c>
      <c r="AG87">
        <v>0.38392900000000002</v>
      </c>
      <c r="AI87">
        <v>255</v>
      </c>
      <c r="AJ87">
        <v>0.35468699999999997</v>
      </c>
      <c r="AL87" s="5">
        <f t="shared" si="13"/>
        <v>86</v>
      </c>
      <c r="AM87">
        <v>470</v>
      </c>
      <c r="AN87">
        <v>0.60992907801418439</v>
      </c>
      <c r="AP87">
        <v>470</v>
      </c>
      <c r="AQ87">
        <v>0.57483399999999996</v>
      </c>
      <c r="BG87">
        <v>750</v>
      </c>
      <c r="BH87">
        <v>0.93478300000000003</v>
      </c>
      <c r="BJ87">
        <v>750</v>
      </c>
      <c r="BK87">
        <v>0.92492600000000003</v>
      </c>
    </row>
    <row r="88" spans="1:63" x14ac:dyDescent="0.35">
      <c r="A88" s="5">
        <f t="shared" si="8"/>
        <v>87</v>
      </c>
      <c r="B88">
        <v>150</v>
      </c>
      <c r="C88">
        <v>0.125723</v>
      </c>
      <c r="D88" s="11">
        <f t="shared" si="7"/>
        <v>1.000632000000002</v>
      </c>
      <c r="E88">
        <v>150</v>
      </c>
      <c r="F88">
        <v>0.121278</v>
      </c>
      <c r="H88">
        <v>150</v>
      </c>
      <c r="I88">
        <v>0.32575500000000002</v>
      </c>
      <c r="J88" s="11">
        <v>155</v>
      </c>
      <c r="O88" s="11">
        <f t="shared" si="9"/>
        <v>5.1145720000000257</v>
      </c>
      <c r="Q88" s="5">
        <f t="shared" si="10"/>
        <v>87</v>
      </c>
      <c r="R88">
        <v>120</v>
      </c>
      <c r="S88">
        <v>0.143092</v>
      </c>
      <c r="U88">
        <v>120</v>
      </c>
      <c r="V88">
        <v>0.13481699999999999</v>
      </c>
      <c r="X88" s="5">
        <f t="shared" si="11"/>
        <v>87</v>
      </c>
      <c r="Y88">
        <v>190</v>
      </c>
      <c r="Z88">
        <v>0.34117599999999998</v>
      </c>
      <c r="AB88">
        <v>190</v>
      </c>
      <c r="AC88">
        <v>0.30594900000000003</v>
      </c>
      <c r="AE88" s="5">
        <f t="shared" si="12"/>
        <v>87</v>
      </c>
      <c r="AF88">
        <v>260</v>
      </c>
      <c r="AG88">
        <v>0.38839299999999999</v>
      </c>
      <c r="AI88">
        <v>260</v>
      </c>
      <c r="AJ88">
        <v>0.36632199999999998</v>
      </c>
      <c r="AL88" s="5">
        <f t="shared" si="13"/>
        <v>87</v>
      </c>
      <c r="AM88">
        <v>470</v>
      </c>
      <c r="AN88">
        <v>0.61702127659574468</v>
      </c>
      <c r="AP88">
        <v>470</v>
      </c>
      <c r="AQ88">
        <v>0.57483399999999996</v>
      </c>
      <c r="BG88">
        <v>770</v>
      </c>
      <c r="BH88">
        <v>0.94565200000000005</v>
      </c>
      <c r="BJ88">
        <v>770</v>
      </c>
      <c r="BK88">
        <v>0.93269299999999999</v>
      </c>
    </row>
    <row r="89" spans="1:63" x14ac:dyDescent="0.35">
      <c r="A89" s="5">
        <f t="shared" si="8"/>
        <v>88</v>
      </c>
      <c r="B89">
        <v>150.63300000000001</v>
      </c>
      <c r="C89">
        <v>0.127168</v>
      </c>
      <c r="D89" s="11">
        <f t="shared" si="7"/>
        <v>0.99994000000000127</v>
      </c>
      <c r="E89">
        <v>150.63300000000001</v>
      </c>
      <c r="F89">
        <v>0.122362</v>
      </c>
      <c r="H89">
        <v>150.63300000000001</v>
      </c>
      <c r="I89">
        <v>0.326876</v>
      </c>
      <c r="J89" s="11">
        <v>155</v>
      </c>
      <c r="O89" s="11">
        <f t="shared" si="9"/>
        <v>0.77573199999998832</v>
      </c>
      <c r="Q89" s="5">
        <f t="shared" si="10"/>
        <v>88</v>
      </c>
      <c r="R89">
        <v>120</v>
      </c>
      <c r="S89">
        <v>0.144737</v>
      </c>
      <c r="U89">
        <v>120</v>
      </c>
      <c r="V89">
        <v>0.13481699999999999</v>
      </c>
      <c r="X89" s="5">
        <f t="shared" si="11"/>
        <v>88</v>
      </c>
      <c r="Y89">
        <v>190</v>
      </c>
      <c r="Z89">
        <v>0.34509800000000002</v>
      </c>
      <c r="AB89">
        <v>190</v>
      </c>
      <c r="AC89">
        <v>0.30594900000000003</v>
      </c>
      <c r="AE89" s="5">
        <f t="shared" si="12"/>
        <v>88</v>
      </c>
      <c r="AF89">
        <v>260</v>
      </c>
      <c r="AG89">
        <v>0.39285700000000001</v>
      </c>
      <c r="AI89">
        <v>260</v>
      </c>
      <c r="AJ89">
        <v>0.36632199999999998</v>
      </c>
      <c r="AL89" s="5">
        <f>AL88+1</f>
        <v>88</v>
      </c>
      <c r="AM89">
        <v>470</v>
      </c>
      <c r="AN89">
        <v>0.62411347517730498</v>
      </c>
      <c r="AP89">
        <v>470</v>
      </c>
      <c r="AQ89">
        <v>0.57483399999999996</v>
      </c>
      <c r="BG89">
        <v>859</v>
      </c>
      <c r="BH89">
        <v>0.95652199999999998</v>
      </c>
      <c r="BJ89">
        <v>859</v>
      </c>
      <c r="BK89">
        <v>0.95904599999999995</v>
      </c>
    </row>
    <row r="90" spans="1:63" x14ac:dyDescent="0.35">
      <c r="A90" s="5">
        <f t="shared" si="8"/>
        <v>89</v>
      </c>
      <c r="B90">
        <v>153.78</v>
      </c>
      <c r="C90">
        <v>0.12861300000000001</v>
      </c>
      <c r="D90" s="11">
        <f t="shared" si="7"/>
        <v>0.99994000000000127</v>
      </c>
      <c r="E90">
        <v>153.78</v>
      </c>
      <c r="F90">
        <v>0.127805</v>
      </c>
      <c r="H90">
        <v>153.78</v>
      </c>
      <c r="I90">
        <v>0.33241999999999999</v>
      </c>
      <c r="J90" s="11">
        <v>155.41499999999999</v>
      </c>
      <c r="O90" s="11">
        <f t="shared" si="9"/>
        <v>3.8364479999999954</v>
      </c>
      <c r="Q90" s="5">
        <f t="shared" si="10"/>
        <v>89</v>
      </c>
      <c r="R90">
        <v>120</v>
      </c>
      <c r="S90">
        <v>0.14638200000000001</v>
      </c>
      <c r="U90">
        <v>120</v>
      </c>
      <c r="V90">
        <v>0.13481699999999999</v>
      </c>
      <c r="X90" s="5">
        <f t="shared" si="11"/>
        <v>89</v>
      </c>
      <c r="Y90">
        <v>190</v>
      </c>
      <c r="Z90">
        <v>0.34902</v>
      </c>
      <c r="AB90">
        <v>190</v>
      </c>
      <c r="AC90">
        <v>0.30594900000000003</v>
      </c>
      <c r="AE90" s="5">
        <f t="shared" si="12"/>
        <v>89</v>
      </c>
      <c r="AF90">
        <v>265</v>
      </c>
      <c r="AG90">
        <v>0.39732099999999998</v>
      </c>
      <c r="AI90">
        <v>265</v>
      </c>
      <c r="AJ90">
        <v>0.37792599999999998</v>
      </c>
      <c r="AL90" s="11">
        <f t="shared" ref="AL90:AL142" si="14">AL89+1</f>
        <v>89</v>
      </c>
      <c r="AM90">
        <v>480</v>
      </c>
      <c r="AN90">
        <v>0.63120567375886527</v>
      </c>
      <c r="AP90">
        <v>480</v>
      </c>
      <c r="AQ90">
        <v>0.58985100000000001</v>
      </c>
      <c r="BG90">
        <v>878</v>
      </c>
      <c r="BH90">
        <v>0.967391</v>
      </c>
      <c r="BJ90">
        <v>878</v>
      </c>
      <c r="BK90">
        <v>0.96324500000000002</v>
      </c>
    </row>
    <row r="91" spans="1:63" x14ac:dyDescent="0.35">
      <c r="A91" s="5">
        <f t="shared" si="8"/>
        <v>90</v>
      </c>
      <c r="B91">
        <v>155</v>
      </c>
      <c r="C91">
        <v>0.13005800000000001</v>
      </c>
      <c r="D91" s="11">
        <f t="shared" si="7"/>
        <v>0.99994000000000127</v>
      </c>
      <c r="E91">
        <v>155</v>
      </c>
      <c r="F91">
        <v>0.129937</v>
      </c>
      <c r="H91">
        <v>155</v>
      </c>
      <c r="I91">
        <v>0.33455600000000002</v>
      </c>
      <c r="J91" s="11">
        <v>160</v>
      </c>
      <c r="O91" s="11">
        <f t="shared" si="9"/>
        <v>1.4781120000000185</v>
      </c>
      <c r="Q91" s="5">
        <f t="shared" si="10"/>
        <v>90</v>
      </c>
      <c r="R91">
        <v>120</v>
      </c>
      <c r="S91">
        <v>0.14802599999999999</v>
      </c>
      <c r="U91">
        <v>120</v>
      </c>
      <c r="V91">
        <v>0.13481699999999999</v>
      </c>
      <c r="X91" s="5">
        <f t="shared" si="11"/>
        <v>90</v>
      </c>
      <c r="Y91">
        <v>190</v>
      </c>
      <c r="Z91">
        <v>0.352941</v>
      </c>
      <c r="AB91">
        <v>190</v>
      </c>
      <c r="AC91">
        <v>0.30594900000000003</v>
      </c>
      <c r="AE91" s="5">
        <f t="shared" si="12"/>
        <v>90</v>
      </c>
      <c r="AF91">
        <v>265</v>
      </c>
      <c r="AG91">
        <v>0.40178599999999998</v>
      </c>
      <c r="AI91">
        <v>265</v>
      </c>
      <c r="AJ91">
        <v>0.37792599999999998</v>
      </c>
      <c r="AL91" s="11">
        <f t="shared" si="14"/>
        <v>90</v>
      </c>
      <c r="AM91">
        <v>490</v>
      </c>
      <c r="AN91">
        <v>0.63829787234042556</v>
      </c>
      <c r="AP91">
        <v>490</v>
      </c>
      <c r="AQ91">
        <v>0.60453400000000002</v>
      </c>
      <c r="BG91">
        <v>932</v>
      </c>
      <c r="BH91">
        <v>0.97826100000000005</v>
      </c>
      <c r="BJ91">
        <v>932</v>
      </c>
      <c r="BK91">
        <v>0.97307100000000002</v>
      </c>
    </row>
    <row r="92" spans="1:63" x14ac:dyDescent="0.35">
      <c r="A92" s="5">
        <f t="shared" si="8"/>
        <v>91</v>
      </c>
      <c r="B92">
        <v>155</v>
      </c>
      <c r="C92">
        <v>0.13150300000000001</v>
      </c>
      <c r="D92" s="11">
        <f t="shared" si="7"/>
        <v>0.99994000000000127</v>
      </c>
      <c r="E92">
        <v>155</v>
      </c>
      <c r="F92">
        <v>0.129937</v>
      </c>
      <c r="H92">
        <v>155</v>
      </c>
      <c r="I92">
        <v>0.33455600000000002</v>
      </c>
      <c r="J92" s="11">
        <v>160</v>
      </c>
      <c r="O92" s="11">
        <f t="shared" si="9"/>
        <v>0</v>
      </c>
      <c r="Q92" s="5">
        <f t="shared" si="10"/>
        <v>91</v>
      </c>
      <c r="R92">
        <v>125</v>
      </c>
      <c r="S92">
        <v>0.149671</v>
      </c>
      <c r="U92">
        <v>125</v>
      </c>
      <c r="V92">
        <v>0.14527399999999999</v>
      </c>
      <c r="X92" s="5">
        <f t="shared" si="11"/>
        <v>91</v>
      </c>
      <c r="Y92">
        <v>195</v>
      </c>
      <c r="Z92">
        <v>0.35686299999999999</v>
      </c>
      <c r="AB92">
        <v>195</v>
      </c>
      <c r="AC92">
        <v>0.31881199999999998</v>
      </c>
      <c r="AE92" s="5">
        <f t="shared" si="12"/>
        <v>91</v>
      </c>
      <c r="AF92">
        <v>265</v>
      </c>
      <c r="AG92">
        <v>0.40625</v>
      </c>
      <c r="AI92">
        <v>265</v>
      </c>
      <c r="AJ92">
        <v>0.37792599999999998</v>
      </c>
      <c r="AL92" s="11">
        <f t="shared" si="14"/>
        <v>91</v>
      </c>
      <c r="AM92">
        <v>500</v>
      </c>
      <c r="AN92">
        <v>0.64539007092198586</v>
      </c>
      <c r="AP92">
        <v>500</v>
      </c>
      <c r="AQ92">
        <v>0.61887499999999995</v>
      </c>
      <c r="BG92">
        <v>1116</v>
      </c>
      <c r="BH92">
        <v>0.98912999999999995</v>
      </c>
      <c r="BJ92">
        <v>1116</v>
      </c>
      <c r="BK92">
        <v>0.99099000000000004</v>
      </c>
    </row>
    <row r="93" spans="1:63" x14ac:dyDescent="0.35">
      <c r="A93" s="5">
        <f t="shared" si="8"/>
        <v>92</v>
      </c>
      <c r="B93">
        <v>155.41499999999999</v>
      </c>
      <c r="C93">
        <v>0.13294800000000001</v>
      </c>
      <c r="D93" s="11">
        <f t="shared" si="7"/>
        <v>0.99994000000000127</v>
      </c>
      <c r="E93">
        <v>155.41499999999999</v>
      </c>
      <c r="F93">
        <v>0.130665</v>
      </c>
      <c r="H93">
        <v>155.41499999999999</v>
      </c>
      <c r="I93">
        <v>0.33528200000000002</v>
      </c>
      <c r="J93" s="11">
        <v>160</v>
      </c>
      <c r="O93" s="11">
        <f t="shared" si="9"/>
        <v>0.50239200000000306</v>
      </c>
      <c r="Q93" s="5">
        <f t="shared" si="10"/>
        <v>92</v>
      </c>
      <c r="R93">
        <v>125</v>
      </c>
      <c r="S93">
        <v>0.15131600000000001</v>
      </c>
      <c r="U93">
        <v>125</v>
      </c>
      <c r="V93">
        <v>0.14527399999999999</v>
      </c>
      <c r="X93" s="5">
        <f t="shared" si="11"/>
        <v>92</v>
      </c>
      <c r="Y93">
        <v>195</v>
      </c>
      <c r="Z93">
        <v>0.36078399999999999</v>
      </c>
      <c r="AB93">
        <v>195</v>
      </c>
      <c r="AC93">
        <v>0.31881199999999998</v>
      </c>
      <c r="AE93" s="5">
        <f t="shared" si="12"/>
        <v>92</v>
      </c>
      <c r="AF93">
        <v>265</v>
      </c>
      <c r="AG93">
        <v>0.41071400000000002</v>
      </c>
      <c r="AI93">
        <v>265</v>
      </c>
      <c r="AJ93">
        <v>0.37792599999999998</v>
      </c>
      <c r="AL93" s="11">
        <f t="shared" si="14"/>
        <v>92</v>
      </c>
      <c r="AM93">
        <v>505</v>
      </c>
      <c r="AN93">
        <v>0.65248226950354615</v>
      </c>
      <c r="AP93">
        <v>505</v>
      </c>
      <c r="AQ93">
        <v>0.62591600000000003</v>
      </c>
      <c r="BG93">
        <v>1383</v>
      </c>
      <c r="BH93">
        <v>1</v>
      </c>
      <c r="BJ93">
        <v>1383</v>
      </c>
      <c r="BK93">
        <v>0.99829100000000004</v>
      </c>
    </row>
    <row r="94" spans="1:63" x14ac:dyDescent="0.35">
      <c r="A94" s="5">
        <f t="shared" si="8"/>
        <v>93</v>
      </c>
      <c r="B94">
        <v>160</v>
      </c>
      <c r="C94">
        <v>0.13439300000000001</v>
      </c>
      <c r="D94" s="11">
        <f t="shared" si="7"/>
        <v>0.99994000000000127</v>
      </c>
      <c r="E94">
        <v>160</v>
      </c>
      <c r="F94">
        <v>0.13880300000000001</v>
      </c>
      <c r="H94">
        <v>160</v>
      </c>
      <c r="I94">
        <v>0.34324199999999999</v>
      </c>
      <c r="J94" s="11">
        <v>160</v>
      </c>
      <c r="O94" s="11">
        <f t="shared" si="9"/>
        <v>5.5083199999999772</v>
      </c>
      <c r="Q94" s="5">
        <f t="shared" si="10"/>
        <v>93</v>
      </c>
      <c r="R94">
        <v>125</v>
      </c>
      <c r="S94">
        <v>0.15296100000000001</v>
      </c>
      <c r="U94">
        <v>125</v>
      </c>
      <c r="V94">
        <v>0.14527399999999999</v>
      </c>
      <c r="X94" s="5">
        <f t="shared" si="11"/>
        <v>93</v>
      </c>
      <c r="Y94">
        <v>195</v>
      </c>
      <c r="Z94">
        <v>0.36470599999999997</v>
      </c>
      <c r="AB94">
        <v>195</v>
      </c>
      <c r="AC94">
        <v>0.31881199999999998</v>
      </c>
      <c r="AE94" s="5">
        <f t="shared" si="12"/>
        <v>93</v>
      </c>
      <c r="AF94">
        <v>270</v>
      </c>
      <c r="AG94">
        <v>0.41517900000000002</v>
      </c>
      <c r="AI94">
        <v>270</v>
      </c>
      <c r="AJ94">
        <v>0.38949099999999998</v>
      </c>
      <c r="AL94" s="11">
        <f t="shared" si="14"/>
        <v>93</v>
      </c>
      <c r="AM94">
        <v>505</v>
      </c>
      <c r="AN94">
        <v>0.65957446808510634</v>
      </c>
      <c r="AP94">
        <v>505</v>
      </c>
      <c r="AQ94">
        <v>0.62591600000000003</v>
      </c>
    </row>
    <row r="95" spans="1:63" x14ac:dyDescent="0.35">
      <c r="A95" s="5">
        <f t="shared" si="8"/>
        <v>94</v>
      </c>
      <c r="B95">
        <v>160</v>
      </c>
      <c r="C95">
        <v>0.13583799999999999</v>
      </c>
      <c r="D95" s="11">
        <f t="shared" si="7"/>
        <v>0.99993999999998207</v>
      </c>
      <c r="E95">
        <v>160</v>
      </c>
      <c r="F95">
        <v>0.13880300000000001</v>
      </c>
      <c r="H95">
        <v>160</v>
      </c>
      <c r="I95">
        <v>0.34324199999999999</v>
      </c>
      <c r="J95" s="11">
        <v>160</v>
      </c>
      <c r="O95" s="11">
        <f t="shared" si="9"/>
        <v>0</v>
      </c>
      <c r="Q95" s="5">
        <f t="shared" si="10"/>
        <v>94</v>
      </c>
      <c r="R95">
        <v>125</v>
      </c>
      <c r="S95">
        <v>0.15460499999999999</v>
      </c>
      <c r="U95">
        <v>125</v>
      </c>
      <c r="V95">
        <v>0.14527399999999999</v>
      </c>
      <c r="X95" s="5">
        <f t="shared" si="11"/>
        <v>94</v>
      </c>
      <c r="Y95">
        <v>200</v>
      </c>
      <c r="Z95">
        <v>0.36862699999999998</v>
      </c>
      <c r="AB95">
        <v>200</v>
      </c>
      <c r="AC95">
        <v>0.33166499999999999</v>
      </c>
      <c r="AE95" s="5">
        <f t="shared" si="12"/>
        <v>94</v>
      </c>
      <c r="AF95">
        <v>270</v>
      </c>
      <c r="AG95">
        <v>0.41964299999999999</v>
      </c>
      <c r="AI95">
        <v>270</v>
      </c>
      <c r="AJ95">
        <v>0.38949099999999998</v>
      </c>
      <c r="AL95" s="11">
        <f t="shared" si="14"/>
        <v>94</v>
      </c>
      <c r="AM95">
        <v>515</v>
      </c>
      <c r="AN95">
        <v>0.66666666666666663</v>
      </c>
      <c r="AP95">
        <v>515</v>
      </c>
      <c r="AQ95">
        <v>0.63973400000000002</v>
      </c>
    </row>
    <row r="96" spans="1:63" x14ac:dyDescent="0.35">
      <c r="A96" s="5">
        <f t="shared" si="8"/>
        <v>95</v>
      </c>
      <c r="B96">
        <v>160</v>
      </c>
      <c r="C96">
        <v>0.13728299999999999</v>
      </c>
      <c r="D96" s="11">
        <f t="shared" si="7"/>
        <v>0.99994000000000127</v>
      </c>
      <c r="E96">
        <v>160</v>
      </c>
      <c r="F96">
        <v>0.13880300000000001</v>
      </c>
      <c r="H96">
        <v>160</v>
      </c>
      <c r="I96">
        <v>0.34324199999999999</v>
      </c>
      <c r="J96" s="11">
        <v>160</v>
      </c>
      <c r="O96" s="11">
        <f t="shared" si="9"/>
        <v>0</v>
      </c>
      <c r="Q96" s="5">
        <f t="shared" si="10"/>
        <v>95</v>
      </c>
      <c r="R96">
        <v>125</v>
      </c>
      <c r="S96">
        <v>0.15625</v>
      </c>
      <c r="U96">
        <v>125</v>
      </c>
      <c r="V96">
        <v>0.14527399999999999</v>
      </c>
      <c r="X96" s="5">
        <f t="shared" si="11"/>
        <v>95</v>
      </c>
      <c r="Y96">
        <v>200</v>
      </c>
      <c r="Z96">
        <v>0.37254900000000002</v>
      </c>
      <c r="AB96">
        <v>200</v>
      </c>
      <c r="AC96">
        <v>0.33166499999999999</v>
      </c>
      <c r="AE96" s="5">
        <f t="shared" si="12"/>
        <v>95</v>
      </c>
      <c r="AF96">
        <v>270</v>
      </c>
      <c r="AG96">
        <v>0.42410700000000001</v>
      </c>
      <c r="AI96">
        <v>270</v>
      </c>
      <c r="AJ96">
        <v>0.38949099999999998</v>
      </c>
      <c r="AL96" s="11">
        <f t="shared" si="14"/>
        <v>95</v>
      </c>
      <c r="AM96">
        <v>525</v>
      </c>
      <c r="AN96">
        <v>0.67375886524822692</v>
      </c>
      <c r="AP96">
        <v>525</v>
      </c>
      <c r="AQ96">
        <v>0.65319899999999997</v>
      </c>
    </row>
    <row r="97" spans="1:43" x14ac:dyDescent="0.35">
      <c r="A97" s="5">
        <f t="shared" si="8"/>
        <v>96</v>
      </c>
      <c r="B97">
        <v>160</v>
      </c>
      <c r="C97">
        <v>0.13872799999999999</v>
      </c>
      <c r="D97" s="11">
        <f t="shared" si="7"/>
        <v>0.99994000000000127</v>
      </c>
      <c r="E97">
        <v>160</v>
      </c>
      <c r="F97">
        <v>0.13880300000000001</v>
      </c>
      <c r="H97">
        <v>160</v>
      </c>
      <c r="I97">
        <v>0.34324199999999999</v>
      </c>
      <c r="J97" s="11">
        <v>164.97900000000001</v>
      </c>
      <c r="O97" s="11">
        <f t="shared" si="9"/>
        <v>0</v>
      </c>
      <c r="Q97" s="5">
        <f t="shared" si="10"/>
        <v>96</v>
      </c>
      <c r="R97">
        <v>125</v>
      </c>
      <c r="S97">
        <v>0.15789500000000001</v>
      </c>
      <c r="U97">
        <v>125</v>
      </c>
      <c r="V97">
        <v>0.14527399999999999</v>
      </c>
      <c r="X97" s="5">
        <f t="shared" si="11"/>
        <v>96</v>
      </c>
      <c r="Y97">
        <v>200</v>
      </c>
      <c r="Z97">
        <v>0.376471</v>
      </c>
      <c r="AB97">
        <v>200</v>
      </c>
      <c r="AC97">
        <v>0.33166499999999999</v>
      </c>
      <c r="AE97" s="5">
        <f t="shared" si="12"/>
        <v>96</v>
      </c>
      <c r="AF97">
        <v>275</v>
      </c>
      <c r="AG97">
        <v>0.42857099999999998</v>
      </c>
      <c r="AI97">
        <v>275</v>
      </c>
      <c r="AJ97">
        <v>0.401007</v>
      </c>
      <c r="AL97" s="11">
        <f t="shared" si="14"/>
        <v>96</v>
      </c>
      <c r="AM97">
        <v>525</v>
      </c>
      <c r="AN97">
        <v>0.68085106382978722</v>
      </c>
      <c r="AP97">
        <v>525</v>
      </c>
      <c r="AQ97">
        <v>0.65319899999999997</v>
      </c>
    </row>
    <row r="98" spans="1:43" x14ac:dyDescent="0.35">
      <c r="A98" s="5">
        <f t="shared" si="8"/>
        <v>97</v>
      </c>
      <c r="B98">
        <v>160</v>
      </c>
      <c r="C98">
        <v>0.14017299999999999</v>
      </c>
      <c r="D98" s="11">
        <f t="shared" si="7"/>
        <v>0.99994000000000127</v>
      </c>
      <c r="E98">
        <v>160</v>
      </c>
      <c r="F98">
        <v>0.13880300000000001</v>
      </c>
      <c r="H98">
        <v>160</v>
      </c>
      <c r="I98">
        <v>0.34324199999999999</v>
      </c>
      <c r="J98" s="11">
        <v>164.97900000000001</v>
      </c>
      <c r="O98" s="11">
        <f t="shared" si="9"/>
        <v>0</v>
      </c>
      <c r="Q98" s="5">
        <f t="shared" si="10"/>
        <v>97</v>
      </c>
      <c r="R98">
        <v>125</v>
      </c>
      <c r="S98">
        <v>0.15953899999999999</v>
      </c>
      <c r="U98">
        <v>125</v>
      </c>
      <c r="V98">
        <v>0.14527399999999999</v>
      </c>
      <c r="X98" s="5">
        <f t="shared" si="11"/>
        <v>97</v>
      </c>
      <c r="Y98">
        <v>205</v>
      </c>
      <c r="Z98">
        <v>0.38039200000000001</v>
      </c>
      <c r="AB98">
        <v>205</v>
      </c>
      <c r="AC98">
        <v>0.34449299999999999</v>
      </c>
      <c r="AE98" s="5">
        <f t="shared" si="12"/>
        <v>97</v>
      </c>
      <c r="AF98">
        <v>275</v>
      </c>
      <c r="AG98">
        <v>0.43303599999999998</v>
      </c>
      <c r="AI98">
        <v>275</v>
      </c>
      <c r="AJ98">
        <v>0.401007</v>
      </c>
      <c r="AL98" s="11">
        <f t="shared" si="14"/>
        <v>97</v>
      </c>
      <c r="AM98">
        <v>545</v>
      </c>
      <c r="AN98">
        <v>0.68794326241134751</v>
      </c>
      <c r="AP98">
        <v>545</v>
      </c>
      <c r="AQ98">
        <v>0.67906200000000005</v>
      </c>
    </row>
    <row r="99" spans="1:43" x14ac:dyDescent="0.35">
      <c r="A99" s="5">
        <f t="shared" si="8"/>
        <v>98</v>
      </c>
      <c r="B99">
        <v>160</v>
      </c>
      <c r="C99">
        <v>0.14161799999999999</v>
      </c>
      <c r="D99" s="11">
        <f t="shared" si="7"/>
        <v>0.99994000000000127</v>
      </c>
      <c r="E99">
        <v>160</v>
      </c>
      <c r="F99">
        <v>0.13880300000000001</v>
      </c>
      <c r="H99">
        <v>160</v>
      </c>
      <c r="I99">
        <v>0.34324199999999999</v>
      </c>
      <c r="J99" s="11">
        <v>165</v>
      </c>
      <c r="O99" s="11">
        <f t="shared" si="9"/>
        <v>0</v>
      </c>
      <c r="Q99" s="5">
        <f t="shared" si="10"/>
        <v>98</v>
      </c>
      <c r="R99">
        <v>130</v>
      </c>
      <c r="S99">
        <v>0.16118399999999999</v>
      </c>
      <c r="U99">
        <v>130</v>
      </c>
      <c r="V99">
        <v>0.155943</v>
      </c>
      <c r="X99" s="5">
        <f t="shared" si="11"/>
        <v>98</v>
      </c>
      <c r="Y99">
        <v>205</v>
      </c>
      <c r="Z99">
        <v>0.38431399999999999</v>
      </c>
      <c r="AB99">
        <v>205</v>
      </c>
      <c r="AC99">
        <v>0.34449299999999999</v>
      </c>
      <c r="AE99" s="5">
        <f t="shared" si="12"/>
        <v>98</v>
      </c>
      <c r="AF99">
        <v>280</v>
      </c>
      <c r="AG99">
        <v>0.4375</v>
      </c>
      <c r="AI99">
        <v>280</v>
      </c>
      <c r="AJ99">
        <v>0.412466</v>
      </c>
      <c r="AL99" s="11">
        <f t="shared" si="14"/>
        <v>98</v>
      </c>
      <c r="AM99">
        <v>545</v>
      </c>
      <c r="AN99">
        <v>0.69503546099290781</v>
      </c>
      <c r="AP99">
        <v>545</v>
      </c>
      <c r="AQ99">
        <v>0.67906200000000005</v>
      </c>
    </row>
    <row r="100" spans="1:43" x14ac:dyDescent="0.35">
      <c r="A100" s="5">
        <f t="shared" si="8"/>
        <v>99</v>
      </c>
      <c r="B100">
        <v>164.97900000000001</v>
      </c>
      <c r="C100">
        <v>0.143064</v>
      </c>
      <c r="D100" s="11">
        <f t="shared" si="7"/>
        <v>1.000632000000002</v>
      </c>
      <c r="E100">
        <v>164.97900000000001</v>
      </c>
      <c r="F100">
        <v>0.14782300000000001</v>
      </c>
      <c r="H100">
        <v>164.97900000000001</v>
      </c>
      <c r="I100">
        <v>0.35177900000000001</v>
      </c>
      <c r="J100" s="11">
        <v>165</v>
      </c>
      <c r="O100" s="11">
        <f t="shared" si="9"/>
        <v>5.9076040000000116</v>
      </c>
      <c r="Q100" s="5">
        <f t="shared" si="10"/>
        <v>99</v>
      </c>
      <c r="R100">
        <v>130</v>
      </c>
      <c r="S100">
        <v>0.162829</v>
      </c>
      <c r="U100">
        <v>130</v>
      </c>
      <c r="V100">
        <v>0.155943</v>
      </c>
      <c r="X100" s="5">
        <f t="shared" si="11"/>
        <v>99</v>
      </c>
      <c r="Y100">
        <v>205</v>
      </c>
      <c r="Z100">
        <v>0.388235</v>
      </c>
      <c r="AB100">
        <v>205</v>
      </c>
      <c r="AC100">
        <v>0.34449299999999999</v>
      </c>
      <c r="AE100" s="5">
        <f t="shared" si="12"/>
        <v>99</v>
      </c>
      <c r="AF100">
        <v>285</v>
      </c>
      <c r="AG100">
        <v>0.44196400000000002</v>
      </c>
      <c r="AI100">
        <v>285</v>
      </c>
      <c r="AJ100">
        <v>0.42386000000000001</v>
      </c>
      <c r="AL100" s="11">
        <f t="shared" si="14"/>
        <v>99</v>
      </c>
      <c r="AM100">
        <v>555</v>
      </c>
      <c r="AN100">
        <v>0.7021276595744681</v>
      </c>
      <c r="AP100">
        <v>555</v>
      </c>
      <c r="AQ100">
        <v>0.69145699999999999</v>
      </c>
    </row>
    <row r="101" spans="1:43" x14ac:dyDescent="0.35">
      <c r="A101" s="5">
        <f t="shared" si="8"/>
        <v>100</v>
      </c>
      <c r="B101">
        <v>164.97900000000001</v>
      </c>
      <c r="C101">
        <v>0.144509</v>
      </c>
      <c r="D101" s="11">
        <f t="shared" si="7"/>
        <v>0.99994000000000127</v>
      </c>
      <c r="E101">
        <v>164.97900000000001</v>
      </c>
      <c r="F101">
        <v>0.14782300000000001</v>
      </c>
      <c r="H101">
        <v>164.97900000000001</v>
      </c>
      <c r="I101">
        <v>0.35177900000000001</v>
      </c>
      <c r="J101" s="11">
        <v>165</v>
      </c>
      <c r="O101" s="11">
        <f t="shared" si="9"/>
        <v>0</v>
      </c>
      <c r="Q101" s="5">
        <f t="shared" si="10"/>
        <v>100</v>
      </c>
      <c r="R101">
        <v>130</v>
      </c>
      <c r="S101">
        <v>0.16447400000000001</v>
      </c>
      <c r="U101">
        <v>130</v>
      </c>
      <c r="V101">
        <v>0.155943</v>
      </c>
      <c r="X101" s="5">
        <f t="shared" si="11"/>
        <v>100</v>
      </c>
      <c r="Y101">
        <v>205</v>
      </c>
      <c r="Z101">
        <v>0.39215699999999998</v>
      </c>
      <c r="AB101">
        <v>205</v>
      </c>
      <c r="AC101">
        <v>0.34449299999999999</v>
      </c>
      <c r="AE101" s="5">
        <f t="shared" si="12"/>
        <v>100</v>
      </c>
      <c r="AF101">
        <v>285</v>
      </c>
      <c r="AG101">
        <v>0.44642900000000002</v>
      </c>
      <c r="AI101">
        <v>285</v>
      </c>
      <c r="AJ101">
        <v>0.42386000000000001</v>
      </c>
      <c r="AL101" s="11">
        <f t="shared" si="14"/>
        <v>100</v>
      </c>
      <c r="AM101">
        <v>560</v>
      </c>
      <c r="AN101">
        <v>0.70921985815602839</v>
      </c>
      <c r="AP101">
        <v>560</v>
      </c>
      <c r="AQ101">
        <v>0.69752099999999995</v>
      </c>
    </row>
    <row r="102" spans="1:43" x14ac:dyDescent="0.35">
      <c r="A102" s="5">
        <f t="shared" si="8"/>
        <v>101</v>
      </c>
      <c r="B102">
        <v>165</v>
      </c>
      <c r="C102">
        <v>0.145954</v>
      </c>
      <c r="D102" s="11">
        <f t="shared" si="7"/>
        <v>0.99994000000000127</v>
      </c>
      <c r="E102">
        <v>165</v>
      </c>
      <c r="F102">
        <v>0.14786099999999999</v>
      </c>
      <c r="H102">
        <v>165</v>
      </c>
      <c r="I102">
        <v>0.35181499999999999</v>
      </c>
      <c r="J102" s="11">
        <v>165</v>
      </c>
      <c r="O102" s="11">
        <f t="shared" si="9"/>
        <v>2.49119999999865E-2</v>
      </c>
      <c r="Q102" s="5">
        <f t="shared" si="10"/>
        <v>101</v>
      </c>
      <c r="R102">
        <v>130</v>
      </c>
      <c r="S102">
        <v>0.16611799999999999</v>
      </c>
      <c r="U102">
        <v>130</v>
      </c>
      <c r="V102">
        <v>0.155943</v>
      </c>
      <c r="X102" s="5">
        <f t="shared" si="11"/>
        <v>101</v>
      </c>
      <c r="Y102">
        <v>210</v>
      </c>
      <c r="Z102">
        <v>0.39607799999999999</v>
      </c>
      <c r="AB102">
        <v>210</v>
      </c>
      <c r="AC102">
        <v>0.35728399999999999</v>
      </c>
      <c r="AE102" s="5">
        <f t="shared" si="12"/>
        <v>101</v>
      </c>
      <c r="AF102">
        <v>285</v>
      </c>
      <c r="AG102">
        <v>0.45089299999999999</v>
      </c>
      <c r="AI102">
        <v>285</v>
      </c>
      <c r="AJ102">
        <v>0.42386000000000001</v>
      </c>
      <c r="AL102" s="11">
        <f t="shared" si="14"/>
        <v>101</v>
      </c>
      <c r="AM102">
        <v>570</v>
      </c>
      <c r="AN102">
        <v>0.71631205673758869</v>
      </c>
      <c r="AP102">
        <v>570</v>
      </c>
      <c r="AQ102">
        <v>0.70938199999999996</v>
      </c>
    </row>
    <row r="103" spans="1:43" x14ac:dyDescent="0.35">
      <c r="A103" s="5">
        <f t="shared" si="8"/>
        <v>102</v>
      </c>
      <c r="B103">
        <v>165</v>
      </c>
      <c r="C103">
        <v>0.147399</v>
      </c>
      <c r="D103" s="11">
        <f t="shared" si="7"/>
        <v>0.99994000000000127</v>
      </c>
      <c r="E103">
        <v>165</v>
      </c>
      <c r="F103">
        <v>0.14786099999999999</v>
      </c>
      <c r="H103">
        <v>165</v>
      </c>
      <c r="I103">
        <v>0.35181499999999999</v>
      </c>
      <c r="J103" s="11">
        <v>165</v>
      </c>
      <c r="O103" s="11">
        <f t="shared" si="9"/>
        <v>0</v>
      </c>
      <c r="Q103" s="5">
        <f t="shared" si="10"/>
        <v>102</v>
      </c>
      <c r="R103">
        <v>130</v>
      </c>
      <c r="S103">
        <v>0.167763</v>
      </c>
      <c r="U103">
        <v>130</v>
      </c>
      <c r="V103">
        <v>0.155943</v>
      </c>
      <c r="X103" s="5">
        <f t="shared" si="11"/>
        <v>102</v>
      </c>
      <c r="Y103">
        <v>210</v>
      </c>
      <c r="Z103">
        <v>0.4</v>
      </c>
      <c r="AB103">
        <v>210</v>
      </c>
      <c r="AC103">
        <v>0.35728399999999999</v>
      </c>
      <c r="AE103" s="5">
        <f t="shared" si="12"/>
        <v>102</v>
      </c>
      <c r="AF103">
        <v>290</v>
      </c>
      <c r="AG103">
        <v>0.45535700000000001</v>
      </c>
      <c r="AI103">
        <v>290</v>
      </c>
      <c r="AJ103">
        <v>0.43518200000000001</v>
      </c>
      <c r="AL103" s="11">
        <f t="shared" si="14"/>
        <v>102</v>
      </c>
      <c r="AM103">
        <v>570</v>
      </c>
      <c r="AN103">
        <v>0.72340425531914898</v>
      </c>
      <c r="AP103">
        <v>570</v>
      </c>
      <c r="AQ103">
        <v>0.70938199999999996</v>
      </c>
    </row>
    <row r="104" spans="1:43" x14ac:dyDescent="0.35">
      <c r="A104" s="5">
        <f t="shared" si="8"/>
        <v>103</v>
      </c>
      <c r="B104">
        <v>165</v>
      </c>
      <c r="C104">
        <v>0.148844</v>
      </c>
      <c r="D104" s="11">
        <f t="shared" si="7"/>
        <v>0.99994000000000127</v>
      </c>
      <c r="E104">
        <v>165</v>
      </c>
      <c r="F104">
        <v>0.14786099999999999</v>
      </c>
      <c r="H104">
        <v>165</v>
      </c>
      <c r="I104">
        <v>0.35181499999999999</v>
      </c>
      <c r="J104" s="11">
        <v>165</v>
      </c>
      <c r="O104" s="11">
        <f t="shared" si="9"/>
        <v>0</v>
      </c>
      <c r="Q104" s="5">
        <f t="shared" si="10"/>
        <v>103</v>
      </c>
      <c r="R104">
        <v>130</v>
      </c>
      <c r="S104">
        <v>0.169408</v>
      </c>
      <c r="U104">
        <v>130</v>
      </c>
      <c r="V104">
        <v>0.155943</v>
      </c>
      <c r="X104" s="5">
        <f t="shared" si="11"/>
        <v>103</v>
      </c>
      <c r="Y104">
        <v>215</v>
      </c>
      <c r="Z104">
        <v>0.403922</v>
      </c>
      <c r="AB104">
        <v>215</v>
      </c>
      <c r="AC104">
        <v>0.37002600000000002</v>
      </c>
      <c r="AE104" s="5">
        <f t="shared" si="12"/>
        <v>103</v>
      </c>
      <c r="AF104">
        <v>290</v>
      </c>
      <c r="AG104">
        <v>0.45982099999999998</v>
      </c>
      <c r="AI104">
        <v>290</v>
      </c>
      <c r="AJ104">
        <v>0.43518200000000001</v>
      </c>
      <c r="AL104" s="11">
        <f t="shared" si="14"/>
        <v>103</v>
      </c>
      <c r="AM104">
        <v>585</v>
      </c>
      <c r="AN104">
        <v>0.73049645390070927</v>
      </c>
      <c r="AP104">
        <v>585</v>
      </c>
      <c r="AQ104">
        <v>0.72650999999999999</v>
      </c>
    </row>
    <row r="105" spans="1:43" x14ac:dyDescent="0.35">
      <c r="A105" s="5">
        <f t="shared" si="8"/>
        <v>104</v>
      </c>
      <c r="B105">
        <v>165</v>
      </c>
      <c r="C105">
        <v>0.15028900000000001</v>
      </c>
      <c r="D105" s="11">
        <f t="shared" si="7"/>
        <v>0.99994000000000127</v>
      </c>
      <c r="E105">
        <v>165</v>
      </c>
      <c r="F105">
        <v>0.14786099999999999</v>
      </c>
      <c r="H105">
        <v>165</v>
      </c>
      <c r="I105">
        <v>0.35181499999999999</v>
      </c>
      <c r="J105" s="11">
        <v>166.595</v>
      </c>
      <c r="O105" s="11">
        <f t="shared" si="9"/>
        <v>0</v>
      </c>
      <c r="Q105" s="5">
        <f t="shared" si="10"/>
        <v>104</v>
      </c>
      <c r="R105">
        <v>130</v>
      </c>
      <c r="S105">
        <v>0.17105300000000001</v>
      </c>
      <c r="U105">
        <v>130</v>
      </c>
      <c r="V105">
        <v>0.155943</v>
      </c>
      <c r="X105" s="5">
        <f t="shared" si="11"/>
        <v>104</v>
      </c>
      <c r="Y105">
        <v>215</v>
      </c>
      <c r="Z105">
        <v>0.40784300000000001</v>
      </c>
      <c r="AB105">
        <v>215</v>
      </c>
      <c r="AC105">
        <v>0.37002600000000002</v>
      </c>
      <c r="AE105" s="5">
        <f t="shared" si="12"/>
        <v>104</v>
      </c>
      <c r="AF105">
        <v>290</v>
      </c>
      <c r="AG105">
        <v>0.46428599999999998</v>
      </c>
      <c r="AI105">
        <v>290</v>
      </c>
      <c r="AJ105">
        <v>0.43518200000000001</v>
      </c>
      <c r="AL105" s="11">
        <f t="shared" si="14"/>
        <v>104</v>
      </c>
      <c r="AM105">
        <v>590</v>
      </c>
      <c r="AN105">
        <v>0.73758865248226946</v>
      </c>
      <c r="AP105">
        <v>590</v>
      </c>
      <c r="AQ105">
        <v>0.73204400000000003</v>
      </c>
    </row>
    <row r="106" spans="1:43" x14ac:dyDescent="0.35">
      <c r="A106" s="5">
        <f t="shared" si="8"/>
        <v>105</v>
      </c>
      <c r="B106">
        <v>165</v>
      </c>
      <c r="C106">
        <v>0.15173400000000001</v>
      </c>
      <c r="D106" s="11">
        <f t="shared" si="7"/>
        <v>0.99994000000000127</v>
      </c>
      <c r="E106">
        <v>165</v>
      </c>
      <c r="F106">
        <v>0.14786099999999999</v>
      </c>
      <c r="H106">
        <v>165</v>
      </c>
      <c r="I106">
        <v>0.35181499999999999</v>
      </c>
      <c r="J106" s="11">
        <v>170</v>
      </c>
      <c r="O106" s="11">
        <f t="shared" si="9"/>
        <v>0</v>
      </c>
      <c r="Q106" s="5">
        <f t="shared" si="10"/>
        <v>105</v>
      </c>
      <c r="R106">
        <v>130</v>
      </c>
      <c r="S106">
        <v>0.17269699999999999</v>
      </c>
      <c r="U106">
        <v>130</v>
      </c>
      <c r="V106">
        <v>0.155943</v>
      </c>
      <c r="X106" s="5">
        <f t="shared" si="11"/>
        <v>105</v>
      </c>
      <c r="Y106">
        <v>220</v>
      </c>
      <c r="Z106">
        <v>0.41176499999999999</v>
      </c>
      <c r="AB106">
        <v>220</v>
      </c>
      <c r="AC106">
        <v>0.38270500000000002</v>
      </c>
      <c r="AE106" s="5">
        <f t="shared" si="12"/>
        <v>105</v>
      </c>
      <c r="AF106">
        <v>290</v>
      </c>
      <c r="AG106">
        <v>0.46875</v>
      </c>
      <c r="AI106">
        <v>290</v>
      </c>
      <c r="AJ106">
        <v>0.43518200000000001</v>
      </c>
      <c r="AL106" s="11">
        <f t="shared" si="14"/>
        <v>105</v>
      </c>
      <c r="AM106">
        <v>590</v>
      </c>
      <c r="AN106">
        <v>0.74468085106382975</v>
      </c>
      <c r="AP106">
        <v>590</v>
      </c>
      <c r="AQ106">
        <v>0.73204400000000003</v>
      </c>
    </row>
    <row r="107" spans="1:43" x14ac:dyDescent="0.35">
      <c r="A107" s="5">
        <f t="shared" si="8"/>
        <v>106</v>
      </c>
      <c r="B107">
        <v>165</v>
      </c>
      <c r="C107">
        <v>0.15317900000000001</v>
      </c>
      <c r="D107" s="11">
        <f t="shared" si="7"/>
        <v>0.99994000000000127</v>
      </c>
      <c r="E107">
        <v>165</v>
      </c>
      <c r="F107">
        <v>0.14786099999999999</v>
      </c>
      <c r="H107">
        <v>165</v>
      </c>
      <c r="I107">
        <v>0.35181499999999999</v>
      </c>
      <c r="J107" s="11">
        <v>170</v>
      </c>
      <c r="O107" s="11">
        <f t="shared" si="9"/>
        <v>0</v>
      </c>
      <c r="Q107" s="5">
        <f t="shared" si="10"/>
        <v>106</v>
      </c>
      <c r="R107">
        <v>135</v>
      </c>
      <c r="S107">
        <v>0.174342</v>
      </c>
      <c r="U107">
        <v>135</v>
      </c>
      <c r="V107">
        <v>0.16680300000000001</v>
      </c>
      <c r="X107" s="5">
        <f t="shared" si="11"/>
        <v>106</v>
      </c>
      <c r="Y107">
        <v>225</v>
      </c>
      <c r="Z107">
        <v>0.415686</v>
      </c>
      <c r="AB107">
        <v>225</v>
      </c>
      <c r="AC107">
        <v>0.39531300000000003</v>
      </c>
      <c r="AE107" s="5">
        <f t="shared" si="12"/>
        <v>106</v>
      </c>
      <c r="AF107">
        <v>295</v>
      </c>
      <c r="AG107">
        <v>0.47321400000000002</v>
      </c>
      <c r="AI107">
        <v>295</v>
      </c>
      <c r="AJ107">
        <v>0.44642500000000002</v>
      </c>
      <c r="AL107" s="11">
        <f t="shared" si="14"/>
        <v>106</v>
      </c>
      <c r="AM107">
        <v>615</v>
      </c>
      <c r="AN107">
        <v>0.75177304964539005</v>
      </c>
      <c r="AP107">
        <v>615</v>
      </c>
      <c r="AQ107">
        <v>0.75841700000000001</v>
      </c>
    </row>
    <row r="108" spans="1:43" x14ac:dyDescent="0.35">
      <c r="A108" s="5">
        <f t="shared" si="8"/>
        <v>107</v>
      </c>
      <c r="B108">
        <v>166.595</v>
      </c>
      <c r="C108">
        <v>0.15462400000000001</v>
      </c>
      <c r="D108" s="11">
        <f t="shared" si="7"/>
        <v>0.99994000000000127</v>
      </c>
      <c r="E108">
        <v>166.595</v>
      </c>
      <c r="F108">
        <v>0.15078900000000001</v>
      </c>
      <c r="H108">
        <v>166.595</v>
      </c>
      <c r="I108">
        <v>0.35452600000000001</v>
      </c>
      <c r="J108" s="11">
        <v>170</v>
      </c>
      <c r="O108" s="11">
        <f t="shared" si="9"/>
        <v>1.8760120000000131</v>
      </c>
      <c r="Q108" s="5">
        <f t="shared" si="10"/>
        <v>107</v>
      </c>
      <c r="R108">
        <v>135</v>
      </c>
      <c r="S108">
        <v>0.175987</v>
      </c>
      <c r="U108">
        <v>135</v>
      </c>
      <c r="V108">
        <v>0.16680300000000001</v>
      </c>
      <c r="X108" s="5">
        <f t="shared" si="11"/>
        <v>107</v>
      </c>
      <c r="Y108">
        <v>225</v>
      </c>
      <c r="Z108">
        <v>0.41960799999999998</v>
      </c>
      <c r="AB108">
        <v>225</v>
      </c>
      <c r="AC108">
        <v>0.39531300000000003</v>
      </c>
      <c r="AE108" s="5">
        <f t="shared" si="12"/>
        <v>107</v>
      </c>
      <c r="AF108">
        <v>300</v>
      </c>
      <c r="AG108">
        <v>0.47767900000000002</v>
      </c>
      <c r="AI108">
        <v>300</v>
      </c>
      <c r="AJ108">
        <v>0.45758199999999999</v>
      </c>
      <c r="AL108" s="11">
        <f t="shared" si="14"/>
        <v>107</v>
      </c>
      <c r="AM108">
        <v>625</v>
      </c>
      <c r="AN108">
        <v>0.75886524822695034</v>
      </c>
      <c r="AP108">
        <v>625</v>
      </c>
      <c r="AQ108">
        <v>0.76837200000000005</v>
      </c>
    </row>
    <row r="109" spans="1:43" x14ac:dyDescent="0.35">
      <c r="A109" s="5">
        <f t="shared" si="8"/>
        <v>108</v>
      </c>
      <c r="B109">
        <v>170</v>
      </c>
      <c r="C109">
        <v>0.15606900000000001</v>
      </c>
      <c r="D109" s="11">
        <f t="shared" si="7"/>
        <v>0.99994000000000127</v>
      </c>
      <c r="E109">
        <v>170</v>
      </c>
      <c r="F109">
        <v>0.15709999999999999</v>
      </c>
      <c r="H109">
        <v>170</v>
      </c>
      <c r="I109">
        <v>0.36027500000000001</v>
      </c>
      <c r="J109" s="11">
        <v>170</v>
      </c>
      <c r="O109" s="11">
        <f t="shared" si="9"/>
        <v>3.9783080000000028</v>
      </c>
      <c r="Q109" s="5">
        <f t="shared" si="10"/>
        <v>108</v>
      </c>
      <c r="R109">
        <v>135</v>
      </c>
      <c r="S109">
        <v>0.17763200000000001</v>
      </c>
      <c r="U109">
        <v>135</v>
      </c>
      <c r="V109">
        <v>0.16680300000000001</v>
      </c>
      <c r="X109" s="5">
        <f t="shared" si="11"/>
        <v>108</v>
      </c>
      <c r="Y109">
        <v>230</v>
      </c>
      <c r="Z109">
        <v>0.42352899999999999</v>
      </c>
      <c r="AB109">
        <v>230</v>
      </c>
      <c r="AC109">
        <v>0.40783799999999998</v>
      </c>
      <c r="AE109" s="5">
        <f t="shared" si="12"/>
        <v>108</v>
      </c>
      <c r="AF109">
        <v>300</v>
      </c>
      <c r="AG109">
        <v>0.48214299999999999</v>
      </c>
      <c r="AI109">
        <v>300</v>
      </c>
      <c r="AJ109">
        <v>0.45758199999999999</v>
      </c>
      <c r="AL109" s="11">
        <f t="shared" si="14"/>
        <v>108</v>
      </c>
      <c r="AM109">
        <v>630</v>
      </c>
      <c r="AN109">
        <v>0.76595744680851063</v>
      </c>
      <c r="AP109">
        <v>630</v>
      </c>
      <c r="AQ109">
        <v>0.77322400000000002</v>
      </c>
    </row>
    <row r="110" spans="1:43" x14ac:dyDescent="0.35">
      <c r="A110" s="5">
        <f t="shared" si="8"/>
        <v>109</v>
      </c>
      <c r="B110">
        <v>170</v>
      </c>
      <c r="C110">
        <v>0.15751399999999999</v>
      </c>
      <c r="D110" s="11">
        <f t="shared" si="7"/>
        <v>0.99993999999998207</v>
      </c>
      <c r="E110">
        <v>170</v>
      </c>
      <c r="F110">
        <v>0.15709999999999999</v>
      </c>
      <c r="H110">
        <v>170</v>
      </c>
      <c r="I110">
        <v>0.36027500000000001</v>
      </c>
      <c r="J110" s="11">
        <v>170</v>
      </c>
      <c r="O110" s="11">
        <f t="shared" si="9"/>
        <v>0</v>
      </c>
      <c r="Q110" s="5">
        <f t="shared" si="10"/>
        <v>109</v>
      </c>
      <c r="R110">
        <v>135</v>
      </c>
      <c r="S110">
        <v>0.17927599999999999</v>
      </c>
      <c r="U110">
        <v>135</v>
      </c>
      <c r="V110">
        <v>0.16680300000000001</v>
      </c>
      <c r="X110" s="5">
        <f t="shared" si="11"/>
        <v>109</v>
      </c>
      <c r="Y110">
        <v>230</v>
      </c>
      <c r="Z110">
        <v>0.42745100000000003</v>
      </c>
      <c r="AB110">
        <v>230</v>
      </c>
      <c r="AC110">
        <v>0.40783799999999998</v>
      </c>
      <c r="AE110" s="5">
        <f t="shared" si="12"/>
        <v>109</v>
      </c>
      <c r="AF110">
        <v>300</v>
      </c>
      <c r="AG110">
        <v>0.48660700000000001</v>
      </c>
      <c r="AI110">
        <v>300</v>
      </c>
      <c r="AJ110">
        <v>0.45758199999999999</v>
      </c>
      <c r="AL110" s="11">
        <f t="shared" si="14"/>
        <v>109</v>
      </c>
      <c r="AM110">
        <v>640</v>
      </c>
      <c r="AN110">
        <v>0.77304964539007093</v>
      </c>
      <c r="AP110">
        <v>640</v>
      </c>
      <c r="AQ110">
        <v>0.78268199999999999</v>
      </c>
    </row>
    <row r="111" spans="1:43" x14ac:dyDescent="0.35">
      <c r="A111" s="5">
        <f t="shared" si="8"/>
        <v>110</v>
      </c>
      <c r="B111">
        <v>170</v>
      </c>
      <c r="C111">
        <v>0.15895999999999999</v>
      </c>
      <c r="D111" s="11">
        <f t="shared" si="7"/>
        <v>1.000632000000002</v>
      </c>
      <c r="E111">
        <v>170</v>
      </c>
      <c r="F111">
        <v>0.15709999999999999</v>
      </c>
      <c r="H111">
        <v>170</v>
      </c>
      <c r="I111">
        <v>0.36027500000000001</v>
      </c>
      <c r="J111" s="11">
        <v>170</v>
      </c>
      <c r="O111" s="11">
        <f t="shared" si="9"/>
        <v>0</v>
      </c>
      <c r="Q111" s="5">
        <f t="shared" si="10"/>
        <v>110</v>
      </c>
      <c r="R111">
        <v>135</v>
      </c>
      <c r="S111">
        <v>0.180921</v>
      </c>
      <c r="U111">
        <v>135</v>
      </c>
      <c r="V111">
        <v>0.16680300000000001</v>
      </c>
      <c r="X111" s="5">
        <f t="shared" si="11"/>
        <v>110</v>
      </c>
      <c r="Y111">
        <v>230</v>
      </c>
      <c r="Z111">
        <v>0.43137300000000001</v>
      </c>
      <c r="AB111">
        <v>230</v>
      </c>
      <c r="AC111">
        <v>0.40783799999999998</v>
      </c>
      <c r="AE111" s="5">
        <f t="shared" si="12"/>
        <v>110</v>
      </c>
      <c r="AF111">
        <v>300</v>
      </c>
      <c r="AG111">
        <v>0.49107099999999998</v>
      </c>
      <c r="AI111">
        <v>300</v>
      </c>
      <c r="AJ111">
        <v>0.45758199999999999</v>
      </c>
      <c r="AL111" s="11">
        <f t="shared" si="14"/>
        <v>110</v>
      </c>
      <c r="AM111">
        <v>640</v>
      </c>
      <c r="AN111">
        <v>0.78014184397163122</v>
      </c>
      <c r="AP111">
        <v>640</v>
      </c>
      <c r="AQ111">
        <v>0.78268199999999999</v>
      </c>
    </row>
    <row r="112" spans="1:43" x14ac:dyDescent="0.35">
      <c r="A112" s="5">
        <f t="shared" si="8"/>
        <v>111</v>
      </c>
      <c r="B112">
        <v>170</v>
      </c>
      <c r="C112">
        <v>0.16040499999999999</v>
      </c>
      <c r="D112" s="11">
        <f t="shared" si="7"/>
        <v>0.99994000000000127</v>
      </c>
      <c r="E112">
        <v>170</v>
      </c>
      <c r="F112">
        <v>0.15709999999999999</v>
      </c>
      <c r="H112">
        <v>170</v>
      </c>
      <c r="I112">
        <v>0.36027500000000001</v>
      </c>
      <c r="J112" s="11">
        <v>170</v>
      </c>
      <c r="O112" s="11">
        <f t="shared" si="9"/>
        <v>0</v>
      </c>
      <c r="Q112" s="5">
        <f t="shared" si="10"/>
        <v>111</v>
      </c>
      <c r="R112">
        <v>135</v>
      </c>
      <c r="S112">
        <v>0.18256600000000001</v>
      </c>
      <c r="U112">
        <v>135</v>
      </c>
      <c r="V112">
        <v>0.16680300000000001</v>
      </c>
      <c r="X112" s="5">
        <f t="shared" si="11"/>
        <v>111</v>
      </c>
      <c r="Y112">
        <v>230</v>
      </c>
      <c r="Z112">
        <v>0.43529400000000001</v>
      </c>
      <c r="AB112">
        <v>230</v>
      </c>
      <c r="AC112">
        <v>0.40783799999999998</v>
      </c>
      <c r="AE112" s="5">
        <f t="shared" si="12"/>
        <v>111</v>
      </c>
      <c r="AF112">
        <v>305</v>
      </c>
      <c r="AG112">
        <v>0.49553599999999998</v>
      </c>
      <c r="AI112">
        <v>305</v>
      </c>
      <c r="AJ112">
        <v>0.46864699999999998</v>
      </c>
      <c r="AL112" s="11">
        <f t="shared" si="14"/>
        <v>111</v>
      </c>
      <c r="AM112">
        <v>650</v>
      </c>
      <c r="AN112">
        <v>0.78723404255319152</v>
      </c>
      <c r="AP112">
        <v>650</v>
      </c>
      <c r="AQ112">
        <v>0.79181599999999996</v>
      </c>
    </row>
    <row r="113" spans="1:43" x14ac:dyDescent="0.35">
      <c r="A113" s="5">
        <f t="shared" si="8"/>
        <v>112</v>
      </c>
      <c r="B113">
        <v>170</v>
      </c>
      <c r="C113">
        <v>0.16184999999999999</v>
      </c>
      <c r="D113" s="11">
        <f t="shared" si="7"/>
        <v>0.99994000000000127</v>
      </c>
      <c r="E113">
        <v>170</v>
      </c>
      <c r="F113">
        <v>0.15709999999999999</v>
      </c>
      <c r="H113">
        <v>170</v>
      </c>
      <c r="I113">
        <v>0.36027500000000001</v>
      </c>
      <c r="J113" s="11">
        <v>174.28399999999999</v>
      </c>
      <c r="O113" s="11">
        <f t="shared" si="9"/>
        <v>0</v>
      </c>
      <c r="Q113" s="5">
        <f t="shared" si="10"/>
        <v>112</v>
      </c>
      <c r="R113">
        <v>135</v>
      </c>
      <c r="S113">
        <v>0.18421100000000001</v>
      </c>
      <c r="U113">
        <v>135</v>
      </c>
      <c r="V113">
        <v>0.16680300000000001</v>
      </c>
      <c r="X113" s="5">
        <f t="shared" si="11"/>
        <v>112</v>
      </c>
      <c r="Y113">
        <v>230</v>
      </c>
      <c r="Z113">
        <v>0.439216</v>
      </c>
      <c r="AB113">
        <v>230</v>
      </c>
      <c r="AC113">
        <v>0.40783799999999998</v>
      </c>
      <c r="AE113" s="5">
        <f t="shared" si="12"/>
        <v>112</v>
      </c>
      <c r="AF113">
        <v>305</v>
      </c>
      <c r="AG113">
        <v>0.5</v>
      </c>
      <c r="AI113">
        <v>305</v>
      </c>
      <c r="AJ113">
        <v>0.46864699999999998</v>
      </c>
      <c r="AL113" s="11">
        <f t="shared" si="14"/>
        <v>112</v>
      </c>
      <c r="AM113">
        <v>655</v>
      </c>
      <c r="AN113">
        <v>0.79432624113475181</v>
      </c>
      <c r="AP113">
        <v>655</v>
      </c>
      <c r="AQ113">
        <v>0.79626399999999997</v>
      </c>
    </row>
    <row r="114" spans="1:43" x14ac:dyDescent="0.35">
      <c r="A114" s="5">
        <f t="shared" si="8"/>
        <v>113</v>
      </c>
      <c r="B114">
        <v>170</v>
      </c>
      <c r="C114">
        <v>0.163295</v>
      </c>
      <c r="D114" s="11">
        <f t="shared" si="7"/>
        <v>0.99994000000000127</v>
      </c>
      <c r="E114">
        <v>170</v>
      </c>
      <c r="F114">
        <v>0.15709999999999999</v>
      </c>
      <c r="H114">
        <v>170</v>
      </c>
      <c r="I114">
        <v>0.36027500000000001</v>
      </c>
      <c r="J114" s="11">
        <v>175</v>
      </c>
      <c r="O114" s="11">
        <f t="shared" si="9"/>
        <v>0</v>
      </c>
      <c r="Q114" s="5">
        <f t="shared" si="10"/>
        <v>113</v>
      </c>
      <c r="R114">
        <v>135</v>
      </c>
      <c r="S114">
        <v>0.18585499999999999</v>
      </c>
      <c r="U114">
        <v>135</v>
      </c>
      <c r="V114">
        <v>0.16680300000000001</v>
      </c>
      <c r="X114" s="5">
        <f t="shared" si="11"/>
        <v>113</v>
      </c>
      <c r="Y114">
        <v>230</v>
      </c>
      <c r="Z114">
        <v>0.443137</v>
      </c>
      <c r="AB114">
        <v>230</v>
      </c>
      <c r="AC114">
        <v>0.40783799999999998</v>
      </c>
      <c r="AE114" s="5">
        <f t="shared" si="12"/>
        <v>113</v>
      </c>
      <c r="AF114">
        <v>305</v>
      </c>
      <c r="AG114">
        <v>0.50446400000000002</v>
      </c>
      <c r="AI114">
        <v>305</v>
      </c>
      <c r="AJ114">
        <v>0.46864699999999998</v>
      </c>
      <c r="AL114" s="11">
        <f t="shared" si="14"/>
        <v>113</v>
      </c>
      <c r="AM114">
        <v>680</v>
      </c>
      <c r="AN114">
        <v>0.8014184397163121</v>
      </c>
      <c r="AP114">
        <v>680</v>
      </c>
      <c r="AQ114">
        <v>0.81733699999999998</v>
      </c>
    </row>
    <row r="115" spans="1:43" x14ac:dyDescent="0.35">
      <c r="A115" s="5">
        <f t="shared" si="8"/>
        <v>114</v>
      </c>
      <c r="B115">
        <v>170</v>
      </c>
      <c r="C115">
        <v>0.16474</v>
      </c>
      <c r="D115" s="11">
        <f t="shared" si="7"/>
        <v>0.99994000000000127</v>
      </c>
      <c r="E115">
        <v>170</v>
      </c>
      <c r="F115">
        <v>0.15709999999999999</v>
      </c>
      <c r="H115">
        <v>170</v>
      </c>
      <c r="I115">
        <v>0.36027500000000001</v>
      </c>
      <c r="J115" s="11">
        <v>175</v>
      </c>
      <c r="O115" s="11">
        <f t="shared" si="9"/>
        <v>0</v>
      </c>
      <c r="Q115" s="5">
        <f t="shared" si="10"/>
        <v>114</v>
      </c>
      <c r="R115">
        <v>140</v>
      </c>
      <c r="S115">
        <v>0.1875</v>
      </c>
      <c r="U115">
        <v>140</v>
      </c>
      <c r="V115">
        <v>0.17783599999999999</v>
      </c>
      <c r="X115" s="5">
        <f t="shared" si="11"/>
        <v>114</v>
      </c>
      <c r="Y115">
        <v>240</v>
      </c>
      <c r="Z115">
        <v>0.44705899999999998</v>
      </c>
      <c r="AB115">
        <v>240</v>
      </c>
      <c r="AC115">
        <v>0.43260399999999999</v>
      </c>
      <c r="AE115" s="5">
        <f t="shared" si="12"/>
        <v>114</v>
      </c>
      <c r="AF115">
        <v>305</v>
      </c>
      <c r="AG115">
        <v>0.50892899999999996</v>
      </c>
      <c r="AI115">
        <v>305</v>
      </c>
      <c r="AJ115">
        <v>0.46864699999999998</v>
      </c>
      <c r="AL115" s="11">
        <f t="shared" si="14"/>
        <v>114</v>
      </c>
      <c r="AM115">
        <v>685</v>
      </c>
      <c r="AN115">
        <v>0.80851063829787229</v>
      </c>
      <c r="AP115">
        <v>685</v>
      </c>
      <c r="AQ115">
        <v>0.82132499999999997</v>
      </c>
    </row>
    <row r="116" spans="1:43" x14ac:dyDescent="0.35">
      <c r="A116" s="5">
        <f t="shared" si="8"/>
        <v>115</v>
      </c>
      <c r="B116">
        <v>174.28399999999999</v>
      </c>
      <c r="C116">
        <v>0.166185</v>
      </c>
      <c r="D116" s="11">
        <f t="shared" si="7"/>
        <v>0.99994000000000127</v>
      </c>
      <c r="E116">
        <v>174.28399999999999</v>
      </c>
      <c r="F116">
        <v>0.16514999999999999</v>
      </c>
      <c r="H116">
        <v>174.28399999999999</v>
      </c>
      <c r="I116">
        <v>0.36743700000000001</v>
      </c>
      <c r="J116" s="11">
        <v>175</v>
      </c>
      <c r="O116" s="11">
        <f t="shared" si="9"/>
        <v>4.9561040000000016</v>
      </c>
      <c r="Q116" s="5">
        <f t="shared" si="10"/>
        <v>115</v>
      </c>
      <c r="R116">
        <v>140</v>
      </c>
      <c r="S116">
        <v>0.18914500000000001</v>
      </c>
      <c r="U116">
        <v>140</v>
      </c>
      <c r="V116">
        <v>0.17783599999999999</v>
      </c>
      <c r="X116" s="5">
        <f t="shared" si="11"/>
        <v>115</v>
      </c>
      <c r="Y116">
        <v>245</v>
      </c>
      <c r="Z116">
        <v>0.45097999999999999</v>
      </c>
      <c r="AB116">
        <v>245</v>
      </c>
      <c r="AC116">
        <v>0.44482699999999997</v>
      </c>
      <c r="AE116" s="5">
        <f t="shared" si="12"/>
        <v>115</v>
      </c>
      <c r="AF116">
        <v>305</v>
      </c>
      <c r="AG116">
        <v>0.51339299999999999</v>
      </c>
      <c r="AI116">
        <v>305</v>
      </c>
      <c r="AJ116">
        <v>0.46864699999999998</v>
      </c>
      <c r="AL116" s="11">
        <f t="shared" si="14"/>
        <v>115</v>
      </c>
      <c r="AM116">
        <v>685</v>
      </c>
      <c r="AN116">
        <v>0.81560283687943258</v>
      </c>
      <c r="AP116">
        <v>685</v>
      </c>
      <c r="AQ116">
        <v>0.82132499999999997</v>
      </c>
    </row>
    <row r="117" spans="1:43" x14ac:dyDescent="0.35">
      <c r="A117" s="5">
        <f t="shared" si="8"/>
        <v>116</v>
      </c>
      <c r="B117">
        <v>175</v>
      </c>
      <c r="C117">
        <v>0.16763</v>
      </c>
      <c r="D117" s="11">
        <f t="shared" si="7"/>
        <v>0.99994000000000127</v>
      </c>
      <c r="E117">
        <v>175</v>
      </c>
      <c r="F117">
        <v>0.16650699999999999</v>
      </c>
      <c r="H117">
        <v>175</v>
      </c>
      <c r="I117">
        <v>0.36862600000000001</v>
      </c>
      <c r="J117" s="11">
        <v>175</v>
      </c>
      <c r="O117" s="11">
        <f t="shared" si="9"/>
        <v>0.82278799999999697</v>
      </c>
      <c r="Q117" s="5">
        <f t="shared" si="10"/>
        <v>116</v>
      </c>
      <c r="R117">
        <v>140</v>
      </c>
      <c r="S117">
        <v>0.19078899999999999</v>
      </c>
      <c r="U117">
        <v>140</v>
      </c>
      <c r="V117">
        <v>0.17783599999999999</v>
      </c>
      <c r="X117" s="5">
        <f t="shared" si="11"/>
        <v>116</v>
      </c>
      <c r="Y117">
        <v>245</v>
      </c>
      <c r="Z117">
        <v>0.45490199999999997</v>
      </c>
      <c r="AB117">
        <v>245</v>
      </c>
      <c r="AC117">
        <v>0.44482699999999997</v>
      </c>
      <c r="AE117" s="5">
        <f t="shared" si="12"/>
        <v>116</v>
      </c>
      <c r="AF117">
        <v>310</v>
      </c>
      <c r="AG117">
        <v>0.51785700000000001</v>
      </c>
      <c r="AI117">
        <v>310</v>
      </c>
      <c r="AJ117">
        <v>0.47961300000000001</v>
      </c>
      <c r="AL117" s="11">
        <f t="shared" si="14"/>
        <v>116</v>
      </c>
      <c r="AM117">
        <v>690</v>
      </c>
      <c r="AN117">
        <v>0.82269503546099287</v>
      </c>
      <c r="AP117">
        <v>690</v>
      </c>
      <c r="AQ117">
        <v>0.82523899999999994</v>
      </c>
    </row>
    <row r="118" spans="1:43" x14ac:dyDescent="0.35">
      <c r="A118" s="5">
        <f t="shared" si="8"/>
        <v>117</v>
      </c>
      <c r="B118">
        <v>175</v>
      </c>
      <c r="C118">
        <v>0.169075</v>
      </c>
      <c r="D118" s="11">
        <f t="shared" si="7"/>
        <v>0.99994000000000127</v>
      </c>
      <c r="E118">
        <v>175</v>
      </c>
      <c r="F118">
        <v>0.16650699999999999</v>
      </c>
      <c r="H118">
        <v>175</v>
      </c>
      <c r="I118">
        <v>0.36862600000000001</v>
      </c>
      <c r="J118" s="11">
        <v>175</v>
      </c>
      <c r="O118" s="11">
        <f t="shared" si="9"/>
        <v>0</v>
      </c>
      <c r="Q118" s="5">
        <f t="shared" si="10"/>
        <v>117</v>
      </c>
      <c r="R118">
        <v>140</v>
      </c>
      <c r="S118">
        <v>0.19243399999999999</v>
      </c>
      <c r="U118">
        <v>140</v>
      </c>
      <c r="V118">
        <v>0.17783599999999999</v>
      </c>
      <c r="X118" s="5">
        <f t="shared" si="11"/>
        <v>117</v>
      </c>
      <c r="Y118">
        <v>245</v>
      </c>
      <c r="Z118">
        <v>0.45882400000000001</v>
      </c>
      <c r="AB118">
        <v>245</v>
      </c>
      <c r="AC118">
        <v>0.44482699999999997</v>
      </c>
      <c r="AE118" s="5">
        <f t="shared" si="12"/>
        <v>117</v>
      </c>
      <c r="AF118">
        <v>315</v>
      </c>
      <c r="AG118">
        <v>0.52232100000000004</v>
      </c>
      <c r="AI118">
        <v>315</v>
      </c>
      <c r="AJ118">
        <v>0.49047600000000002</v>
      </c>
      <c r="AL118" s="11">
        <f t="shared" si="14"/>
        <v>117</v>
      </c>
      <c r="AM118">
        <v>695</v>
      </c>
      <c r="AN118">
        <v>0.82978723404255317</v>
      </c>
      <c r="AP118">
        <v>695</v>
      </c>
      <c r="AQ118">
        <v>0.82908099999999996</v>
      </c>
    </row>
    <row r="119" spans="1:43" x14ac:dyDescent="0.35">
      <c r="A119" s="5">
        <f t="shared" si="8"/>
        <v>118</v>
      </c>
      <c r="B119">
        <v>175</v>
      </c>
      <c r="C119">
        <v>0.17052</v>
      </c>
      <c r="D119" s="11">
        <f t="shared" si="7"/>
        <v>0.99994000000000127</v>
      </c>
      <c r="E119">
        <v>175</v>
      </c>
      <c r="F119">
        <v>0.16650699999999999</v>
      </c>
      <c r="H119">
        <v>175</v>
      </c>
      <c r="I119">
        <v>0.36862600000000001</v>
      </c>
      <c r="J119" s="11">
        <v>175</v>
      </c>
      <c r="O119" s="11">
        <f t="shared" si="9"/>
        <v>0</v>
      </c>
      <c r="Q119" s="5">
        <f t="shared" si="10"/>
        <v>118</v>
      </c>
      <c r="R119">
        <v>140</v>
      </c>
      <c r="S119">
        <v>0.194079</v>
      </c>
      <c r="U119">
        <v>140</v>
      </c>
      <c r="V119">
        <v>0.17783599999999999</v>
      </c>
      <c r="X119" s="5">
        <f t="shared" si="11"/>
        <v>118</v>
      </c>
      <c r="Y119">
        <v>245</v>
      </c>
      <c r="Z119">
        <v>0.46274500000000002</v>
      </c>
      <c r="AB119">
        <v>245</v>
      </c>
      <c r="AC119">
        <v>0.44482699999999997</v>
      </c>
      <c r="AE119" s="5">
        <f t="shared" si="12"/>
        <v>118</v>
      </c>
      <c r="AF119">
        <v>315</v>
      </c>
      <c r="AG119">
        <v>0.52678599999999998</v>
      </c>
      <c r="AI119">
        <v>315</v>
      </c>
      <c r="AJ119">
        <v>0.49047600000000002</v>
      </c>
      <c r="AL119" s="11">
        <f t="shared" si="14"/>
        <v>118</v>
      </c>
      <c r="AM119">
        <v>695</v>
      </c>
      <c r="AN119">
        <v>0.83687943262411346</v>
      </c>
      <c r="AP119">
        <v>695</v>
      </c>
      <c r="AQ119">
        <v>0.82908099999999996</v>
      </c>
    </row>
    <row r="120" spans="1:43" x14ac:dyDescent="0.35">
      <c r="A120" s="5">
        <f t="shared" si="8"/>
        <v>119</v>
      </c>
      <c r="B120">
        <v>175</v>
      </c>
      <c r="C120">
        <v>0.17196500000000001</v>
      </c>
      <c r="D120" s="11">
        <f t="shared" si="7"/>
        <v>0.99994000000000127</v>
      </c>
      <c r="E120">
        <v>175</v>
      </c>
      <c r="F120">
        <v>0.16650699999999999</v>
      </c>
      <c r="H120">
        <v>175</v>
      </c>
      <c r="I120">
        <v>0.36862600000000001</v>
      </c>
      <c r="J120" s="11">
        <v>175</v>
      </c>
      <c r="O120" s="11">
        <f t="shared" si="9"/>
        <v>0</v>
      </c>
      <c r="Q120" s="5">
        <f t="shared" si="10"/>
        <v>119</v>
      </c>
      <c r="R120">
        <v>140</v>
      </c>
      <c r="S120">
        <v>0.19572400000000001</v>
      </c>
      <c r="U120">
        <v>140</v>
      </c>
      <c r="V120">
        <v>0.17783599999999999</v>
      </c>
      <c r="X120" s="5">
        <f t="shared" si="11"/>
        <v>119</v>
      </c>
      <c r="Y120">
        <v>250</v>
      </c>
      <c r="Z120">
        <v>0.466667</v>
      </c>
      <c r="AB120">
        <v>250</v>
      </c>
      <c r="AC120">
        <v>0.45693299999999998</v>
      </c>
      <c r="AE120" s="5">
        <f t="shared" si="12"/>
        <v>119</v>
      </c>
      <c r="AF120">
        <v>315</v>
      </c>
      <c r="AG120">
        <v>0.53125</v>
      </c>
      <c r="AI120">
        <v>315</v>
      </c>
      <c r="AJ120">
        <v>0.49047600000000002</v>
      </c>
      <c r="AL120" s="11">
        <f t="shared" si="14"/>
        <v>119</v>
      </c>
      <c r="AM120">
        <v>705</v>
      </c>
      <c r="AN120">
        <v>0.84397163120567376</v>
      </c>
      <c r="AP120">
        <v>705</v>
      </c>
      <c r="AQ120">
        <v>0.83654899999999999</v>
      </c>
    </row>
    <row r="121" spans="1:43" x14ac:dyDescent="0.35">
      <c r="A121" s="5">
        <f t="shared" si="8"/>
        <v>120</v>
      </c>
      <c r="B121">
        <v>175</v>
      </c>
      <c r="C121">
        <v>0.17341000000000001</v>
      </c>
      <c r="D121" s="11">
        <f t="shared" si="7"/>
        <v>0.99994000000000127</v>
      </c>
      <c r="E121">
        <v>175</v>
      </c>
      <c r="F121">
        <v>0.16650699999999999</v>
      </c>
      <c r="H121">
        <v>175</v>
      </c>
      <c r="I121">
        <v>0.36862600000000001</v>
      </c>
      <c r="J121" s="11">
        <v>176.84700000000001</v>
      </c>
      <c r="O121" s="11">
        <f t="shared" si="9"/>
        <v>0</v>
      </c>
      <c r="Q121" s="5">
        <f t="shared" si="10"/>
        <v>120</v>
      </c>
      <c r="R121">
        <v>140</v>
      </c>
      <c r="S121">
        <v>0.19736799999999999</v>
      </c>
      <c r="U121">
        <v>140</v>
      </c>
      <c r="V121">
        <v>0.17783599999999999</v>
      </c>
      <c r="X121" s="5">
        <f t="shared" si="11"/>
        <v>120</v>
      </c>
      <c r="Y121">
        <v>250</v>
      </c>
      <c r="Z121">
        <v>0.47058800000000001</v>
      </c>
      <c r="AB121">
        <v>250</v>
      </c>
      <c r="AC121">
        <v>0.45693299999999998</v>
      </c>
      <c r="AE121" s="5">
        <f t="shared" si="12"/>
        <v>120</v>
      </c>
      <c r="AF121">
        <v>320</v>
      </c>
      <c r="AG121">
        <v>0.53571400000000002</v>
      </c>
      <c r="AI121">
        <v>320</v>
      </c>
      <c r="AJ121">
        <v>0.50123099999999998</v>
      </c>
      <c r="AL121" s="11">
        <f t="shared" si="14"/>
        <v>120</v>
      </c>
      <c r="AM121">
        <v>730</v>
      </c>
      <c r="AN121">
        <v>0.85106382978723405</v>
      </c>
      <c r="AP121">
        <v>730</v>
      </c>
      <c r="AQ121">
        <v>0.85400900000000002</v>
      </c>
    </row>
    <row r="122" spans="1:43" x14ac:dyDescent="0.35">
      <c r="A122" s="5">
        <f t="shared" si="8"/>
        <v>121</v>
      </c>
      <c r="B122">
        <v>175</v>
      </c>
      <c r="C122">
        <v>0.17485500000000001</v>
      </c>
      <c r="D122" s="11">
        <f t="shared" si="7"/>
        <v>0.99994000000000127</v>
      </c>
      <c r="E122">
        <v>175</v>
      </c>
      <c r="F122">
        <v>0.16650699999999999</v>
      </c>
      <c r="H122">
        <v>175</v>
      </c>
      <c r="I122">
        <v>0.36862600000000001</v>
      </c>
      <c r="J122" s="11">
        <v>179.32499999999999</v>
      </c>
      <c r="O122" s="11">
        <f t="shared" si="9"/>
        <v>0</v>
      </c>
      <c r="Q122" s="5">
        <f t="shared" si="10"/>
        <v>121</v>
      </c>
      <c r="R122">
        <v>145</v>
      </c>
      <c r="S122">
        <v>0.199013</v>
      </c>
      <c r="U122">
        <v>145</v>
      </c>
      <c r="V122">
        <v>0.189022</v>
      </c>
      <c r="X122" s="5">
        <f t="shared" si="11"/>
        <v>121</v>
      </c>
      <c r="Y122">
        <v>250</v>
      </c>
      <c r="Z122">
        <v>0.47450999999999999</v>
      </c>
      <c r="AB122">
        <v>250</v>
      </c>
      <c r="AC122">
        <v>0.45693299999999998</v>
      </c>
      <c r="AE122" s="5">
        <f t="shared" si="12"/>
        <v>121</v>
      </c>
      <c r="AF122">
        <v>325</v>
      </c>
      <c r="AG122">
        <v>0.54017899999999996</v>
      </c>
      <c r="AI122">
        <v>325</v>
      </c>
      <c r="AJ122">
        <v>0.51187199999999999</v>
      </c>
      <c r="AL122" s="11">
        <f t="shared" si="14"/>
        <v>121</v>
      </c>
      <c r="AM122">
        <v>755</v>
      </c>
      <c r="AN122">
        <v>0.85815602836879434</v>
      </c>
      <c r="AP122">
        <v>755</v>
      </c>
      <c r="AQ122">
        <v>0.86983200000000005</v>
      </c>
    </row>
    <row r="123" spans="1:43" x14ac:dyDescent="0.35">
      <c r="A123" s="5">
        <f t="shared" si="8"/>
        <v>122</v>
      </c>
      <c r="B123">
        <v>175</v>
      </c>
      <c r="C123">
        <v>0.17630100000000001</v>
      </c>
      <c r="D123" s="11">
        <f t="shared" si="7"/>
        <v>1.000632000000002</v>
      </c>
      <c r="E123">
        <v>175</v>
      </c>
      <c r="F123">
        <v>0.16650699999999999</v>
      </c>
      <c r="H123">
        <v>175</v>
      </c>
      <c r="I123">
        <v>0.36862600000000001</v>
      </c>
      <c r="J123" s="11">
        <v>180</v>
      </c>
      <c r="O123" s="11">
        <f t="shared" si="9"/>
        <v>0</v>
      </c>
      <c r="Q123" s="5">
        <f t="shared" si="10"/>
        <v>122</v>
      </c>
      <c r="R123">
        <v>145</v>
      </c>
      <c r="S123">
        <v>0.200658</v>
      </c>
      <c r="U123">
        <v>145</v>
      </c>
      <c r="V123">
        <v>0.189022</v>
      </c>
      <c r="X123" s="5">
        <f t="shared" si="11"/>
        <v>122</v>
      </c>
      <c r="Y123">
        <v>250</v>
      </c>
      <c r="Z123">
        <v>0.478431</v>
      </c>
      <c r="AB123">
        <v>250</v>
      </c>
      <c r="AC123">
        <v>0.45693299999999998</v>
      </c>
      <c r="AE123" s="5">
        <f t="shared" si="12"/>
        <v>122</v>
      </c>
      <c r="AF123">
        <v>325</v>
      </c>
      <c r="AG123">
        <v>0.54464299999999999</v>
      </c>
      <c r="AI123">
        <v>325</v>
      </c>
      <c r="AJ123">
        <v>0.51187199999999999</v>
      </c>
      <c r="AL123" s="11">
        <f t="shared" si="14"/>
        <v>122</v>
      </c>
      <c r="AM123">
        <v>760</v>
      </c>
      <c r="AN123">
        <v>0.86524822695035464</v>
      </c>
      <c r="AP123">
        <v>760</v>
      </c>
      <c r="AQ123">
        <v>0.87280999999999997</v>
      </c>
    </row>
    <row r="124" spans="1:43" x14ac:dyDescent="0.35">
      <c r="A124" s="5">
        <f t="shared" si="8"/>
        <v>123</v>
      </c>
      <c r="B124">
        <v>176.84700000000001</v>
      </c>
      <c r="C124">
        <v>0.17774599999999999</v>
      </c>
      <c r="D124" s="11">
        <f t="shared" si="7"/>
        <v>0.99993999999998207</v>
      </c>
      <c r="E124">
        <v>176.84700000000001</v>
      </c>
      <c r="F124">
        <v>0.17002200000000001</v>
      </c>
      <c r="H124">
        <v>176.84700000000001</v>
      </c>
      <c r="I124">
        <v>0.37168200000000001</v>
      </c>
      <c r="J124" s="11">
        <v>180</v>
      </c>
      <c r="O124" s="11">
        <f t="shared" si="9"/>
        <v>2.114752000000002</v>
      </c>
      <c r="Q124" s="5">
        <f t="shared" si="10"/>
        <v>123</v>
      </c>
      <c r="R124">
        <v>145</v>
      </c>
      <c r="S124">
        <v>0.20230300000000001</v>
      </c>
      <c r="U124">
        <v>145</v>
      </c>
      <c r="V124">
        <v>0.189022</v>
      </c>
      <c r="X124" s="5">
        <f t="shared" si="11"/>
        <v>123</v>
      </c>
      <c r="Y124">
        <v>255</v>
      </c>
      <c r="Z124">
        <v>0.48235299999999998</v>
      </c>
      <c r="AB124">
        <v>255</v>
      </c>
      <c r="AC124">
        <v>0.46891500000000003</v>
      </c>
      <c r="AE124" s="5">
        <f t="shared" si="12"/>
        <v>123</v>
      </c>
      <c r="AF124">
        <v>335</v>
      </c>
      <c r="AG124">
        <v>0.54910700000000001</v>
      </c>
      <c r="AI124">
        <v>335</v>
      </c>
      <c r="AJ124">
        <v>0.53279600000000005</v>
      </c>
      <c r="AL124" s="11">
        <f t="shared" si="14"/>
        <v>123</v>
      </c>
      <c r="AM124">
        <v>765</v>
      </c>
      <c r="AN124">
        <v>0.87234042553191493</v>
      </c>
      <c r="AP124">
        <v>765</v>
      </c>
      <c r="AQ124">
        <v>0.87572899999999998</v>
      </c>
    </row>
    <row r="125" spans="1:43" x14ac:dyDescent="0.35">
      <c r="A125" s="5">
        <f t="shared" si="8"/>
        <v>124</v>
      </c>
      <c r="B125">
        <v>179.32499999999999</v>
      </c>
      <c r="C125">
        <v>0.17919099999999999</v>
      </c>
      <c r="D125" s="11">
        <f t="shared" si="7"/>
        <v>0.99994000000000127</v>
      </c>
      <c r="E125">
        <v>179.32499999999999</v>
      </c>
      <c r="F125">
        <v>0.17477100000000001</v>
      </c>
      <c r="H125">
        <v>179.32499999999999</v>
      </c>
      <c r="I125">
        <v>0.37575999999999998</v>
      </c>
      <c r="J125" s="11">
        <v>180</v>
      </c>
      <c r="O125" s="11">
        <f t="shared" si="9"/>
        <v>2.8219759999999798</v>
      </c>
      <c r="Q125" s="5">
        <f t="shared" si="10"/>
        <v>124</v>
      </c>
      <c r="R125">
        <v>145</v>
      </c>
      <c r="S125">
        <v>0.20394699999999999</v>
      </c>
      <c r="U125">
        <v>145</v>
      </c>
      <c r="V125">
        <v>0.189022</v>
      </c>
      <c r="X125" s="5">
        <f t="shared" si="11"/>
        <v>124</v>
      </c>
      <c r="Y125">
        <v>255</v>
      </c>
      <c r="Z125">
        <v>0.48627500000000001</v>
      </c>
      <c r="AB125">
        <v>255</v>
      </c>
      <c r="AC125">
        <v>0.46891500000000003</v>
      </c>
      <c r="AE125" s="5">
        <f t="shared" si="12"/>
        <v>124</v>
      </c>
      <c r="AF125">
        <v>335</v>
      </c>
      <c r="AG125">
        <v>0.55357100000000004</v>
      </c>
      <c r="AI125">
        <v>335</v>
      </c>
      <c r="AJ125">
        <v>0.53279600000000005</v>
      </c>
      <c r="AL125" s="11">
        <f t="shared" si="14"/>
        <v>124</v>
      </c>
      <c r="AM125">
        <v>770</v>
      </c>
      <c r="AN125">
        <v>0.87943262411347523</v>
      </c>
      <c r="AP125">
        <v>770</v>
      </c>
      <c r="AQ125">
        <v>0.87858800000000004</v>
      </c>
    </row>
    <row r="126" spans="1:43" x14ac:dyDescent="0.35">
      <c r="A126" s="5">
        <f t="shared" si="8"/>
        <v>125</v>
      </c>
      <c r="B126">
        <v>180</v>
      </c>
      <c r="C126">
        <v>0.18063599999999999</v>
      </c>
      <c r="D126" s="11">
        <f t="shared" si="7"/>
        <v>0.99994000000000127</v>
      </c>
      <c r="E126">
        <v>180</v>
      </c>
      <c r="F126">
        <v>0.17607</v>
      </c>
      <c r="H126">
        <v>180</v>
      </c>
      <c r="I126">
        <v>0.37686700000000001</v>
      </c>
      <c r="J126" s="11">
        <v>181.71600000000001</v>
      </c>
      <c r="O126" s="11">
        <f t="shared" si="9"/>
        <v>0.76604400000001704</v>
      </c>
      <c r="Q126" s="5">
        <f t="shared" si="10"/>
        <v>125</v>
      </c>
      <c r="R126">
        <v>145</v>
      </c>
      <c r="S126">
        <v>0.205592</v>
      </c>
      <c r="U126">
        <v>145</v>
      </c>
      <c r="V126">
        <v>0.189022</v>
      </c>
      <c r="X126" s="5">
        <f t="shared" si="11"/>
        <v>125</v>
      </c>
      <c r="Y126">
        <v>260</v>
      </c>
      <c r="Z126">
        <v>0.49019600000000002</v>
      </c>
      <c r="AB126">
        <v>260</v>
      </c>
      <c r="AC126">
        <v>0.480767</v>
      </c>
      <c r="AE126" s="5">
        <f t="shared" si="12"/>
        <v>125</v>
      </c>
      <c r="AF126">
        <v>340</v>
      </c>
      <c r="AG126">
        <v>0.55803599999999998</v>
      </c>
      <c r="AI126">
        <v>340</v>
      </c>
      <c r="AJ126">
        <v>0.54307099999999997</v>
      </c>
      <c r="AL126" s="11">
        <f t="shared" si="14"/>
        <v>125</v>
      </c>
      <c r="AM126">
        <v>770</v>
      </c>
      <c r="AN126">
        <v>0.88652482269503541</v>
      </c>
      <c r="AP126">
        <v>770</v>
      </c>
      <c r="AQ126">
        <v>0.87858800000000004</v>
      </c>
    </row>
    <row r="127" spans="1:43" x14ac:dyDescent="0.35">
      <c r="A127" s="5">
        <f t="shared" si="8"/>
        <v>126</v>
      </c>
      <c r="B127">
        <v>180</v>
      </c>
      <c r="C127">
        <v>0.18208099999999999</v>
      </c>
      <c r="D127" s="11">
        <f t="shared" si="7"/>
        <v>0.99994000000000127</v>
      </c>
      <c r="E127">
        <v>180</v>
      </c>
      <c r="F127">
        <v>0.17607</v>
      </c>
      <c r="H127">
        <v>180</v>
      </c>
      <c r="I127">
        <v>0.37686700000000001</v>
      </c>
      <c r="J127" s="11">
        <v>181.97300000000001</v>
      </c>
      <c r="O127" s="11">
        <f t="shared" si="9"/>
        <v>0</v>
      </c>
      <c r="Q127" s="5">
        <f t="shared" si="10"/>
        <v>126</v>
      </c>
      <c r="R127">
        <v>145</v>
      </c>
      <c r="S127">
        <v>0.207237</v>
      </c>
      <c r="U127">
        <v>145</v>
      </c>
      <c r="V127">
        <v>0.189022</v>
      </c>
      <c r="X127" s="5">
        <f t="shared" si="11"/>
        <v>126</v>
      </c>
      <c r="Y127">
        <v>260</v>
      </c>
      <c r="Z127">
        <v>0.494118</v>
      </c>
      <c r="AB127">
        <v>260</v>
      </c>
      <c r="AC127">
        <v>0.480767</v>
      </c>
      <c r="AE127" s="5">
        <f t="shared" si="12"/>
        <v>126</v>
      </c>
      <c r="AF127">
        <v>340</v>
      </c>
      <c r="AG127">
        <v>0.5625</v>
      </c>
      <c r="AI127">
        <v>340</v>
      </c>
      <c r="AJ127">
        <v>0.54307099999999997</v>
      </c>
      <c r="AL127" s="11">
        <f t="shared" si="14"/>
        <v>126</v>
      </c>
      <c r="AM127">
        <v>790</v>
      </c>
      <c r="AN127">
        <v>0.8936170212765957</v>
      </c>
      <c r="AP127">
        <v>790</v>
      </c>
      <c r="AQ127">
        <v>0.88945300000000005</v>
      </c>
    </row>
    <row r="128" spans="1:43" x14ac:dyDescent="0.35">
      <c r="A128" s="5">
        <f t="shared" si="8"/>
        <v>127</v>
      </c>
      <c r="B128">
        <v>180</v>
      </c>
      <c r="C128">
        <v>0.18352599999999999</v>
      </c>
      <c r="D128" s="11">
        <f t="shared" si="7"/>
        <v>0.99994000000000127</v>
      </c>
      <c r="E128">
        <v>180</v>
      </c>
      <c r="F128">
        <v>0.17607</v>
      </c>
      <c r="H128">
        <v>180</v>
      </c>
      <c r="I128">
        <v>0.37686700000000001</v>
      </c>
      <c r="J128" s="11">
        <v>181.97300000000001</v>
      </c>
      <c r="O128" s="11">
        <f t="shared" si="9"/>
        <v>0</v>
      </c>
      <c r="Q128" s="5">
        <f t="shared" si="10"/>
        <v>127</v>
      </c>
      <c r="R128">
        <v>145</v>
      </c>
      <c r="S128">
        <v>0.20888200000000001</v>
      </c>
      <c r="U128">
        <v>145</v>
      </c>
      <c r="V128">
        <v>0.189022</v>
      </c>
      <c r="X128" s="5">
        <f t="shared" si="11"/>
        <v>127</v>
      </c>
      <c r="Y128">
        <v>260</v>
      </c>
      <c r="Z128">
        <v>0.49803900000000001</v>
      </c>
      <c r="AB128">
        <v>260</v>
      </c>
      <c r="AC128">
        <v>0.480767</v>
      </c>
      <c r="AE128" s="5">
        <f t="shared" si="12"/>
        <v>127</v>
      </c>
      <c r="AF128">
        <v>345</v>
      </c>
      <c r="AG128">
        <v>0.56696400000000002</v>
      </c>
      <c r="AI128">
        <v>345</v>
      </c>
      <c r="AJ128">
        <v>0.55321799999999999</v>
      </c>
      <c r="AL128" s="11">
        <f t="shared" si="14"/>
        <v>127</v>
      </c>
      <c r="AM128">
        <v>795</v>
      </c>
      <c r="AN128">
        <v>0.900709219858156</v>
      </c>
      <c r="AP128">
        <v>795</v>
      </c>
      <c r="AQ128">
        <v>0.89202999999999999</v>
      </c>
    </row>
    <row r="129" spans="1:43" x14ac:dyDescent="0.35">
      <c r="A129" s="5">
        <f t="shared" si="8"/>
        <v>128</v>
      </c>
      <c r="B129">
        <v>181.71600000000001</v>
      </c>
      <c r="C129">
        <v>0.184971</v>
      </c>
      <c r="D129" s="11">
        <f t="shared" si="7"/>
        <v>0.99994000000000127</v>
      </c>
      <c r="E129">
        <v>181.71600000000001</v>
      </c>
      <c r="F129">
        <v>0.17938599999999999</v>
      </c>
      <c r="H129">
        <v>181.71600000000001</v>
      </c>
      <c r="I129">
        <v>0.37967000000000001</v>
      </c>
      <c r="J129" s="11">
        <v>181.97300000000001</v>
      </c>
      <c r="O129" s="11">
        <f t="shared" si="9"/>
        <v>1.939676</v>
      </c>
      <c r="Q129" s="5">
        <f t="shared" si="10"/>
        <v>128</v>
      </c>
      <c r="R129">
        <v>145</v>
      </c>
      <c r="S129">
        <v>0.21052599999999999</v>
      </c>
      <c r="U129">
        <v>145</v>
      </c>
      <c r="V129">
        <v>0.189022</v>
      </c>
      <c r="X129" s="5">
        <f t="shared" si="11"/>
        <v>128</v>
      </c>
      <c r="Y129">
        <v>260</v>
      </c>
      <c r="Z129">
        <v>0.50196099999999999</v>
      </c>
      <c r="AB129">
        <v>260</v>
      </c>
      <c r="AC129">
        <v>0.480767</v>
      </c>
      <c r="AE129" s="5">
        <f t="shared" si="12"/>
        <v>128</v>
      </c>
      <c r="AF129">
        <v>345</v>
      </c>
      <c r="AG129">
        <v>0.57142899999999996</v>
      </c>
      <c r="AI129">
        <v>345</v>
      </c>
      <c r="AJ129">
        <v>0.55321799999999999</v>
      </c>
      <c r="AL129" s="11">
        <f t="shared" si="14"/>
        <v>128</v>
      </c>
      <c r="AM129">
        <v>795</v>
      </c>
      <c r="AN129">
        <v>0.90780141843971629</v>
      </c>
      <c r="AP129">
        <v>795</v>
      </c>
      <c r="AQ129">
        <v>0.89202999999999999</v>
      </c>
    </row>
    <row r="130" spans="1:43" x14ac:dyDescent="0.35">
      <c r="A130" s="5">
        <f t="shared" si="8"/>
        <v>129</v>
      </c>
      <c r="B130">
        <v>181.97300000000001</v>
      </c>
      <c r="C130">
        <v>0.186416</v>
      </c>
      <c r="D130" s="11">
        <f t="shared" ref="D130:D193" si="15">692*(C130-C129)</f>
        <v>0.99994000000000127</v>
      </c>
      <c r="E130">
        <v>181.97300000000001</v>
      </c>
      <c r="F130">
        <v>0.17988399999999999</v>
      </c>
      <c r="H130">
        <v>181.97300000000001</v>
      </c>
      <c r="I130">
        <v>0.38008900000000001</v>
      </c>
      <c r="J130" s="11">
        <v>184.536</v>
      </c>
      <c r="O130" s="11">
        <f t="shared" si="9"/>
        <v>0.28994800000000187</v>
      </c>
      <c r="Q130" s="5">
        <f t="shared" si="10"/>
        <v>129</v>
      </c>
      <c r="R130">
        <v>150</v>
      </c>
      <c r="S130">
        <v>0.212171</v>
      </c>
      <c r="U130">
        <v>150</v>
      </c>
      <c r="V130">
        <v>0.20034399999999999</v>
      </c>
      <c r="X130" s="5">
        <f t="shared" si="11"/>
        <v>129</v>
      </c>
      <c r="Y130">
        <v>265</v>
      </c>
      <c r="Z130">
        <v>0.50588200000000005</v>
      </c>
      <c r="AB130">
        <v>265</v>
      </c>
      <c r="AC130">
        <v>0.49248199999999998</v>
      </c>
      <c r="AE130" s="5">
        <f t="shared" si="12"/>
        <v>129</v>
      </c>
      <c r="AF130">
        <v>345</v>
      </c>
      <c r="AG130">
        <v>0.57589299999999999</v>
      </c>
      <c r="AI130">
        <v>345</v>
      </c>
      <c r="AJ130">
        <v>0.55321799999999999</v>
      </c>
      <c r="AL130" s="11">
        <f t="shared" si="14"/>
        <v>129</v>
      </c>
      <c r="AM130">
        <v>820</v>
      </c>
      <c r="AN130">
        <v>0.91489361702127658</v>
      </c>
      <c r="AP130">
        <v>820</v>
      </c>
      <c r="AQ130">
        <v>0.90413200000000005</v>
      </c>
    </row>
    <row r="131" spans="1:43" x14ac:dyDescent="0.35">
      <c r="A131" s="5">
        <f t="shared" si="8"/>
        <v>130</v>
      </c>
      <c r="B131">
        <v>181.97300000000001</v>
      </c>
      <c r="C131">
        <v>0.187861</v>
      </c>
      <c r="D131" s="11">
        <f t="shared" si="15"/>
        <v>0.99994000000000127</v>
      </c>
      <c r="E131">
        <v>181.97300000000001</v>
      </c>
      <c r="F131">
        <v>0.17988399999999999</v>
      </c>
      <c r="H131">
        <v>181.97300000000001</v>
      </c>
      <c r="I131">
        <v>0.38008900000000001</v>
      </c>
      <c r="J131" s="11">
        <v>184.536</v>
      </c>
      <c r="O131" s="11">
        <f t="shared" si="9"/>
        <v>0</v>
      </c>
      <c r="Q131" s="5">
        <f t="shared" si="10"/>
        <v>130</v>
      </c>
      <c r="R131">
        <v>150</v>
      </c>
      <c r="S131">
        <v>0.21381600000000001</v>
      </c>
      <c r="U131">
        <v>150</v>
      </c>
      <c r="V131">
        <v>0.20034399999999999</v>
      </c>
      <c r="X131" s="5">
        <f t="shared" si="11"/>
        <v>130</v>
      </c>
      <c r="Y131">
        <v>265</v>
      </c>
      <c r="Z131">
        <v>0.50980400000000003</v>
      </c>
      <c r="AB131">
        <v>265</v>
      </c>
      <c r="AC131">
        <v>0.49248199999999998</v>
      </c>
      <c r="AE131" s="5">
        <f t="shared" si="12"/>
        <v>130</v>
      </c>
      <c r="AF131">
        <v>345</v>
      </c>
      <c r="AG131">
        <v>0.58035700000000001</v>
      </c>
      <c r="AI131">
        <v>345</v>
      </c>
      <c r="AJ131">
        <v>0.55321799999999999</v>
      </c>
      <c r="AL131" s="11">
        <f t="shared" si="14"/>
        <v>130</v>
      </c>
      <c r="AM131">
        <v>830</v>
      </c>
      <c r="AN131">
        <v>0.92198581560283688</v>
      </c>
      <c r="AP131">
        <v>830</v>
      </c>
      <c r="AQ131">
        <v>0.90862200000000004</v>
      </c>
    </row>
    <row r="132" spans="1:43" x14ac:dyDescent="0.35">
      <c r="A132" s="5">
        <f t="shared" ref="A132:A195" si="16">A131+1</f>
        <v>131</v>
      </c>
      <c r="B132">
        <v>181.97300000000001</v>
      </c>
      <c r="C132">
        <v>0.189306</v>
      </c>
      <c r="D132" s="11">
        <f t="shared" si="15"/>
        <v>0.99994000000000127</v>
      </c>
      <c r="E132">
        <v>181.97300000000001</v>
      </c>
      <c r="F132">
        <v>0.17988399999999999</v>
      </c>
      <c r="H132">
        <v>181.97300000000001</v>
      </c>
      <c r="I132">
        <v>0.38008900000000001</v>
      </c>
      <c r="J132" s="11">
        <v>185</v>
      </c>
      <c r="O132" s="11">
        <f t="shared" ref="O132:O195" si="17">692*(I132-I131)</f>
        <v>0</v>
      </c>
      <c r="Q132" s="5">
        <f t="shared" ref="Q132:Q195" si="18">Q131+1</f>
        <v>131</v>
      </c>
      <c r="R132">
        <v>150</v>
      </c>
      <c r="S132">
        <v>0.21546100000000001</v>
      </c>
      <c r="U132">
        <v>150</v>
      </c>
      <c r="V132">
        <v>0.20034399999999999</v>
      </c>
      <c r="X132" s="5">
        <f t="shared" ref="X132:X195" si="19">X131+1</f>
        <v>131</v>
      </c>
      <c r="Y132">
        <v>265</v>
      </c>
      <c r="Z132">
        <v>0.51372499999999999</v>
      </c>
      <c r="AB132">
        <v>265</v>
      </c>
      <c r="AC132">
        <v>0.49248199999999998</v>
      </c>
      <c r="AE132" s="5">
        <f t="shared" ref="AE132:AE195" si="20">AE131+1</f>
        <v>131</v>
      </c>
      <c r="AF132">
        <v>345</v>
      </c>
      <c r="AG132">
        <v>0.58482100000000004</v>
      </c>
      <c r="AI132">
        <v>345</v>
      </c>
      <c r="AJ132">
        <v>0.55321799999999999</v>
      </c>
      <c r="AL132" s="11">
        <f t="shared" si="14"/>
        <v>131</v>
      </c>
      <c r="AM132">
        <v>840</v>
      </c>
      <c r="AN132">
        <v>0.92907801418439717</v>
      </c>
      <c r="AP132">
        <v>840</v>
      </c>
      <c r="AQ132">
        <v>0.91292099999999998</v>
      </c>
    </row>
    <row r="133" spans="1:43" x14ac:dyDescent="0.35">
      <c r="A133" s="5">
        <f t="shared" si="16"/>
        <v>132</v>
      </c>
      <c r="B133">
        <v>184.536</v>
      </c>
      <c r="C133">
        <v>0.190751</v>
      </c>
      <c r="D133" s="11">
        <f t="shared" si="15"/>
        <v>0.99994000000000127</v>
      </c>
      <c r="E133">
        <v>184.536</v>
      </c>
      <c r="F133">
        <v>0.18487000000000001</v>
      </c>
      <c r="H133">
        <v>184.536</v>
      </c>
      <c r="I133">
        <v>0.38424999999999998</v>
      </c>
      <c r="J133" s="11">
        <v>185</v>
      </c>
      <c r="O133" s="11">
        <f t="shared" si="17"/>
        <v>2.8794119999999794</v>
      </c>
      <c r="Q133" s="5">
        <f t="shared" si="18"/>
        <v>132</v>
      </c>
      <c r="R133">
        <v>150</v>
      </c>
      <c r="S133">
        <v>0.21710499999999999</v>
      </c>
      <c r="U133">
        <v>150</v>
      </c>
      <c r="V133">
        <v>0.20034399999999999</v>
      </c>
      <c r="X133" s="5">
        <f t="shared" si="19"/>
        <v>132</v>
      </c>
      <c r="Y133">
        <v>270</v>
      </c>
      <c r="Z133">
        <v>0.51764699999999997</v>
      </c>
      <c r="AB133">
        <v>270</v>
      </c>
      <c r="AC133">
        <v>0.50405500000000003</v>
      </c>
      <c r="AE133" s="5">
        <f t="shared" si="20"/>
        <v>132</v>
      </c>
      <c r="AF133">
        <v>350</v>
      </c>
      <c r="AG133">
        <v>0.58928599999999998</v>
      </c>
      <c r="AI133">
        <v>350</v>
      </c>
      <c r="AJ133">
        <v>0.56323199999999995</v>
      </c>
      <c r="AL133" s="11">
        <f t="shared" si="14"/>
        <v>132</v>
      </c>
      <c r="AM133">
        <v>850</v>
      </c>
      <c r="AN133">
        <v>0.93617021276595747</v>
      </c>
      <c r="AP133">
        <v>850</v>
      </c>
      <c r="AQ133">
        <v>0.91703699999999999</v>
      </c>
    </row>
    <row r="134" spans="1:43" x14ac:dyDescent="0.35">
      <c r="A134" s="5">
        <f t="shared" si="16"/>
        <v>133</v>
      </c>
      <c r="B134">
        <v>184.536</v>
      </c>
      <c r="C134">
        <v>0.19219700000000001</v>
      </c>
      <c r="D134" s="11">
        <f t="shared" si="15"/>
        <v>1.000632000000002</v>
      </c>
      <c r="E134">
        <v>184.536</v>
      </c>
      <c r="F134">
        <v>0.18487000000000001</v>
      </c>
      <c r="H134">
        <v>184.536</v>
      </c>
      <c r="I134">
        <v>0.38424999999999998</v>
      </c>
      <c r="J134" s="11">
        <v>186.49799999999999</v>
      </c>
      <c r="O134" s="11">
        <f t="shared" si="17"/>
        <v>0</v>
      </c>
      <c r="Q134" s="5">
        <f t="shared" si="18"/>
        <v>133</v>
      </c>
      <c r="R134">
        <v>150</v>
      </c>
      <c r="S134">
        <v>0.21875</v>
      </c>
      <c r="U134">
        <v>150</v>
      </c>
      <c r="V134">
        <v>0.20034399999999999</v>
      </c>
      <c r="X134" s="5">
        <f t="shared" si="19"/>
        <v>133</v>
      </c>
      <c r="Y134">
        <v>270</v>
      </c>
      <c r="Z134">
        <v>0.52156899999999995</v>
      </c>
      <c r="AB134">
        <v>270</v>
      </c>
      <c r="AC134">
        <v>0.50405500000000003</v>
      </c>
      <c r="AE134" s="5">
        <f t="shared" si="20"/>
        <v>133</v>
      </c>
      <c r="AF134">
        <v>355</v>
      </c>
      <c r="AG134">
        <v>0.59375</v>
      </c>
      <c r="AI134">
        <v>355</v>
      </c>
      <c r="AJ134">
        <v>0.57311199999999995</v>
      </c>
      <c r="AL134" s="11">
        <f t="shared" si="14"/>
        <v>133</v>
      </c>
      <c r="AM134">
        <v>875</v>
      </c>
      <c r="AN134">
        <v>0.94326241134751776</v>
      </c>
      <c r="AP134">
        <v>875</v>
      </c>
      <c r="AQ134">
        <v>0.92656700000000003</v>
      </c>
    </row>
    <row r="135" spans="1:43" x14ac:dyDescent="0.35">
      <c r="A135" s="5">
        <f t="shared" si="16"/>
        <v>134</v>
      </c>
      <c r="B135">
        <v>185</v>
      </c>
      <c r="C135">
        <v>0.19364200000000001</v>
      </c>
      <c r="D135" s="11">
        <f t="shared" si="15"/>
        <v>0.99994000000000127</v>
      </c>
      <c r="E135">
        <v>185</v>
      </c>
      <c r="F135">
        <v>0.185777</v>
      </c>
      <c r="H135">
        <v>185</v>
      </c>
      <c r="I135">
        <v>0.38500000000000001</v>
      </c>
      <c r="J135" s="11">
        <v>189.66200000000001</v>
      </c>
      <c r="O135" s="11">
        <f t="shared" si="17"/>
        <v>0.51900000000001967</v>
      </c>
      <c r="Q135" s="5">
        <f t="shared" si="18"/>
        <v>134</v>
      </c>
      <c r="R135">
        <v>150</v>
      </c>
      <c r="S135">
        <v>0.22039500000000001</v>
      </c>
      <c r="U135">
        <v>150</v>
      </c>
      <c r="V135">
        <v>0.20034399999999999</v>
      </c>
      <c r="X135" s="5">
        <f t="shared" si="19"/>
        <v>134</v>
      </c>
      <c r="Y135">
        <v>275</v>
      </c>
      <c r="Z135">
        <v>0.52549000000000001</v>
      </c>
      <c r="AB135">
        <v>275</v>
      </c>
      <c r="AC135">
        <v>0.51548099999999997</v>
      </c>
      <c r="AE135" s="5">
        <f t="shared" si="20"/>
        <v>134</v>
      </c>
      <c r="AF135">
        <v>355</v>
      </c>
      <c r="AG135">
        <v>0.59821400000000002</v>
      </c>
      <c r="AI135">
        <v>355</v>
      </c>
      <c r="AJ135">
        <v>0.57311199999999995</v>
      </c>
      <c r="AL135" s="11">
        <f t="shared" si="14"/>
        <v>134</v>
      </c>
      <c r="AM135">
        <v>890</v>
      </c>
      <c r="AN135">
        <v>0.95035460992907805</v>
      </c>
      <c r="AP135">
        <v>890</v>
      </c>
      <c r="AQ135">
        <v>0.93179400000000001</v>
      </c>
    </row>
    <row r="136" spans="1:43" x14ac:dyDescent="0.35">
      <c r="A136" s="5">
        <f t="shared" si="16"/>
        <v>135</v>
      </c>
      <c r="B136">
        <v>185</v>
      </c>
      <c r="C136">
        <v>0.19508700000000001</v>
      </c>
      <c r="D136" s="11">
        <f t="shared" si="15"/>
        <v>0.99994000000000127</v>
      </c>
      <c r="E136">
        <v>185</v>
      </c>
      <c r="F136">
        <v>0.185777</v>
      </c>
      <c r="H136">
        <v>185</v>
      </c>
      <c r="I136">
        <v>0.38500000000000001</v>
      </c>
      <c r="J136" s="11">
        <v>189.66200000000001</v>
      </c>
      <c r="O136" s="11">
        <f t="shared" si="17"/>
        <v>0</v>
      </c>
      <c r="Q136" s="5">
        <f t="shared" si="18"/>
        <v>135</v>
      </c>
      <c r="R136">
        <v>150</v>
      </c>
      <c r="S136">
        <v>0.22203899999999999</v>
      </c>
      <c r="U136">
        <v>150</v>
      </c>
      <c r="V136">
        <v>0.20034399999999999</v>
      </c>
      <c r="X136" s="5">
        <f t="shared" si="19"/>
        <v>135</v>
      </c>
      <c r="Y136">
        <v>275</v>
      </c>
      <c r="Z136">
        <v>0.52941199999999999</v>
      </c>
      <c r="AB136">
        <v>275</v>
      </c>
      <c r="AC136">
        <v>0.51548099999999997</v>
      </c>
      <c r="AE136" s="5">
        <f t="shared" si="20"/>
        <v>135</v>
      </c>
      <c r="AF136">
        <v>365</v>
      </c>
      <c r="AG136">
        <v>0.60267899999999996</v>
      </c>
      <c r="AI136">
        <v>365</v>
      </c>
      <c r="AJ136">
        <v>0.59245599999999998</v>
      </c>
      <c r="AL136" s="11">
        <f t="shared" si="14"/>
        <v>135</v>
      </c>
      <c r="AM136">
        <v>975</v>
      </c>
      <c r="AN136">
        <v>0.95744680851063835</v>
      </c>
      <c r="AP136">
        <v>975</v>
      </c>
      <c r="AQ136">
        <v>0.95549300000000004</v>
      </c>
    </row>
    <row r="137" spans="1:43" x14ac:dyDescent="0.35">
      <c r="A137" s="5">
        <f t="shared" si="16"/>
        <v>136</v>
      </c>
      <c r="B137">
        <v>186.49799999999999</v>
      </c>
      <c r="C137">
        <v>0.19653200000000001</v>
      </c>
      <c r="D137" s="11">
        <f t="shared" si="15"/>
        <v>0.99994000000000127</v>
      </c>
      <c r="E137">
        <v>186.49799999999999</v>
      </c>
      <c r="F137">
        <v>0.18871099999999999</v>
      </c>
      <c r="H137">
        <v>186.49799999999999</v>
      </c>
      <c r="I137">
        <v>0.38741599999999998</v>
      </c>
      <c r="J137" s="11">
        <v>190</v>
      </c>
      <c r="O137" s="11">
        <f t="shared" si="17"/>
        <v>1.6718719999999818</v>
      </c>
      <c r="Q137" s="5">
        <f t="shared" si="18"/>
        <v>136</v>
      </c>
      <c r="R137">
        <v>150</v>
      </c>
      <c r="S137">
        <v>0.22368399999999999</v>
      </c>
      <c r="U137">
        <v>150</v>
      </c>
      <c r="V137">
        <v>0.20034399999999999</v>
      </c>
      <c r="X137" s="5">
        <f t="shared" si="19"/>
        <v>136</v>
      </c>
      <c r="Y137">
        <v>275</v>
      </c>
      <c r="Z137">
        <v>0.53333299999999995</v>
      </c>
      <c r="AB137">
        <v>275</v>
      </c>
      <c r="AC137">
        <v>0.51548099999999997</v>
      </c>
      <c r="AE137" s="5">
        <f t="shared" si="20"/>
        <v>136</v>
      </c>
      <c r="AF137">
        <v>370</v>
      </c>
      <c r="AG137">
        <v>0.60714299999999999</v>
      </c>
      <c r="AI137">
        <v>370</v>
      </c>
      <c r="AJ137">
        <v>0.60191700000000004</v>
      </c>
      <c r="AL137" s="11">
        <f t="shared" si="14"/>
        <v>136</v>
      </c>
      <c r="AM137">
        <v>1000</v>
      </c>
      <c r="AN137">
        <v>0.96453900709219853</v>
      </c>
      <c r="AP137">
        <v>1000</v>
      </c>
      <c r="AQ137">
        <v>0.96084400000000003</v>
      </c>
    </row>
    <row r="138" spans="1:43" x14ac:dyDescent="0.35">
      <c r="A138" s="5">
        <f t="shared" si="16"/>
        <v>137</v>
      </c>
      <c r="B138">
        <v>189.66200000000001</v>
      </c>
      <c r="C138">
        <v>0.19797699999999999</v>
      </c>
      <c r="D138" s="11">
        <f t="shared" si="15"/>
        <v>0.99993999999998207</v>
      </c>
      <c r="E138">
        <v>189.66200000000001</v>
      </c>
      <c r="F138">
        <v>0.19494600000000001</v>
      </c>
      <c r="H138">
        <v>189.66200000000001</v>
      </c>
      <c r="I138">
        <v>0.39248899999999998</v>
      </c>
      <c r="J138" s="11">
        <v>190</v>
      </c>
      <c r="O138" s="11">
        <f t="shared" si="17"/>
        <v>3.510515999999996</v>
      </c>
      <c r="Q138" s="5">
        <f t="shared" si="18"/>
        <v>137</v>
      </c>
      <c r="R138">
        <v>155</v>
      </c>
      <c r="S138">
        <v>0.225329</v>
      </c>
      <c r="U138">
        <v>155</v>
      </c>
      <c r="V138">
        <v>0.211784</v>
      </c>
      <c r="X138" s="5">
        <f t="shared" si="19"/>
        <v>137</v>
      </c>
      <c r="Y138">
        <v>280</v>
      </c>
      <c r="Z138">
        <v>0.53725500000000004</v>
      </c>
      <c r="AB138">
        <v>280</v>
      </c>
      <c r="AC138">
        <v>0.526756</v>
      </c>
      <c r="AE138" s="5">
        <f t="shared" si="20"/>
        <v>137</v>
      </c>
      <c r="AF138">
        <v>370</v>
      </c>
      <c r="AG138">
        <v>0.61160700000000001</v>
      </c>
      <c r="AI138">
        <v>370</v>
      </c>
      <c r="AJ138">
        <v>0.60191700000000004</v>
      </c>
      <c r="AL138" s="11">
        <f t="shared" si="14"/>
        <v>137</v>
      </c>
      <c r="AM138">
        <v>1005</v>
      </c>
      <c r="AN138">
        <v>0.97163120567375882</v>
      </c>
      <c r="AP138">
        <v>1005</v>
      </c>
      <c r="AQ138">
        <v>0.961839</v>
      </c>
    </row>
    <row r="139" spans="1:43" x14ac:dyDescent="0.35">
      <c r="A139" s="5">
        <f t="shared" si="16"/>
        <v>138</v>
      </c>
      <c r="B139">
        <v>189.66200000000001</v>
      </c>
      <c r="C139">
        <v>0.19942199999999999</v>
      </c>
      <c r="D139" s="11">
        <f t="shared" si="15"/>
        <v>0.99994000000000127</v>
      </c>
      <c r="E139">
        <v>189.66200000000001</v>
      </c>
      <c r="F139">
        <v>0.19494600000000001</v>
      </c>
      <c r="H139">
        <v>189.66200000000001</v>
      </c>
      <c r="I139">
        <v>0.39248899999999998</v>
      </c>
      <c r="J139" s="11">
        <v>190</v>
      </c>
      <c r="O139" s="11">
        <f t="shared" si="17"/>
        <v>0</v>
      </c>
      <c r="Q139" s="5">
        <f t="shared" si="18"/>
        <v>138</v>
      </c>
      <c r="R139">
        <v>155</v>
      </c>
      <c r="S139">
        <v>0.22697400000000001</v>
      </c>
      <c r="U139">
        <v>155</v>
      </c>
      <c r="V139">
        <v>0.211784</v>
      </c>
      <c r="X139" s="5">
        <f t="shared" si="19"/>
        <v>138</v>
      </c>
      <c r="Y139">
        <v>280</v>
      </c>
      <c r="Z139">
        <v>0.54117599999999999</v>
      </c>
      <c r="AB139">
        <v>280</v>
      </c>
      <c r="AC139">
        <v>0.526756</v>
      </c>
      <c r="AE139" s="5">
        <f t="shared" si="20"/>
        <v>138</v>
      </c>
      <c r="AF139">
        <v>370</v>
      </c>
      <c r="AG139">
        <v>0.61607100000000004</v>
      </c>
      <c r="AI139">
        <v>370</v>
      </c>
      <c r="AJ139">
        <v>0.60191700000000004</v>
      </c>
      <c r="AL139" s="11">
        <f t="shared" si="14"/>
        <v>138</v>
      </c>
      <c r="AM139">
        <v>1135</v>
      </c>
      <c r="AN139">
        <v>0.97872340425531912</v>
      </c>
      <c r="AP139">
        <v>1135</v>
      </c>
      <c r="AQ139">
        <v>0.98073100000000002</v>
      </c>
    </row>
    <row r="140" spans="1:43" x14ac:dyDescent="0.35">
      <c r="A140" s="5">
        <f t="shared" si="16"/>
        <v>139</v>
      </c>
      <c r="B140">
        <v>190</v>
      </c>
      <c r="C140">
        <v>0.20086699999999999</v>
      </c>
      <c r="D140" s="11">
        <f t="shared" si="15"/>
        <v>0.99994000000000127</v>
      </c>
      <c r="E140">
        <v>190</v>
      </c>
      <c r="F140">
        <v>0.19561500000000001</v>
      </c>
      <c r="H140">
        <v>190</v>
      </c>
      <c r="I140">
        <v>0.39302799999999999</v>
      </c>
      <c r="J140" s="11">
        <v>190</v>
      </c>
      <c r="O140" s="11">
        <f t="shared" si="17"/>
        <v>0.37298800000000809</v>
      </c>
      <c r="Q140" s="5">
        <f t="shared" si="18"/>
        <v>139</v>
      </c>
      <c r="R140">
        <v>155</v>
      </c>
      <c r="S140">
        <v>0.22861799999999999</v>
      </c>
      <c r="U140">
        <v>155</v>
      </c>
      <c r="V140">
        <v>0.211784</v>
      </c>
      <c r="X140" s="5">
        <f t="shared" si="19"/>
        <v>139</v>
      </c>
      <c r="Y140">
        <v>280</v>
      </c>
      <c r="Z140">
        <v>0.54509799999999997</v>
      </c>
      <c r="AB140">
        <v>280</v>
      </c>
      <c r="AC140">
        <v>0.526756</v>
      </c>
      <c r="AE140" s="5">
        <f t="shared" si="20"/>
        <v>139</v>
      </c>
      <c r="AF140">
        <v>375</v>
      </c>
      <c r="AG140">
        <v>0.62053599999999998</v>
      </c>
      <c r="AI140">
        <v>375</v>
      </c>
      <c r="AJ140">
        <v>0.61123400000000006</v>
      </c>
      <c r="AL140" s="11">
        <f t="shared" si="14"/>
        <v>139</v>
      </c>
      <c r="AM140">
        <v>1305</v>
      </c>
      <c r="AN140">
        <v>0.98581560283687941</v>
      </c>
      <c r="AP140">
        <v>1305</v>
      </c>
      <c r="AQ140">
        <v>0.99238499999999996</v>
      </c>
    </row>
    <row r="141" spans="1:43" x14ac:dyDescent="0.35">
      <c r="A141" s="5">
        <f t="shared" si="16"/>
        <v>140</v>
      </c>
      <c r="B141">
        <v>190</v>
      </c>
      <c r="C141">
        <v>0.20231199999999999</v>
      </c>
      <c r="D141" s="11">
        <f t="shared" si="15"/>
        <v>0.99994000000000127</v>
      </c>
      <c r="E141">
        <v>190</v>
      </c>
      <c r="F141">
        <v>0.19561500000000001</v>
      </c>
      <c r="H141">
        <v>190</v>
      </c>
      <c r="I141">
        <v>0.39302799999999999</v>
      </c>
      <c r="J141" s="11">
        <v>190</v>
      </c>
      <c r="O141" s="11">
        <f t="shared" si="17"/>
        <v>0</v>
      </c>
      <c r="Q141" s="5">
        <f t="shared" si="18"/>
        <v>140</v>
      </c>
      <c r="R141">
        <v>155</v>
      </c>
      <c r="S141">
        <v>0.230263</v>
      </c>
      <c r="U141">
        <v>155</v>
      </c>
      <c r="V141">
        <v>0.211784</v>
      </c>
      <c r="X141" s="5">
        <f t="shared" si="19"/>
        <v>140</v>
      </c>
      <c r="Y141">
        <v>285</v>
      </c>
      <c r="Z141">
        <v>0.54901999999999995</v>
      </c>
      <c r="AB141">
        <v>285</v>
      </c>
      <c r="AC141">
        <v>0.53787499999999999</v>
      </c>
      <c r="AE141" s="5">
        <f t="shared" si="20"/>
        <v>140</v>
      </c>
      <c r="AF141">
        <v>375</v>
      </c>
      <c r="AG141">
        <v>0.625</v>
      </c>
      <c r="AI141">
        <v>375</v>
      </c>
      <c r="AJ141">
        <v>0.61123400000000006</v>
      </c>
      <c r="AL141" s="11">
        <f t="shared" si="14"/>
        <v>140</v>
      </c>
      <c r="AM141">
        <v>1400</v>
      </c>
      <c r="AN141">
        <v>0.99290780141843971</v>
      </c>
      <c r="AP141">
        <v>1400</v>
      </c>
      <c r="AQ141">
        <v>0.99553100000000005</v>
      </c>
    </row>
    <row r="142" spans="1:43" x14ac:dyDescent="0.35">
      <c r="A142" s="5">
        <f t="shared" si="16"/>
        <v>141</v>
      </c>
      <c r="B142">
        <v>190</v>
      </c>
      <c r="C142">
        <v>0.20375699999999999</v>
      </c>
      <c r="D142" s="11">
        <f t="shared" si="15"/>
        <v>0.99994000000000127</v>
      </c>
      <c r="E142">
        <v>190</v>
      </c>
      <c r="F142">
        <v>0.19561500000000001</v>
      </c>
      <c r="H142">
        <v>190</v>
      </c>
      <c r="I142">
        <v>0.39302799999999999</v>
      </c>
      <c r="J142" s="11">
        <v>190</v>
      </c>
      <c r="O142" s="11">
        <f t="shared" si="17"/>
        <v>0</v>
      </c>
      <c r="Q142" s="5">
        <f t="shared" si="18"/>
        <v>141</v>
      </c>
      <c r="R142">
        <v>155</v>
      </c>
      <c r="S142">
        <v>0.231908</v>
      </c>
      <c r="U142">
        <v>155</v>
      </c>
      <c r="V142">
        <v>0.211784</v>
      </c>
      <c r="X142" s="5">
        <f t="shared" si="19"/>
        <v>141</v>
      </c>
      <c r="Y142">
        <v>285</v>
      </c>
      <c r="Z142">
        <v>0.55294100000000002</v>
      </c>
      <c r="AB142">
        <v>285</v>
      </c>
      <c r="AC142">
        <v>0.53787499999999999</v>
      </c>
      <c r="AE142" s="5">
        <f t="shared" si="20"/>
        <v>141</v>
      </c>
      <c r="AF142">
        <v>380</v>
      </c>
      <c r="AG142">
        <v>0.62946400000000002</v>
      </c>
      <c r="AI142">
        <v>380</v>
      </c>
      <c r="AJ142">
        <v>0.62040700000000004</v>
      </c>
      <c r="AL142" s="11">
        <f t="shared" si="14"/>
        <v>141</v>
      </c>
      <c r="AM142">
        <v>1420</v>
      </c>
      <c r="AN142">
        <v>1</v>
      </c>
      <c r="AP142">
        <v>1420</v>
      </c>
      <c r="AQ142">
        <v>0.99600999999999995</v>
      </c>
    </row>
    <row r="143" spans="1:43" x14ac:dyDescent="0.35">
      <c r="A143" s="5">
        <f t="shared" si="16"/>
        <v>142</v>
      </c>
      <c r="B143">
        <v>190</v>
      </c>
      <c r="C143">
        <v>0.205202</v>
      </c>
      <c r="D143" s="11">
        <f t="shared" si="15"/>
        <v>0.99994000000000127</v>
      </c>
      <c r="E143">
        <v>190</v>
      </c>
      <c r="F143">
        <v>0.19561500000000001</v>
      </c>
      <c r="H143">
        <v>190</v>
      </c>
      <c r="I143">
        <v>0.39302799999999999</v>
      </c>
      <c r="J143" s="11">
        <v>192.22499999999999</v>
      </c>
      <c r="O143" s="11">
        <f t="shared" si="17"/>
        <v>0</v>
      </c>
      <c r="Q143" s="5">
        <f t="shared" si="18"/>
        <v>142</v>
      </c>
      <c r="R143">
        <v>160</v>
      </c>
      <c r="S143">
        <v>0.23355300000000001</v>
      </c>
      <c r="U143">
        <v>160</v>
      </c>
      <c r="V143">
        <v>0.223325</v>
      </c>
      <c r="X143" s="5">
        <f t="shared" si="19"/>
        <v>142</v>
      </c>
      <c r="Y143">
        <v>285</v>
      </c>
      <c r="Z143">
        <v>0.556863</v>
      </c>
      <c r="AB143">
        <v>285</v>
      </c>
      <c r="AC143">
        <v>0.53787499999999999</v>
      </c>
      <c r="AE143" s="5">
        <f t="shared" si="20"/>
        <v>142</v>
      </c>
      <c r="AF143">
        <v>380</v>
      </c>
      <c r="AG143">
        <v>0.63392899999999996</v>
      </c>
      <c r="AI143">
        <v>380</v>
      </c>
      <c r="AJ143">
        <v>0.62040700000000004</v>
      </c>
    </row>
    <row r="144" spans="1:43" x14ac:dyDescent="0.35">
      <c r="A144" s="5">
        <f t="shared" si="16"/>
        <v>143</v>
      </c>
      <c r="B144">
        <v>190</v>
      </c>
      <c r="C144">
        <v>0.206647</v>
      </c>
      <c r="D144" s="11">
        <f t="shared" si="15"/>
        <v>0.99994000000000127</v>
      </c>
      <c r="E144">
        <v>190</v>
      </c>
      <c r="F144">
        <v>0.19561500000000001</v>
      </c>
      <c r="H144">
        <v>190</v>
      </c>
      <c r="I144">
        <v>0.39302799999999999</v>
      </c>
      <c r="J144" s="11">
        <v>194.78800000000001</v>
      </c>
      <c r="O144" s="11">
        <f t="shared" si="17"/>
        <v>0</v>
      </c>
      <c r="Q144" s="5">
        <f t="shared" si="18"/>
        <v>143</v>
      </c>
      <c r="R144">
        <v>160</v>
      </c>
      <c r="S144">
        <v>0.23519699999999999</v>
      </c>
      <c r="U144">
        <v>160</v>
      </c>
      <c r="V144">
        <v>0.223325</v>
      </c>
      <c r="X144" s="5">
        <f t="shared" si="19"/>
        <v>143</v>
      </c>
      <c r="Y144">
        <v>290</v>
      </c>
      <c r="Z144">
        <v>0.56078399999999995</v>
      </c>
      <c r="AB144">
        <v>290</v>
      </c>
      <c r="AC144">
        <v>0.54883400000000004</v>
      </c>
      <c r="AE144" s="5">
        <f t="shared" si="20"/>
        <v>143</v>
      </c>
      <c r="AF144">
        <v>380</v>
      </c>
      <c r="AG144">
        <v>0.63839299999999999</v>
      </c>
      <c r="AI144">
        <v>380</v>
      </c>
      <c r="AJ144">
        <v>0.62040700000000004</v>
      </c>
    </row>
    <row r="145" spans="1:36" x14ac:dyDescent="0.35">
      <c r="A145" s="5">
        <f t="shared" si="16"/>
        <v>144</v>
      </c>
      <c r="B145">
        <v>190</v>
      </c>
      <c r="C145">
        <v>0.208092</v>
      </c>
      <c r="D145" s="11">
        <f t="shared" si="15"/>
        <v>0.99994000000000127</v>
      </c>
      <c r="E145">
        <v>190</v>
      </c>
      <c r="F145">
        <v>0.19561500000000001</v>
      </c>
      <c r="H145">
        <v>190</v>
      </c>
      <c r="I145">
        <v>0.39302799999999999</v>
      </c>
      <c r="J145" s="11">
        <v>195</v>
      </c>
      <c r="O145" s="11">
        <f t="shared" si="17"/>
        <v>0</v>
      </c>
      <c r="Q145" s="5">
        <f t="shared" si="18"/>
        <v>144</v>
      </c>
      <c r="R145">
        <v>160</v>
      </c>
      <c r="S145">
        <v>0.236842</v>
      </c>
      <c r="U145">
        <v>160</v>
      </c>
      <c r="V145">
        <v>0.223325</v>
      </c>
      <c r="X145" s="5">
        <f t="shared" si="19"/>
        <v>144</v>
      </c>
      <c r="Y145">
        <v>290</v>
      </c>
      <c r="Z145">
        <v>0.56470600000000004</v>
      </c>
      <c r="AB145">
        <v>290</v>
      </c>
      <c r="AC145">
        <v>0.54883400000000004</v>
      </c>
      <c r="AE145" s="5">
        <f t="shared" si="20"/>
        <v>144</v>
      </c>
      <c r="AF145">
        <v>385</v>
      </c>
      <c r="AG145">
        <v>0.64285700000000001</v>
      </c>
      <c r="AI145">
        <v>385</v>
      </c>
      <c r="AJ145">
        <v>0.62943300000000002</v>
      </c>
    </row>
    <row r="146" spans="1:36" x14ac:dyDescent="0.35">
      <c r="A146" s="5">
        <f t="shared" si="16"/>
        <v>145</v>
      </c>
      <c r="B146">
        <v>192.22499999999999</v>
      </c>
      <c r="C146">
        <v>0.209538</v>
      </c>
      <c r="D146" s="11">
        <f t="shared" si="15"/>
        <v>1.000632000000002</v>
      </c>
      <c r="E146">
        <v>192.22499999999999</v>
      </c>
      <c r="F146">
        <v>0.20003199999999999</v>
      </c>
      <c r="H146">
        <v>192.22499999999999</v>
      </c>
      <c r="I146">
        <v>0.39656599999999997</v>
      </c>
      <c r="J146" s="11">
        <v>195</v>
      </c>
      <c r="O146" s="11">
        <f t="shared" si="17"/>
        <v>2.4482959999999903</v>
      </c>
      <c r="Q146" s="5">
        <f t="shared" si="18"/>
        <v>145</v>
      </c>
      <c r="R146">
        <v>160</v>
      </c>
      <c r="S146">
        <v>0.238487</v>
      </c>
      <c r="U146">
        <v>160</v>
      </c>
      <c r="V146">
        <v>0.223325</v>
      </c>
      <c r="X146" s="5">
        <f t="shared" si="19"/>
        <v>145</v>
      </c>
      <c r="Y146">
        <v>295</v>
      </c>
      <c r="Z146">
        <v>0.56862699999999999</v>
      </c>
      <c r="AB146">
        <v>295</v>
      </c>
      <c r="AC146">
        <v>0.55963200000000002</v>
      </c>
      <c r="AE146" s="5">
        <f t="shared" si="20"/>
        <v>145</v>
      </c>
      <c r="AF146">
        <v>385</v>
      </c>
      <c r="AG146">
        <v>0.64732100000000004</v>
      </c>
      <c r="AI146">
        <v>385</v>
      </c>
      <c r="AJ146">
        <v>0.62943300000000002</v>
      </c>
    </row>
    <row r="147" spans="1:36" x14ac:dyDescent="0.35">
      <c r="A147" s="5">
        <f t="shared" si="16"/>
        <v>146</v>
      </c>
      <c r="B147">
        <v>194.78800000000001</v>
      </c>
      <c r="C147">
        <v>0.210983</v>
      </c>
      <c r="D147" s="11">
        <f t="shared" si="15"/>
        <v>0.99994000000000127</v>
      </c>
      <c r="E147">
        <v>194.78800000000001</v>
      </c>
      <c r="F147">
        <v>0.205148</v>
      </c>
      <c r="H147">
        <v>194.78800000000001</v>
      </c>
      <c r="I147">
        <v>0.400617</v>
      </c>
      <c r="J147" s="11">
        <v>195</v>
      </c>
      <c r="O147" s="11">
        <f t="shared" si="17"/>
        <v>2.8032920000000185</v>
      </c>
      <c r="Q147" s="5">
        <f t="shared" si="18"/>
        <v>146</v>
      </c>
      <c r="R147">
        <v>160</v>
      </c>
      <c r="S147">
        <v>0.24013200000000001</v>
      </c>
      <c r="U147">
        <v>160</v>
      </c>
      <c r="V147">
        <v>0.223325</v>
      </c>
      <c r="X147" s="5">
        <f t="shared" si="19"/>
        <v>146</v>
      </c>
      <c r="Y147">
        <v>300</v>
      </c>
      <c r="Z147">
        <v>0.57254899999999997</v>
      </c>
      <c r="AB147">
        <v>300</v>
      </c>
      <c r="AC147">
        <v>0.57026399999999999</v>
      </c>
      <c r="AE147" s="5">
        <f t="shared" si="20"/>
        <v>146</v>
      </c>
      <c r="AF147">
        <v>385</v>
      </c>
      <c r="AG147">
        <v>0.65178599999999998</v>
      </c>
      <c r="AI147">
        <v>385</v>
      </c>
      <c r="AJ147">
        <v>0.62943300000000002</v>
      </c>
    </row>
    <row r="148" spans="1:36" x14ac:dyDescent="0.35">
      <c r="A148" s="5">
        <f t="shared" si="16"/>
        <v>147</v>
      </c>
      <c r="B148">
        <v>195</v>
      </c>
      <c r="C148">
        <v>0.21242800000000001</v>
      </c>
      <c r="D148" s="11">
        <f t="shared" si="15"/>
        <v>0.99994000000000127</v>
      </c>
      <c r="E148">
        <v>195</v>
      </c>
      <c r="F148">
        <v>0.20557300000000001</v>
      </c>
      <c r="H148">
        <v>195</v>
      </c>
      <c r="I148">
        <v>0.400951</v>
      </c>
      <c r="J148" s="11">
        <v>195</v>
      </c>
      <c r="O148" s="11">
        <f t="shared" si="17"/>
        <v>0.23112800000000067</v>
      </c>
      <c r="Q148" s="5">
        <f t="shared" si="18"/>
        <v>147</v>
      </c>
      <c r="R148">
        <v>160</v>
      </c>
      <c r="S148">
        <v>0.24177599999999999</v>
      </c>
      <c r="U148">
        <v>160</v>
      </c>
      <c r="V148">
        <v>0.223325</v>
      </c>
      <c r="X148" s="5">
        <f t="shared" si="19"/>
        <v>147</v>
      </c>
      <c r="Y148">
        <v>305</v>
      </c>
      <c r="Z148">
        <v>0.57647099999999996</v>
      </c>
      <c r="AB148">
        <v>305</v>
      </c>
      <c r="AC148">
        <v>0.58072800000000002</v>
      </c>
      <c r="AE148" s="5">
        <f t="shared" si="20"/>
        <v>147</v>
      </c>
      <c r="AF148">
        <v>390</v>
      </c>
      <c r="AG148">
        <v>0.65625</v>
      </c>
      <c r="AI148">
        <v>390</v>
      </c>
      <c r="AJ148">
        <v>0.63831300000000002</v>
      </c>
    </row>
    <row r="149" spans="1:36" x14ac:dyDescent="0.35">
      <c r="A149" s="5">
        <f t="shared" si="16"/>
        <v>148</v>
      </c>
      <c r="B149">
        <v>195</v>
      </c>
      <c r="C149">
        <v>0.21387300000000001</v>
      </c>
      <c r="D149" s="11">
        <f t="shared" si="15"/>
        <v>0.99994000000000127</v>
      </c>
      <c r="E149">
        <v>195</v>
      </c>
      <c r="F149">
        <v>0.20557300000000001</v>
      </c>
      <c r="H149">
        <v>195</v>
      </c>
      <c r="I149">
        <v>0.400951</v>
      </c>
      <c r="J149" s="11">
        <v>195</v>
      </c>
      <c r="O149" s="11">
        <f t="shared" si="17"/>
        <v>0</v>
      </c>
      <c r="Q149" s="5">
        <f t="shared" si="18"/>
        <v>148</v>
      </c>
      <c r="R149">
        <v>160</v>
      </c>
      <c r="S149">
        <v>0.243421</v>
      </c>
      <c r="U149">
        <v>160</v>
      </c>
      <c r="V149">
        <v>0.223325</v>
      </c>
      <c r="X149" s="5">
        <f t="shared" si="19"/>
        <v>148</v>
      </c>
      <c r="Y149">
        <v>310</v>
      </c>
      <c r="Z149">
        <v>0.58039200000000002</v>
      </c>
      <c r="AB149">
        <v>310</v>
      </c>
      <c r="AC149">
        <v>0.59102299999999997</v>
      </c>
      <c r="AE149" s="5">
        <f t="shared" si="20"/>
        <v>148</v>
      </c>
      <c r="AF149">
        <v>395</v>
      </c>
      <c r="AG149">
        <v>0.66071400000000002</v>
      </c>
      <c r="AI149">
        <v>395</v>
      </c>
      <c r="AJ149">
        <v>0.64704399999999995</v>
      </c>
    </row>
    <row r="150" spans="1:36" x14ac:dyDescent="0.35">
      <c r="A150" s="5">
        <f t="shared" si="16"/>
        <v>149</v>
      </c>
      <c r="B150">
        <v>195</v>
      </c>
      <c r="C150">
        <v>0.21531800000000001</v>
      </c>
      <c r="D150" s="11">
        <f t="shared" si="15"/>
        <v>0.99994000000000127</v>
      </c>
      <c r="E150">
        <v>195</v>
      </c>
      <c r="F150">
        <v>0.20557300000000001</v>
      </c>
      <c r="H150">
        <v>195</v>
      </c>
      <c r="I150">
        <v>0.400951</v>
      </c>
      <c r="J150" s="11">
        <v>195</v>
      </c>
      <c r="O150" s="11">
        <f t="shared" si="17"/>
        <v>0</v>
      </c>
      <c r="Q150" s="5">
        <f t="shared" si="18"/>
        <v>149</v>
      </c>
      <c r="R150">
        <v>160</v>
      </c>
      <c r="S150">
        <v>0.24506600000000001</v>
      </c>
      <c r="U150">
        <v>160</v>
      </c>
      <c r="V150">
        <v>0.223325</v>
      </c>
      <c r="X150" s="5">
        <f t="shared" si="19"/>
        <v>149</v>
      </c>
      <c r="Y150">
        <v>310</v>
      </c>
      <c r="Z150">
        <v>0.584314</v>
      </c>
      <c r="AB150">
        <v>310</v>
      </c>
      <c r="AC150">
        <v>0.59102299999999997</v>
      </c>
      <c r="AE150" s="5">
        <f t="shared" si="20"/>
        <v>149</v>
      </c>
      <c r="AF150">
        <v>395</v>
      </c>
      <c r="AG150">
        <v>0.66517899999999996</v>
      </c>
      <c r="AI150">
        <v>395</v>
      </c>
      <c r="AJ150">
        <v>0.64704399999999995</v>
      </c>
    </row>
    <row r="151" spans="1:36" x14ac:dyDescent="0.35">
      <c r="A151" s="5">
        <f t="shared" si="16"/>
        <v>150</v>
      </c>
      <c r="B151">
        <v>195</v>
      </c>
      <c r="C151">
        <v>0.21676300000000001</v>
      </c>
      <c r="D151" s="11">
        <f t="shared" si="15"/>
        <v>0.99994000000000127</v>
      </c>
      <c r="E151">
        <v>195</v>
      </c>
      <c r="F151">
        <v>0.20557300000000001</v>
      </c>
      <c r="H151">
        <v>195</v>
      </c>
      <c r="I151">
        <v>0.400951</v>
      </c>
      <c r="J151" s="11">
        <v>197.351</v>
      </c>
      <c r="O151" s="11">
        <f t="shared" si="17"/>
        <v>0</v>
      </c>
      <c r="Q151" s="5">
        <f t="shared" si="18"/>
        <v>150</v>
      </c>
      <c r="R151">
        <v>160</v>
      </c>
      <c r="S151">
        <v>0.24671100000000001</v>
      </c>
      <c r="U151">
        <v>160</v>
      </c>
      <c r="V151">
        <v>0.223325</v>
      </c>
      <c r="X151" s="5">
        <f t="shared" si="19"/>
        <v>150</v>
      </c>
      <c r="Y151">
        <v>310</v>
      </c>
      <c r="Z151">
        <v>0.58823499999999995</v>
      </c>
      <c r="AB151">
        <v>310</v>
      </c>
      <c r="AC151">
        <v>0.59102299999999997</v>
      </c>
      <c r="AE151" s="5">
        <f t="shared" si="20"/>
        <v>150</v>
      </c>
      <c r="AF151">
        <v>405</v>
      </c>
      <c r="AG151">
        <v>0.66964299999999999</v>
      </c>
      <c r="AI151">
        <v>405</v>
      </c>
      <c r="AJ151">
        <v>0.66405999999999998</v>
      </c>
    </row>
    <row r="152" spans="1:36" x14ac:dyDescent="0.35">
      <c r="A152" s="5">
        <f t="shared" si="16"/>
        <v>151</v>
      </c>
      <c r="B152">
        <v>195</v>
      </c>
      <c r="C152">
        <v>0.21820800000000001</v>
      </c>
      <c r="D152" s="11">
        <f t="shared" si="15"/>
        <v>0.99994000000000127</v>
      </c>
      <c r="E152">
        <v>195</v>
      </c>
      <c r="F152">
        <v>0.20557300000000001</v>
      </c>
      <c r="H152">
        <v>195</v>
      </c>
      <c r="I152">
        <v>0.400951</v>
      </c>
      <c r="J152" s="11">
        <v>197.351</v>
      </c>
      <c r="O152" s="11">
        <f t="shared" si="17"/>
        <v>0</v>
      </c>
      <c r="Q152" s="5">
        <f t="shared" si="18"/>
        <v>151</v>
      </c>
      <c r="R152">
        <v>160</v>
      </c>
      <c r="S152">
        <v>0.24835499999999999</v>
      </c>
      <c r="U152">
        <v>160</v>
      </c>
      <c r="V152">
        <v>0.223325</v>
      </c>
      <c r="X152" s="5">
        <f t="shared" si="19"/>
        <v>151</v>
      </c>
      <c r="Y152">
        <v>310</v>
      </c>
      <c r="Z152">
        <v>0.59215700000000004</v>
      </c>
      <c r="AB152">
        <v>310</v>
      </c>
      <c r="AC152">
        <v>0.59102299999999997</v>
      </c>
      <c r="AE152" s="5">
        <f t="shared" si="20"/>
        <v>151</v>
      </c>
      <c r="AF152">
        <v>405</v>
      </c>
      <c r="AG152">
        <v>0.67410700000000001</v>
      </c>
      <c r="AI152">
        <v>405</v>
      </c>
      <c r="AJ152">
        <v>0.66405999999999998</v>
      </c>
    </row>
    <row r="153" spans="1:36" x14ac:dyDescent="0.35">
      <c r="A153" s="5">
        <f t="shared" si="16"/>
        <v>152</v>
      </c>
      <c r="B153">
        <v>195</v>
      </c>
      <c r="C153">
        <v>0.21965299999999999</v>
      </c>
      <c r="D153" s="11">
        <f t="shared" si="15"/>
        <v>0.99993999999998207</v>
      </c>
      <c r="E153">
        <v>195</v>
      </c>
      <c r="F153">
        <v>0.20557300000000001</v>
      </c>
      <c r="H153">
        <v>195</v>
      </c>
      <c r="I153">
        <v>0.400951</v>
      </c>
      <c r="J153" s="11">
        <v>199.91399999999999</v>
      </c>
      <c r="O153" s="11">
        <f t="shared" si="17"/>
        <v>0</v>
      </c>
      <c r="Q153" s="5">
        <f t="shared" si="18"/>
        <v>152</v>
      </c>
      <c r="R153">
        <v>165</v>
      </c>
      <c r="S153">
        <v>0.25</v>
      </c>
      <c r="U153">
        <v>165</v>
      </c>
      <c r="V153">
        <v>0.23495199999999999</v>
      </c>
      <c r="X153" s="5">
        <f t="shared" si="19"/>
        <v>152</v>
      </c>
      <c r="Y153">
        <v>315</v>
      </c>
      <c r="Z153">
        <v>0.596078</v>
      </c>
      <c r="AB153">
        <v>315</v>
      </c>
      <c r="AC153">
        <v>0.60114599999999996</v>
      </c>
      <c r="AE153" s="5">
        <f t="shared" si="20"/>
        <v>152</v>
      </c>
      <c r="AF153">
        <v>410</v>
      </c>
      <c r="AG153">
        <v>0.67857100000000004</v>
      </c>
      <c r="AI153">
        <v>410</v>
      </c>
      <c r="AJ153">
        <v>0.67234499999999997</v>
      </c>
    </row>
    <row r="154" spans="1:36" x14ac:dyDescent="0.35">
      <c r="A154" s="5">
        <f t="shared" si="16"/>
        <v>153</v>
      </c>
      <c r="B154">
        <v>197.351</v>
      </c>
      <c r="C154">
        <v>0.22109799999999999</v>
      </c>
      <c r="D154" s="11">
        <f t="shared" si="15"/>
        <v>0.99994000000000127</v>
      </c>
      <c r="E154">
        <v>197.351</v>
      </c>
      <c r="F154">
        <v>0.21029300000000001</v>
      </c>
      <c r="H154">
        <v>197.351</v>
      </c>
      <c r="I154">
        <v>0.40464</v>
      </c>
      <c r="J154" s="11">
        <v>199.91399999999999</v>
      </c>
      <c r="O154" s="11">
        <f t="shared" si="17"/>
        <v>2.5527879999999987</v>
      </c>
      <c r="Q154" s="5">
        <f t="shared" si="18"/>
        <v>153</v>
      </c>
      <c r="R154">
        <v>165</v>
      </c>
      <c r="S154">
        <v>0.25164500000000001</v>
      </c>
      <c r="U154">
        <v>165</v>
      </c>
      <c r="V154">
        <v>0.23495199999999999</v>
      </c>
      <c r="X154" s="5">
        <f t="shared" si="19"/>
        <v>153</v>
      </c>
      <c r="Y154">
        <v>315</v>
      </c>
      <c r="Z154">
        <v>0.6</v>
      </c>
      <c r="AB154">
        <v>315</v>
      </c>
      <c r="AC154">
        <v>0.60114599999999996</v>
      </c>
      <c r="AE154" s="5">
        <f t="shared" si="20"/>
        <v>153</v>
      </c>
      <c r="AF154">
        <v>415</v>
      </c>
      <c r="AG154">
        <v>0.68303599999999998</v>
      </c>
      <c r="AI154">
        <v>415</v>
      </c>
      <c r="AJ154">
        <v>0.68047999999999997</v>
      </c>
    </row>
    <row r="155" spans="1:36" x14ac:dyDescent="0.35">
      <c r="A155" s="5">
        <f t="shared" si="16"/>
        <v>154</v>
      </c>
      <c r="B155">
        <v>197.351</v>
      </c>
      <c r="C155">
        <v>0.22254299999999999</v>
      </c>
      <c r="D155" s="11">
        <f t="shared" si="15"/>
        <v>0.99994000000000127</v>
      </c>
      <c r="E155">
        <v>197.351</v>
      </c>
      <c r="F155">
        <v>0.21029300000000001</v>
      </c>
      <c r="H155">
        <v>197.351</v>
      </c>
      <c r="I155">
        <v>0.40464</v>
      </c>
      <c r="J155" s="11">
        <v>199.91399999999999</v>
      </c>
      <c r="O155" s="11">
        <f t="shared" si="17"/>
        <v>0</v>
      </c>
      <c r="Q155" s="5">
        <f t="shared" si="18"/>
        <v>154</v>
      </c>
      <c r="R155">
        <v>165</v>
      </c>
      <c r="S155">
        <v>0.25328899999999999</v>
      </c>
      <c r="U155">
        <v>165</v>
      </c>
      <c r="V155">
        <v>0.23495199999999999</v>
      </c>
      <c r="X155" s="5">
        <f t="shared" si="19"/>
        <v>154</v>
      </c>
      <c r="Y155">
        <v>315</v>
      </c>
      <c r="Z155">
        <v>0.60392199999999996</v>
      </c>
      <c r="AB155">
        <v>315</v>
      </c>
      <c r="AC155">
        <v>0.60114599999999996</v>
      </c>
      <c r="AE155" s="5">
        <f t="shared" si="20"/>
        <v>154</v>
      </c>
      <c r="AF155">
        <v>425</v>
      </c>
      <c r="AG155">
        <v>0.6875</v>
      </c>
      <c r="AI155">
        <v>425</v>
      </c>
      <c r="AJ155">
        <v>0.69630300000000001</v>
      </c>
    </row>
    <row r="156" spans="1:36" x14ac:dyDescent="0.35">
      <c r="A156" s="5">
        <f t="shared" si="16"/>
        <v>155</v>
      </c>
      <c r="B156">
        <v>199.91399999999999</v>
      </c>
      <c r="C156">
        <v>0.22398799999999999</v>
      </c>
      <c r="D156" s="11">
        <f t="shared" si="15"/>
        <v>0.99994000000000127</v>
      </c>
      <c r="E156">
        <v>199.91399999999999</v>
      </c>
      <c r="F156">
        <v>0.21546499999999999</v>
      </c>
      <c r="H156">
        <v>199.91399999999999</v>
      </c>
      <c r="I156">
        <v>0.408636</v>
      </c>
      <c r="J156" s="11">
        <v>200</v>
      </c>
      <c r="O156" s="11">
        <f t="shared" si="17"/>
        <v>2.7652319999999997</v>
      </c>
      <c r="Q156" s="5">
        <f t="shared" si="18"/>
        <v>155</v>
      </c>
      <c r="R156">
        <v>165</v>
      </c>
      <c r="S156">
        <v>0.25493399999999999</v>
      </c>
      <c r="U156">
        <v>165</v>
      </c>
      <c r="V156">
        <v>0.23495199999999999</v>
      </c>
      <c r="X156" s="5">
        <f t="shared" si="19"/>
        <v>155</v>
      </c>
      <c r="Y156">
        <v>315</v>
      </c>
      <c r="Z156">
        <v>0.60784300000000002</v>
      </c>
      <c r="AB156">
        <v>315</v>
      </c>
      <c r="AC156">
        <v>0.60114599999999996</v>
      </c>
      <c r="AE156" s="5">
        <f t="shared" si="20"/>
        <v>155</v>
      </c>
      <c r="AF156">
        <v>425</v>
      </c>
      <c r="AG156">
        <v>0.69196400000000002</v>
      </c>
      <c r="AI156">
        <v>425</v>
      </c>
      <c r="AJ156">
        <v>0.69630300000000001</v>
      </c>
    </row>
    <row r="157" spans="1:36" x14ac:dyDescent="0.35">
      <c r="A157" s="5">
        <f t="shared" si="16"/>
        <v>156</v>
      </c>
      <c r="B157">
        <v>199.91399999999999</v>
      </c>
      <c r="C157">
        <v>0.225434</v>
      </c>
      <c r="D157" s="11">
        <f t="shared" si="15"/>
        <v>1.000632000000002</v>
      </c>
      <c r="E157">
        <v>199.91399999999999</v>
      </c>
      <c r="F157">
        <v>0.21546499999999999</v>
      </c>
      <c r="H157">
        <v>199.91399999999999</v>
      </c>
      <c r="I157">
        <v>0.408636</v>
      </c>
      <c r="J157" s="11">
        <v>200</v>
      </c>
      <c r="O157" s="11">
        <f t="shared" si="17"/>
        <v>0</v>
      </c>
      <c r="Q157" s="5">
        <f t="shared" si="18"/>
        <v>156</v>
      </c>
      <c r="R157">
        <v>165</v>
      </c>
      <c r="S157">
        <v>0.256579</v>
      </c>
      <c r="U157">
        <v>165</v>
      </c>
      <c r="V157">
        <v>0.23495199999999999</v>
      </c>
      <c r="X157" s="5">
        <f t="shared" si="19"/>
        <v>156</v>
      </c>
      <c r="Y157">
        <v>325</v>
      </c>
      <c r="Z157">
        <v>0.611765</v>
      </c>
      <c r="AB157">
        <v>325</v>
      </c>
      <c r="AC157">
        <v>0.62087300000000001</v>
      </c>
      <c r="AE157" s="5">
        <f t="shared" si="20"/>
        <v>156</v>
      </c>
      <c r="AF157">
        <v>430</v>
      </c>
      <c r="AG157">
        <v>0.69642899999999996</v>
      </c>
      <c r="AI157">
        <v>430</v>
      </c>
      <c r="AJ157">
        <v>0.70399100000000003</v>
      </c>
    </row>
    <row r="158" spans="1:36" x14ac:dyDescent="0.35">
      <c r="A158" s="5">
        <f t="shared" si="16"/>
        <v>157</v>
      </c>
      <c r="B158">
        <v>199.91399999999999</v>
      </c>
      <c r="C158">
        <v>0.226879</v>
      </c>
      <c r="D158" s="11">
        <f t="shared" si="15"/>
        <v>0.99994000000000127</v>
      </c>
      <c r="E158">
        <v>199.91399999999999</v>
      </c>
      <c r="F158">
        <v>0.21546499999999999</v>
      </c>
      <c r="H158">
        <v>199.91399999999999</v>
      </c>
      <c r="I158">
        <v>0.408636</v>
      </c>
      <c r="J158" s="11">
        <v>200.84399999999999</v>
      </c>
      <c r="O158" s="11">
        <f t="shared" si="17"/>
        <v>0</v>
      </c>
      <c r="Q158" s="5">
        <f t="shared" si="18"/>
        <v>157</v>
      </c>
      <c r="R158">
        <v>165</v>
      </c>
      <c r="S158">
        <v>0.25822400000000001</v>
      </c>
      <c r="U158">
        <v>165</v>
      </c>
      <c r="V158">
        <v>0.23495199999999999</v>
      </c>
      <c r="X158" s="5">
        <f t="shared" si="19"/>
        <v>157</v>
      </c>
      <c r="Y158">
        <v>325</v>
      </c>
      <c r="Z158">
        <v>0.61568599999999996</v>
      </c>
      <c r="AB158">
        <v>325</v>
      </c>
      <c r="AC158">
        <v>0.62087300000000001</v>
      </c>
      <c r="AE158" s="5">
        <f t="shared" si="20"/>
        <v>157</v>
      </c>
      <c r="AF158">
        <v>430</v>
      </c>
      <c r="AG158">
        <v>0.70089299999999999</v>
      </c>
      <c r="AI158">
        <v>430</v>
      </c>
      <c r="AJ158">
        <v>0.70399100000000003</v>
      </c>
    </row>
    <row r="159" spans="1:36" x14ac:dyDescent="0.35">
      <c r="A159" s="5">
        <f t="shared" si="16"/>
        <v>158</v>
      </c>
      <c r="B159">
        <v>200</v>
      </c>
      <c r="C159">
        <v>0.228324</v>
      </c>
      <c r="D159" s="11">
        <f t="shared" si="15"/>
        <v>0.99994000000000127</v>
      </c>
      <c r="E159">
        <v>200</v>
      </c>
      <c r="F159">
        <v>0.215639</v>
      </c>
      <c r="H159">
        <v>200</v>
      </c>
      <c r="I159">
        <v>0.40877000000000002</v>
      </c>
      <c r="J159" s="11">
        <v>205</v>
      </c>
      <c r="O159" s="11">
        <f t="shared" si="17"/>
        <v>9.2728000000015909E-2</v>
      </c>
      <c r="Q159" s="5">
        <f t="shared" si="18"/>
        <v>158</v>
      </c>
      <c r="R159">
        <v>165</v>
      </c>
      <c r="S159">
        <v>0.25986799999999999</v>
      </c>
      <c r="U159">
        <v>165</v>
      </c>
      <c r="V159">
        <v>0.23495199999999999</v>
      </c>
      <c r="X159" s="5">
        <f t="shared" si="19"/>
        <v>158</v>
      </c>
      <c r="Y159">
        <v>325</v>
      </c>
      <c r="Z159">
        <v>0.61960800000000005</v>
      </c>
      <c r="AB159">
        <v>325</v>
      </c>
      <c r="AC159">
        <v>0.62087300000000001</v>
      </c>
      <c r="AE159" s="5">
        <f t="shared" si="20"/>
        <v>158</v>
      </c>
      <c r="AF159">
        <v>430</v>
      </c>
      <c r="AG159">
        <v>0.70535700000000001</v>
      </c>
      <c r="AI159">
        <v>430</v>
      </c>
      <c r="AJ159">
        <v>0.70399100000000003</v>
      </c>
    </row>
    <row r="160" spans="1:36" x14ac:dyDescent="0.35">
      <c r="A160" s="5">
        <f t="shared" si="16"/>
        <v>159</v>
      </c>
      <c r="B160">
        <v>200</v>
      </c>
      <c r="C160">
        <v>0.229769</v>
      </c>
      <c r="D160" s="11">
        <f t="shared" si="15"/>
        <v>0.99994000000000127</v>
      </c>
      <c r="E160">
        <v>200</v>
      </c>
      <c r="F160">
        <v>0.215639</v>
      </c>
      <c r="H160">
        <v>200</v>
      </c>
      <c r="I160">
        <v>0.40877000000000002</v>
      </c>
      <c r="J160" s="11">
        <v>205</v>
      </c>
      <c r="O160" s="11">
        <f t="shared" si="17"/>
        <v>0</v>
      </c>
      <c r="Q160" s="5">
        <f t="shared" si="18"/>
        <v>159</v>
      </c>
      <c r="R160">
        <v>165</v>
      </c>
      <c r="S160">
        <v>0.261513</v>
      </c>
      <c r="U160">
        <v>165</v>
      </c>
      <c r="V160">
        <v>0.23495199999999999</v>
      </c>
      <c r="X160" s="5">
        <f t="shared" si="19"/>
        <v>159</v>
      </c>
      <c r="Y160">
        <v>330</v>
      </c>
      <c r="Z160">
        <v>0.623529</v>
      </c>
      <c r="AB160">
        <v>330</v>
      </c>
      <c r="AC160">
        <v>0.63047399999999998</v>
      </c>
      <c r="AE160" s="5">
        <f t="shared" si="20"/>
        <v>159</v>
      </c>
      <c r="AF160">
        <v>435</v>
      </c>
      <c r="AG160">
        <v>0.70982100000000004</v>
      </c>
      <c r="AI160">
        <v>435</v>
      </c>
      <c r="AJ160">
        <v>0.71153200000000005</v>
      </c>
    </row>
    <row r="161" spans="1:36" x14ac:dyDescent="0.35">
      <c r="A161" s="5">
        <f t="shared" si="16"/>
        <v>160</v>
      </c>
      <c r="B161">
        <v>200.84399999999999</v>
      </c>
      <c r="C161">
        <v>0.231214</v>
      </c>
      <c r="D161" s="11">
        <f t="shared" si="15"/>
        <v>0.99994000000000127</v>
      </c>
      <c r="E161">
        <v>200.84399999999999</v>
      </c>
      <c r="F161">
        <v>0.21734800000000001</v>
      </c>
      <c r="H161">
        <v>200.84399999999999</v>
      </c>
      <c r="I161">
        <v>0.41008</v>
      </c>
      <c r="J161" s="11">
        <v>205</v>
      </c>
      <c r="O161" s="11">
        <f t="shared" si="17"/>
        <v>0.90651999999998467</v>
      </c>
      <c r="Q161" s="5">
        <f t="shared" si="18"/>
        <v>160</v>
      </c>
      <c r="R161">
        <v>165</v>
      </c>
      <c r="S161">
        <v>0.263158</v>
      </c>
      <c r="U161">
        <v>165</v>
      </c>
      <c r="V161">
        <v>0.23495199999999999</v>
      </c>
      <c r="X161" s="5">
        <f t="shared" si="19"/>
        <v>160</v>
      </c>
      <c r="Y161">
        <v>330</v>
      </c>
      <c r="Z161">
        <v>0.62745099999999998</v>
      </c>
      <c r="AB161">
        <v>330</v>
      </c>
      <c r="AC161">
        <v>0.63047399999999998</v>
      </c>
      <c r="AE161" s="5">
        <f t="shared" si="20"/>
        <v>160</v>
      </c>
      <c r="AF161">
        <v>440</v>
      </c>
      <c r="AG161">
        <v>0.71428599999999998</v>
      </c>
      <c r="AI161">
        <v>440</v>
      </c>
      <c r="AJ161">
        <v>0.71892500000000004</v>
      </c>
    </row>
    <row r="162" spans="1:36" x14ac:dyDescent="0.35">
      <c r="A162" s="5">
        <f t="shared" si="16"/>
        <v>161</v>
      </c>
      <c r="B162">
        <v>205</v>
      </c>
      <c r="C162">
        <v>0.232659</v>
      </c>
      <c r="D162" s="11">
        <f t="shared" si="15"/>
        <v>0.99994000000000127</v>
      </c>
      <c r="E162">
        <v>205</v>
      </c>
      <c r="F162">
        <v>0.225802</v>
      </c>
      <c r="H162">
        <v>205</v>
      </c>
      <c r="I162">
        <v>0.416487</v>
      </c>
      <c r="J162" s="11">
        <v>205</v>
      </c>
      <c r="O162" s="11">
        <f t="shared" si="17"/>
        <v>4.4336439999999975</v>
      </c>
      <c r="Q162" s="5">
        <f t="shared" si="18"/>
        <v>161</v>
      </c>
      <c r="R162">
        <v>170</v>
      </c>
      <c r="S162">
        <v>0.26480300000000001</v>
      </c>
      <c r="U162">
        <v>170</v>
      </c>
      <c r="V162">
        <v>0.24664900000000001</v>
      </c>
      <c r="X162" s="5">
        <f t="shared" si="19"/>
        <v>161</v>
      </c>
      <c r="Y162">
        <v>335</v>
      </c>
      <c r="Z162">
        <v>0.63137299999999996</v>
      </c>
      <c r="AB162">
        <v>335</v>
      </c>
      <c r="AC162">
        <v>0.63990000000000002</v>
      </c>
      <c r="AE162" s="5">
        <f t="shared" si="20"/>
        <v>161</v>
      </c>
      <c r="AF162">
        <v>445</v>
      </c>
      <c r="AG162">
        <v>0.71875</v>
      </c>
      <c r="AI162">
        <v>445</v>
      </c>
      <c r="AJ162">
        <v>0.72617100000000001</v>
      </c>
    </row>
    <row r="163" spans="1:36" x14ac:dyDescent="0.35">
      <c r="A163" s="5">
        <f t="shared" si="16"/>
        <v>162</v>
      </c>
      <c r="B163">
        <v>205</v>
      </c>
      <c r="C163">
        <v>0.23410400000000001</v>
      </c>
      <c r="D163" s="11">
        <f t="shared" si="15"/>
        <v>0.99994000000000127</v>
      </c>
      <c r="E163">
        <v>205</v>
      </c>
      <c r="F163">
        <v>0.225802</v>
      </c>
      <c r="H163">
        <v>205</v>
      </c>
      <c r="I163">
        <v>0.416487</v>
      </c>
      <c r="J163" s="11">
        <v>205.04</v>
      </c>
      <c r="O163" s="11">
        <f t="shared" si="17"/>
        <v>0</v>
      </c>
      <c r="Q163" s="5">
        <f t="shared" si="18"/>
        <v>162</v>
      </c>
      <c r="R163">
        <v>170</v>
      </c>
      <c r="S163">
        <v>0.26644699999999999</v>
      </c>
      <c r="U163">
        <v>170</v>
      </c>
      <c r="V163">
        <v>0.24664900000000001</v>
      </c>
      <c r="X163" s="5">
        <f t="shared" si="19"/>
        <v>162</v>
      </c>
      <c r="Y163">
        <v>335</v>
      </c>
      <c r="Z163">
        <v>0.63529400000000003</v>
      </c>
      <c r="AB163">
        <v>335</v>
      </c>
      <c r="AC163">
        <v>0.63990000000000002</v>
      </c>
      <c r="AE163" s="5">
        <f t="shared" si="20"/>
        <v>162</v>
      </c>
      <c r="AF163">
        <v>460</v>
      </c>
      <c r="AG163">
        <v>0.72321400000000002</v>
      </c>
      <c r="AI163">
        <v>460</v>
      </c>
      <c r="AJ163">
        <v>0.74704099999999996</v>
      </c>
    </row>
    <row r="164" spans="1:36" x14ac:dyDescent="0.35">
      <c r="A164" s="5">
        <f t="shared" si="16"/>
        <v>163</v>
      </c>
      <c r="B164">
        <v>205</v>
      </c>
      <c r="C164">
        <v>0.23554900000000001</v>
      </c>
      <c r="D164" s="11">
        <f t="shared" si="15"/>
        <v>0.99994000000000127</v>
      </c>
      <c r="E164">
        <v>205</v>
      </c>
      <c r="F164">
        <v>0.225802</v>
      </c>
      <c r="H164">
        <v>205</v>
      </c>
      <c r="I164">
        <v>0.416487</v>
      </c>
      <c r="J164" s="11">
        <v>207.60300000000001</v>
      </c>
      <c r="O164" s="11">
        <f t="shared" si="17"/>
        <v>0</v>
      </c>
      <c r="Q164" s="5">
        <f t="shared" si="18"/>
        <v>163</v>
      </c>
      <c r="R164">
        <v>170</v>
      </c>
      <c r="S164">
        <v>0.268092</v>
      </c>
      <c r="U164">
        <v>170</v>
      </c>
      <c r="V164">
        <v>0.24664900000000001</v>
      </c>
      <c r="X164" s="5">
        <f t="shared" si="19"/>
        <v>163</v>
      </c>
      <c r="Y164">
        <v>340</v>
      </c>
      <c r="Z164">
        <v>0.63921600000000001</v>
      </c>
      <c r="AB164">
        <v>340</v>
      </c>
      <c r="AC164">
        <v>0.64915</v>
      </c>
      <c r="AE164" s="5">
        <f t="shared" si="20"/>
        <v>163</v>
      </c>
      <c r="AF164">
        <v>460</v>
      </c>
      <c r="AG164">
        <v>0.72767899999999996</v>
      </c>
      <c r="AI164">
        <v>460</v>
      </c>
      <c r="AJ164">
        <v>0.74704099999999996</v>
      </c>
    </row>
    <row r="165" spans="1:36" x14ac:dyDescent="0.35">
      <c r="A165" s="5">
        <f t="shared" si="16"/>
        <v>164</v>
      </c>
      <c r="B165">
        <v>205</v>
      </c>
      <c r="C165">
        <v>0.23699400000000001</v>
      </c>
      <c r="D165" s="11">
        <f t="shared" si="15"/>
        <v>0.99994000000000127</v>
      </c>
      <c r="E165">
        <v>205</v>
      </c>
      <c r="F165">
        <v>0.225802</v>
      </c>
      <c r="H165">
        <v>205</v>
      </c>
      <c r="I165">
        <v>0.416487</v>
      </c>
      <c r="J165" s="11">
        <v>210</v>
      </c>
      <c r="O165" s="11">
        <f t="shared" si="17"/>
        <v>0</v>
      </c>
      <c r="Q165" s="5">
        <f t="shared" si="18"/>
        <v>164</v>
      </c>
      <c r="R165">
        <v>170</v>
      </c>
      <c r="S165">
        <v>0.269737</v>
      </c>
      <c r="U165">
        <v>170</v>
      </c>
      <c r="V165">
        <v>0.24664900000000001</v>
      </c>
      <c r="X165" s="5">
        <f t="shared" si="19"/>
        <v>164</v>
      </c>
      <c r="Y165">
        <v>340</v>
      </c>
      <c r="Z165">
        <v>0.64313699999999996</v>
      </c>
      <c r="AB165">
        <v>340</v>
      </c>
      <c r="AC165">
        <v>0.64915</v>
      </c>
      <c r="AE165" s="5">
        <f t="shared" si="20"/>
        <v>164</v>
      </c>
      <c r="AF165">
        <v>480</v>
      </c>
      <c r="AG165">
        <v>0.73214299999999999</v>
      </c>
      <c r="AI165">
        <v>480</v>
      </c>
      <c r="AJ165">
        <v>0.77288100000000004</v>
      </c>
    </row>
    <row r="166" spans="1:36" x14ac:dyDescent="0.35">
      <c r="A166" s="5">
        <f t="shared" si="16"/>
        <v>165</v>
      </c>
      <c r="B166">
        <v>205.04</v>
      </c>
      <c r="C166">
        <v>0.23843900000000001</v>
      </c>
      <c r="D166" s="11">
        <f t="shared" si="15"/>
        <v>0.99994000000000127</v>
      </c>
      <c r="E166">
        <v>205.04</v>
      </c>
      <c r="F166">
        <v>0.225884</v>
      </c>
      <c r="H166">
        <v>205.04</v>
      </c>
      <c r="I166">
        <v>0.41654799999999997</v>
      </c>
      <c r="J166" s="11">
        <v>212.72900000000001</v>
      </c>
      <c r="O166" s="11">
        <f t="shared" si="17"/>
        <v>4.2211999999984595E-2</v>
      </c>
      <c r="Q166" s="5">
        <f t="shared" si="18"/>
        <v>165</v>
      </c>
      <c r="R166">
        <v>170</v>
      </c>
      <c r="S166">
        <v>0.27138200000000001</v>
      </c>
      <c r="U166">
        <v>170</v>
      </c>
      <c r="V166">
        <v>0.24664900000000001</v>
      </c>
      <c r="X166" s="5">
        <f t="shared" si="19"/>
        <v>165</v>
      </c>
      <c r="Y166">
        <v>340</v>
      </c>
      <c r="Z166">
        <v>0.64705900000000005</v>
      </c>
      <c r="AB166">
        <v>340</v>
      </c>
      <c r="AC166">
        <v>0.64915</v>
      </c>
      <c r="AE166" s="5">
        <f t="shared" si="20"/>
        <v>165</v>
      </c>
      <c r="AF166">
        <v>485</v>
      </c>
      <c r="AG166">
        <v>0.73660700000000001</v>
      </c>
      <c r="AI166">
        <v>485</v>
      </c>
      <c r="AJ166">
        <v>0.77899499999999999</v>
      </c>
    </row>
    <row r="167" spans="1:36" x14ac:dyDescent="0.35">
      <c r="A167" s="5">
        <f t="shared" si="16"/>
        <v>166</v>
      </c>
      <c r="B167">
        <v>207.60300000000001</v>
      </c>
      <c r="C167">
        <v>0.23988399999999999</v>
      </c>
      <c r="D167" s="11">
        <f t="shared" si="15"/>
        <v>0.99993999999998207</v>
      </c>
      <c r="E167">
        <v>207.60300000000001</v>
      </c>
      <c r="F167">
        <v>0.231128</v>
      </c>
      <c r="H167">
        <v>207.60300000000001</v>
      </c>
      <c r="I167">
        <v>0.42046499999999998</v>
      </c>
      <c r="J167" s="11">
        <v>212.72900000000001</v>
      </c>
      <c r="O167" s="11">
        <f t="shared" si="17"/>
        <v>2.7105640000000024</v>
      </c>
      <c r="Q167" s="5">
        <f t="shared" si="18"/>
        <v>166</v>
      </c>
      <c r="R167">
        <v>170</v>
      </c>
      <c r="S167">
        <v>0.27302599999999999</v>
      </c>
      <c r="U167">
        <v>170</v>
      </c>
      <c r="V167">
        <v>0.24664900000000001</v>
      </c>
      <c r="X167" s="5">
        <f t="shared" si="19"/>
        <v>166</v>
      </c>
      <c r="Y167">
        <v>340</v>
      </c>
      <c r="Z167">
        <v>0.65098</v>
      </c>
      <c r="AB167">
        <v>340</v>
      </c>
      <c r="AC167">
        <v>0.64915</v>
      </c>
      <c r="AE167" s="5">
        <f t="shared" si="20"/>
        <v>166</v>
      </c>
      <c r="AF167">
        <v>495</v>
      </c>
      <c r="AG167">
        <v>0.74107100000000004</v>
      </c>
      <c r="AI167">
        <v>495</v>
      </c>
      <c r="AJ167">
        <v>0.79081999999999997</v>
      </c>
    </row>
    <row r="168" spans="1:36" x14ac:dyDescent="0.35">
      <c r="A168" s="5">
        <f t="shared" si="16"/>
        <v>167</v>
      </c>
      <c r="B168">
        <v>210</v>
      </c>
      <c r="C168">
        <v>0.24132899999999999</v>
      </c>
      <c r="D168" s="11">
        <f t="shared" si="15"/>
        <v>0.99994000000000127</v>
      </c>
      <c r="E168">
        <v>210</v>
      </c>
      <c r="F168">
        <v>0.23605100000000001</v>
      </c>
      <c r="H168">
        <v>210</v>
      </c>
      <c r="I168">
        <v>0.42410399999999998</v>
      </c>
      <c r="J168" s="11">
        <v>215</v>
      </c>
      <c r="O168" s="11">
        <f t="shared" si="17"/>
        <v>2.5181880000000021</v>
      </c>
      <c r="Q168" s="5">
        <f t="shared" si="18"/>
        <v>167</v>
      </c>
      <c r="R168">
        <v>170</v>
      </c>
      <c r="S168">
        <v>0.274671</v>
      </c>
      <c r="U168">
        <v>170</v>
      </c>
      <c r="V168">
        <v>0.24664900000000001</v>
      </c>
      <c r="X168" s="5">
        <f t="shared" si="19"/>
        <v>167</v>
      </c>
      <c r="Y168">
        <v>345</v>
      </c>
      <c r="Z168">
        <v>0.65490199999999998</v>
      </c>
      <c r="AB168">
        <v>345</v>
      </c>
      <c r="AC168">
        <v>0.65822400000000003</v>
      </c>
      <c r="AE168" s="5">
        <f t="shared" si="20"/>
        <v>167</v>
      </c>
      <c r="AF168">
        <v>500</v>
      </c>
      <c r="AG168">
        <v>0.74553599999999998</v>
      </c>
      <c r="AI168">
        <v>500</v>
      </c>
      <c r="AJ168">
        <v>0.79653399999999996</v>
      </c>
    </row>
    <row r="169" spans="1:36" x14ac:dyDescent="0.35">
      <c r="A169" s="5">
        <f t="shared" si="16"/>
        <v>168</v>
      </c>
      <c r="B169">
        <v>212.72900000000001</v>
      </c>
      <c r="C169">
        <v>0.24277499999999999</v>
      </c>
      <c r="D169" s="11">
        <f t="shared" si="15"/>
        <v>1.000632000000002</v>
      </c>
      <c r="E169">
        <v>212.72900000000001</v>
      </c>
      <c r="F169">
        <v>0.241677</v>
      </c>
      <c r="H169">
        <v>212.72900000000001</v>
      </c>
      <c r="I169">
        <v>0.42821900000000002</v>
      </c>
      <c r="J169" s="11">
        <v>215</v>
      </c>
      <c r="O169" s="11">
        <f t="shared" si="17"/>
        <v>2.8475800000000246</v>
      </c>
      <c r="Q169" s="5">
        <f t="shared" si="18"/>
        <v>168</v>
      </c>
      <c r="R169">
        <v>170</v>
      </c>
      <c r="S169">
        <v>0.27631600000000001</v>
      </c>
      <c r="U169">
        <v>170</v>
      </c>
      <c r="V169">
        <v>0.24664900000000001</v>
      </c>
      <c r="X169" s="5">
        <f t="shared" si="19"/>
        <v>168</v>
      </c>
      <c r="Y169">
        <v>350</v>
      </c>
      <c r="Z169">
        <v>0.65882399999999997</v>
      </c>
      <c r="AB169">
        <v>350</v>
      </c>
      <c r="AC169">
        <v>0.66712300000000002</v>
      </c>
      <c r="AE169" s="5">
        <f t="shared" si="20"/>
        <v>168</v>
      </c>
      <c r="AF169">
        <v>500</v>
      </c>
      <c r="AG169">
        <v>0.75</v>
      </c>
      <c r="AI169">
        <v>500</v>
      </c>
      <c r="AJ169">
        <v>0.79653399999999996</v>
      </c>
    </row>
    <row r="170" spans="1:36" x14ac:dyDescent="0.35">
      <c r="A170" s="5">
        <f t="shared" si="16"/>
        <v>169</v>
      </c>
      <c r="B170">
        <v>212.72900000000001</v>
      </c>
      <c r="C170">
        <v>0.24421999999999999</v>
      </c>
      <c r="D170" s="11">
        <f t="shared" si="15"/>
        <v>0.99994000000000127</v>
      </c>
      <c r="E170">
        <v>212.72900000000001</v>
      </c>
      <c r="F170">
        <v>0.241677</v>
      </c>
      <c r="H170">
        <v>212.72900000000001</v>
      </c>
      <c r="I170">
        <v>0.42821900000000002</v>
      </c>
      <c r="J170" s="11">
        <v>215.292</v>
      </c>
      <c r="O170" s="11">
        <f t="shared" si="17"/>
        <v>0</v>
      </c>
      <c r="Q170" s="5">
        <f t="shared" si="18"/>
        <v>169</v>
      </c>
      <c r="R170">
        <v>170</v>
      </c>
      <c r="S170">
        <v>0.27796100000000001</v>
      </c>
      <c r="U170">
        <v>170</v>
      </c>
      <c r="V170">
        <v>0.24664900000000001</v>
      </c>
      <c r="X170" s="5">
        <f t="shared" si="19"/>
        <v>169</v>
      </c>
      <c r="Y170">
        <v>355</v>
      </c>
      <c r="Z170">
        <v>0.66274500000000003</v>
      </c>
      <c r="AB170">
        <v>355</v>
      </c>
      <c r="AC170">
        <v>0.67584599999999995</v>
      </c>
      <c r="AE170" s="5">
        <f t="shared" si="20"/>
        <v>169</v>
      </c>
      <c r="AF170">
        <v>505</v>
      </c>
      <c r="AG170">
        <v>0.75446400000000002</v>
      </c>
      <c r="AI170">
        <v>505</v>
      </c>
      <c r="AJ170">
        <v>0.802118</v>
      </c>
    </row>
    <row r="171" spans="1:36" x14ac:dyDescent="0.35">
      <c r="A171" s="5">
        <f t="shared" si="16"/>
        <v>170</v>
      </c>
      <c r="B171">
        <v>215</v>
      </c>
      <c r="C171">
        <v>0.24566499999999999</v>
      </c>
      <c r="D171" s="11">
        <f t="shared" si="15"/>
        <v>0.99994000000000127</v>
      </c>
      <c r="E171">
        <v>215</v>
      </c>
      <c r="F171">
        <v>0.24637500000000001</v>
      </c>
      <c r="H171">
        <v>215</v>
      </c>
      <c r="I171">
        <v>0.43162099999999998</v>
      </c>
      <c r="J171" s="11">
        <v>217.58099999999999</v>
      </c>
      <c r="O171" s="11">
        <f t="shared" si="17"/>
        <v>2.3541839999999725</v>
      </c>
      <c r="Q171" s="5">
        <f t="shared" si="18"/>
        <v>170</v>
      </c>
      <c r="R171">
        <v>170</v>
      </c>
      <c r="S171">
        <v>0.27960499999999999</v>
      </c>
      <c r="U171">
        <v>170</v>
      </c>
      <c r="V171">
        <v>0.24664900000000001</v>
      </c>
      <c r="X171" s="5">
        <f t="shared" si="19"/>
        <v>170</v>
      </c>
      <c r="Y171">
        <v>355</v>
      </c>
      <c r="Z171">
        <v>0.66666700000000001</v>
      </c>
      <c r="AB171">
        <v>355</v>
      </c>
      <c r="AC171">
        <v>0.67584599999999995</v>
      </c>
      <c r="AE171" s="5">
        <f t="shared" si="20"/>
        <v>170</v>
      </c>
      <c r="AF171">
        <v>510</v>
      </c>
      <c r="AG171">
        <v>0.75892899999999996</v>
      </c>
      <c r="AI171">
        <v>510</v>
      </c>
      <c r="AJ171">
        <v>0.80757299999999999</v>
      </c>
    </row>
    <row r="172" spans="1:36" x14ac:dyDescent="0.35">
      <c r="A172" s="5">
        <f t="shared" si="16"/>
        <v>171</v>
      </c>
      <c r="B172">
        <v>215</v>
      </c>
      <c r="C172">
        <v>0.24711</v>
      </c>
      <c r="D172" s="11">
        <f t="shared" si="15"/>
        <v>0.99994000000000127</v>
      </c>
      <c r="E172">
        <v>215</v>
      </c>
      <c r="F172">
        <v>0.24637500000000001</v>
      </c>
      <c r="H172">
        <v>215</v>
      </c>
      <c r="I172">
        <v>0.43162099999999998</v>
      </c>
      <c r="J172" s="11">
        <v>220</v>
      </c>
      <c r="O172" s="11">
        <f t="shared" si="17"/>
        <v>0</v>
      </c>
      <c r="Q172" s="5">
        <f t="shared" si="18"/>
        <v>171</v>
      </c>
      <c r="R172">
        <v>170</v>
      </c>
      <c r="S172">
        <v>0.28125</v>
      </c>
      <c r="U172">
        <v>170</v>
      </c>
      <c r="V172">
        <v>0.24664900000000001</v>
      </c>
      <c r="X172" s="5">
        <f t="shared" si="19"/>
        <v>171</v>
      </c>
      <c r="Y172">
        <v>355</v>
      </c>
      <c r="Z172">
        <v>0.67058799999999996</v>
      </c>
      <c r="AB172">
        <v>355</v>
      </c>
      <c r="AC172">
        <v>0.67584599999999995</v>
      </c>
      <c r="AE172" s="5">
        <f t="shared" si="20"/>
        <v>171</v>
      </c>
      <c r="AF172">
        <v>515</v>
      </c>
      <c r="AG172">
        <v>0.76339299999999999</v>
      </c>
      <c r="AI172">
        <v>515</v>
      </c>
      <c r="AJ172">
        <v>0.81290200000000001</v>
      </c>
    </row>
    <row r="173" spans="1:36" x14ac:dyDescent="0.35">
      <c r="A173" s="5">
        <f t="shared" si="16"/>
        <v>172</v>
      </c>
      <c r="B173">
        <v>215.292</v>
      </c>
      <c r="C173">
        <v>0.248555</v>
      </c>
      <c r="D173" s="11">
        <f t="shared" si="15"/>
        <v>0.99994000000000127</v>
      </c>
      <c r="E173">
        <v>215.292</v>
      </c>
      <c r="F173">
        <v>0.24698000000000001</v>
      </c>
      <c r="H173">
        <v>215.292</v>
      </c>
      <c r="I173">
        <v>0.43205700000000002</v>
      </c>
      <c r="J173" s="11">
        <v>220</v>
      </c>
      <c r="O173" s="11">
        <f t="shared" si="17"/>
        <v>0.30171200000003284</v>
      </c>
      <c r="Q173" s="5">
        <f t="shared" si="18"/>
        <v>172</v>
      </c>
      <c r="R173">
        <v>175</v>
      </c>
      <c r="S173">
        <v>0.28289500000000001</v>
      </c>
      <c r="U173">
        <v>175</v>
      </c>
      <c r="V173">
        <v>0.25840099999999999</v>
      </c>
      <c r="X173" s="5">
        <f t="shared" si="19"/>
        <v>172</v>
      </c>
      <c r="Y173">
        <v>360</v>
      </c>
      <c r="Z173">
        <v>0.67451000000000005</v>
      </c>
      <c r="AB173">
        <v>360</v>
      </c>
      <c r="AC173">
        <v>0.68439499999999998</v>
      </c>
      <c r="AE173" s="5">
        <f t="shared" si="20"/>
        <v>172</v>
      </c>
      <c r="AF173">
        <v>515</v>
      </c>
      <c r="AG173">
        <v>0.76785700000000001</v>
      </c>
      <c r="AI173">
        <v>515</v>
      </c>
      <c r="AJ173">
        <v>0.81290200000000001</v>
      </c>
    </row>
    <row r="174" spans="1:36" x14ac:dyDescent="0.35">
      <c r="A174" s="5">
        <f t="shared" si="16"/>
        <v>173</v>
      </c>
      <c r="B174">
        <v>217.58099999999999</v>
      </c>
      <c r="C174">
        <v>0.25</v>
      </c>
      <c r="D174" s="11">
        <f t="shared" si="15"/>
        <v>0.99994000000000127</v>
      </c>
      <c r="E174">
        <v>217.58099999999999</v>
      </c>
      <c r="F174">
        <v>0.25173099999999998</v>
      </c>
      <c r="H174">
        <v>217.58099999999999</v>
      </c>
      <c r="I174">
        <v>0.43546200000000002</v>
      </c>
      <c r="J174" s="11">
        <v>220</v>
      </c>
      <c r="O174" s="11">
        <f t="shared" si="17"/>
        <v>2.356259999999994</v>
      </c>
      <c r="Q174" s="5">
        <f t="shared" si="18"/>
        <v>173</v>
      </c>
      <c r="R174">
        <v>175</v>
      </c>
      <c r="S174">
        <v>0.28453899999999999</v>
      </c>
      <c r="U174">
        <v>175</v>
      </c>
      <c r="V174">
        <v>0.25840099999999999</v>
      </c>
      <c r="X174" s="5">
        <f t="shared" si="19"/>
        <v>173</v>
      </c>
      <c r="Y174">
        <v>360</v>
      </c>
      <c r="Z174">
        <v>0.67843100000000001</v>
      </c>
      <c r="AB174">
        <v>360</v>
      </c>
      <c r="AC174">
        <v>0.68439499999999998</v>
      </c>
      <c r="AE174" s="5">
        <f t="shared" si="20"/>
        <v>173</v>
      </c>
      <c r="AF174">
        <v>515</v>
      </c>
      <c r="AG174">
        <v>0.77232100000000004</v>
      </c>
      <c r="AI174">
        <v>515</v>
      </c>
      <c r="AJ174">
        <v>0.81290200000000001</v>
      </c>
    </row>
    <row r="175" spans="1:36" x14ac:dyDescent="0.35">
      <c r="A175" s="5">
        <f t="shared" si="16"/>
        <v>174</v>
      </c>
      <c r="B175">
        <v>220</v>
      </c>
      <c r="C175">
        <v>0.25144499999999997</v>
      </c>
      <c r="D175" s="11">
        <f t="shared" si="15"/>
        <v>0.99993999999998207</v>
      </c>
      <c r="E175">
        <v>220</v>
      </c>
      <c r="F175">
        <v>0.25676399999999999</v>
      </c>
      <c r="H175">
        <v>220</v>
      </c>
      <c r="I175">
        <v>0.43903999999999999</v>
      </c>
      <c r="J175" s="11">
        <v>220</v>
      </c>
      <c r="O175" s="11">
        <f t="shared" si="17"/>
        <v>2.4759759999999793</v>
      </c>
      <c r="Q175" s="5">
        <f t="shared" si="18"/>
        <v>174</v>
      </c>
      <c r="R175">
        <v>175</v>
      </c>
      <c r="S175">
        <v>0.28618399999999999</v>
      </c>
      <c r="U175">
        <v>175</v>
      </c>
      <c r="V175">
        <v>0.25840099999999999</v>
      </c>
      <c r="X175" s="5">
        <f t="shared" si="19"/>
        <v>174</v>
      </c>
      <c r="Y175">
        <v>360</v>
      </c>
      <c r="Z175">
        <v>0.68235299999999999</v>
      </c>
      <c r="AB175">
        <v>360</v>
      </c>
      <c r="AC175">
        <v>0.68439499999999998</v>
      </c>
      <c r="AE175" s="5">
        <f t="shared" si="20"/>
        <v>174</v>
      </c>
      <c r="AF175">
        <v>515</v>
      </c>
      <c r="AG175">
        <v>0.77678599999999998</v>
      </c>
      <c r="AI175">
        <v>515</v>
      </c>
      <c r="AJ175">
        <v>0.81290200000000001</v>
      </c>
    </row>
    <row r="176" spans="1:36" x14ac:dyDescent="0.35">
      <c r="A176" s="5">
        <f t="shared" si="16"/>
        <v>175</v>
      </c>
      <c r="B176">
        <v>220</v>
      </c>
      <c r="C176">
        <v>0.25289</v>
      </c>
      <c r="D176" s="11">
        <f t="shared" si="15"/>
        <v>0.99994000000002048</v>
      </c>
      <c r="E176">
        <v>220</v>
      </c>
      <c r="F176">
        <v>0.25676399999999999</v>
      </c>
      <c r="H176">
        <v>220</v>
      </c>
      <c r="I176">
        <v>0.43903999999999999</v>
      </c>
      <c r="J176" s="11">
        <v>220.41800000000001</v>
      </c>
      <c r="O176" s="11">
        <f t="shared" si="17"/>
        <v>0</v>
      </c>
      <c r="Q176" s="5">
        <f t="shared" si="18"/>
        <v>175</v>
      </c>
      <c r="R176">
        <v>175</v>
      </c>
      <c r="S176">
        <v>0.287829</v>
      </c>
      <c r="U176">
        <v>175</v>
      </c>
      <c r="V176">
        <v>0.25840099999999999</v>
      </c>
      <c r="X176" s="5">
        <f t="shared" si="19"/>
        <v>175</v>
      </c>
      <c r="Y176">
        <v>370</v>
      </c>
      <c r="Z176">
        <v>0.68627499999999997</v>
      </c>
      <c r="AB176">
        <v>370</v>
      </c>
      <c r="AC176">
        <v>0.70097100000000001</v>
      </c>
      <c r="AE176" s="5">
        <f t="shared" si="20"/>
        <v>175</v>
      </c>
      <c r="AF176">
        <v>515</v>
      </c>
      <c r="AG176">
        <v>0.78125</v>
      </c>
      <c r="AI176">
        <v>515</v>
      </c>
      <c r="AJ176">
        <v>0.81290200000000001</v>
      </c>
    </row>
    <row r="177" spans="1:36" x14ac:dyDescent="0.35">
      <c r="A177" s="5">
        <f t="shared" si="16"/>
        <v>176</v>
      </c>
      <c r="B177">
        <v>220</v>
      </c>
      <c r="C177">
        <v>0.25433499999999998</v>
      </c>
      <c r="D177" s="11">
        <f t="shared" si="15"/>
        <v>0.99993999999998207</v>
      </c>
      <c r="E177">
        <v>220</v>
      </c>
      <c r="F177">
        <v>0.25676399999999999</v>
      </c>
      <c r="H177">
        <v>220</v>
      </c>
      <c r="I177">
        <v>0.43903999999999999</v>
      </c>
      <c r="J177" s="11">
        <v>220.41800000000001</v>
      </c>
      <c r="O177" s="11">
        <f t="shared" si="17"/>
        <v>0</v>
      </c>
      <c r="Q177" s="5">
        <f t="shared" si="18"/>
        <v>176</v>
      </c>
      <c r="R177">
        <v>175</v>
      </c>
      <c r="S177">
        <v>0.28947400000000001</v>
      </c>
      <c r="U177">
        <v>175</v>
      </c>
      <c r="V177">
        <v>0.25840099999999999</v>
      </c>
      <c r="X177" s="5">
        <f t="shared" si="19"/>
        <v>176</v>
      </c>
      <c r="Y177">
        <v>375</v>
      </c>
      <c r="Z177">
        <v>0.69019600000000003</v>
      </c>
      <c r="AB177">
        <v>375</v>
      </c>
      <c r="AC177">
        <v>0.70900099999999999</v>
      </c>
      <c r="AE177" s="5">
        <f t="shared" si="20"/>
        <v>176</v>
      </c>
      <c r="AF177">
        <v>520</v>
      </c>
      <c r="AG177">
        <v>0.78571400000000002</v>
      </c>
      <c r="AI177">
        <v>520</v>
      </c>
      <c r="AJ177">
        <v>0.818106</v>
      </c>
    </row>
    <row r="178" spans="1:36" x14ac:dyDescent="0.35">
      <c r="A178" s="5">
        <f t="shared" si="16"/>
        <v>177</v>
      </c>
      <c r="B178">
        <v>220</v>
      </c>
      <c r="C178">
        <v>0.25578000000000001</v>
      </c>
      <c r="D178" s="11">
        <f t="shared" si="15"/>
        <v>0.99994000000002048</v>
      </c>
      <c r="E178">
        <v>220</v>
      </c>
      <c r="F178">
        <v>0.25676399999999999</v>
      </c>
      <c r="H178">
        <v>220</v>
      </c>
      <c r="I178">
        <v>0.43903999999999999</v>
      </c>
      <c r="J178" s="11">
        <v>220.41800000000001</v>
      </c>
      <c r="O178" s="11">
        <f t="shared" si="17"/>
        <v>0</v>
      </c>
      <c r="Q178" s="5">
        <f t="shared" si="18"/>
        <v>177</v>
      </c>
      <c r="R178">
        <v>175</v>
      </c>
      <c r="S178">
        <v>0.29111799999999999</v>
      </c>
      <c r="U178">
        <v>175</v>
      </c>
      <c r="V178">
        <v>0.25840099999999999</v>
      </c>
      <c r="X178" s="5">
        <f t="shared" si="19"/>
        <v>177</v>
      </c>
      <c r="Y178">
        <v>380</v>
      </c>
      <c r="Z178">
        <v>0.69411800000000001</v>
      </c>
      <c r="AB178">
        <v>380</v>
      </c>
      <c r="AC178">
        <v>0.71686000000000005</v>
      </c>
      <c r="AE178" s="5">
        <f t="shared" si="20"/>
        <v>177</v>
      </c>
      <c r="AF178">
        <v>530</v>
      </c>
      <c r="AG178">
        <v>0.79017899999999996</v>
      </c>
      <c r="AI178">
        <v>530</v>
      </c>
      <c r="AJ178">
        <v>0.82814699999999997</v>
      </c>
    </row>
    <row r="179" spans="1:36" x14ac:dyDescent="0.35">
      <c r="A179" s="5">
        <f t="shared" si="16"/>
        <v>178</v>
      </c>
      <c r="B179">
        <v>220.41800000000001</v>
      </c>
      <c r="C179">
        <v>0.25722499999999998</v>
      </c>
      <c r="D179" s="11">
        <f t="shared" si="15"/>
        <v>0.99993999999998207</v>
      </c>
      <c r="E179">
        <v>220.41800000000001</v>
      </c>
      <c r="F179">
        <v>0.257635</v>
      </c>
      <c r="H179">
        <v>220.41800000000001</v>
      </c>
      <c r="I179">
        <v>0.43965500000000002</v>
      </c>
      <c r="J179" s="11">
        <v>222.98099999999999</v>
      </c>
      <c r="O179" s="11">
        <f t="shared" si="17"/>
        <v>0.42558000000002227</v>
      </c>
      <c r="Q179" s="5">
        <f t="shared" si="18"/>
        <v>178</v>
      </c>
      <c r="R179">
        <v>180</v>
      </c>
      <c r="S179">
        <v>0.292763</v>
      </c>
      <c r="U179">
        <v>180</v>
      </c>
      <c r="V179">
        <v>0.27019500000000002</v>
      </c>
      <c r="X179" s="5">
        <f t="shared" si="19"/>
        <v>178</v>
      </c>
      <c r="Y179">
        <v>380</v>
      </c>
      <c r="Z179">
        <v>0.69803899999999997</v>
      </c>
      <c r="AB179">
        <v>380</v>
      </c>
      <c r="AC179">
        <v>0.71686000000000005</v>
      </c>
      <c r="AE179" s="5">
        <f t="shared" si="20"/>
        <v>178</v>
      </c>
      <c r="AF179">
        <v>530</v>
      </c>
      <c r="AG179">
        <v>0.79464299999999999</v>
      </c>
      <c r="AI179">
        <v>530</v>
      </c>
      <c r="AJ179">
        <v>0.82814699999999997</v>
      </c>
    </row>
    <row r="180" spans="1:36" x14ac:dyDescent="0.35">
      <c r="A180" s="5">
        <f t="shared" si="16"/>
        <v>179</v>
      </c>
      <c r="B180">
        <v>220.41800000000001</v>
      </c>
      <c r="C180">
        <v>0.25867099999999998</v>
      </c>
      <c r="D180" s="11">
        <f t="shared" si="15"/>
        <v>1.000632000000002</v>
      </c>
      <c r="E180">
        <v>220.41800000000001</v>
      </c>
      <c r="F180">
        <v>0.257635</v>
      </c>
      <c r="H180">
        <v>220.41800000000001</v>
      </c>
      <c r="I180">
        <v>0.43965500000000002</v>
      </c>
      <c r="J180" s="11">
        <v>225</v>
      </c>
      <c r="O180" s="11">
        <f t="shared" si="17"/>
        <v>0</v>
      </c>
      <c r="Q180" s="5">
        <f t="shared" si="18"/>
        <v>179</v>
      </c>
      <c r="R180">
        <v>180</v>
      </c>
      <c r="S180">
        <v>0.294408</v>
      </c>
      <c r="U180">
        <v>180</v>
      </c>
      <c r="V180">
        <v>0.27019500000000002</v>
      </c>
      <c r="X180" s="5">
        <f t="shared" si="19"/>
        <v>179</v>
      </c>
      <c r="Y180">
        <v>380</v>
      </c>
      <c r="Z180">
        <v>0.70196099999999995</v>
      </c>
      <c r="AB180">
        <v>380</v>
      </c>
      <c r="AC180">
        <v>0.71686000000000005</v>
      </c>
      <c r="AE180" s="5">
        <f t="shared" si="20"/>
        <v>179</v>
      </c>
      <c r="AF180">
        <v>530</v>
      </c>
      <c r="AG180">
        <v>0.79910700000000001</v>
      </c>
      <c r="AI180">
        <v>530</v>
      </c>
      <c r="AJ180">
        <v>0.82814699999999997</v>
      </c>
    </row>
    <row r="181" spans="1:36" x14ac:dyDescent="0.35">
      <c r="A181" s="5">
        <f t="shared" si="16"/>
        <v>180</v>
      </c>
      <c r="B181">
        <v>220.41800000000001</v>
      </c>
      <c r="C181">
        <v>0.26011600000000001</v>
      </c>
      <c r="D181" s="11">
        <f t="shared" si="15"/>
        <v>0.99994000000002048</v>
      </c>
      <c r="E181">
        <v>220.41800000000001</v>
      </c>
      <c r="F181">
        <v>0.257635</v>
      </c>
      <c r="H181">
        <v>220.41800000000001</v>
      </c>
      <c r="I181">
        <v>0.43965500000000002</v>
      </c>
      <c r="J181" s="11">
        <v>225.54400000000001</v>
      </c>
      <c r="O181" s="11">
        <f t="shared" si="17"/>
        <v>0</v>
      </c>
      <c r="Q181" s="5">
        <f t="shared" si="18"/>
        <v>180</v>
      </c>
      <c r="R181">
        <v>180</v>
      </c>
      <c r="S181">
        <v>0.29605300000000001</v>
      </c>
      <c r="U181">
        <v>180</v>
      </c>
      <c r="V181">
        <v>0.27019500000000002</v>
      </c>
      <c r="X181" s="5">
        <f t="shared" si="19"/>
        <v>180</v>
      </c>
      <c r="Y181">
        <v>380</v>
      </c>
      <c r="Z181">
        <v>0.70588200000000001</v>
      </c>
      <c r="AB181">
        <v>380</v>
      </c>
      <c r="AC181">
        <v>0.71686000000000005</v>
      </c>
      <c r="AE181" s="5">
        <f t="shared" si="20"/>
        <v>180</v>
      </c>
      <c r="AF181">
        <v>535</v>
      </c>
      <c r="AG181">
        <v>0.80357100000000004</v>
      </c>
      <c r="AI181">
        <v>535</v>
      </c>
      <c r="AJ181">
        <v>0.83298899999999998</v>
      </c>
    </row>
    <row r="182" spans="1:36" x14ac:dyDescent="0.35">
      <c r="A182" s="5">
        <f t="shared" si="16"/>
        <v>181</v>
      </c>
      <c r="B182">
        <v>222.98099999999999</v>
      </c>
      <c r="C182">
        <v>0.26156099999999999</v>
      </c>
      <c r="D182" s="11">
        <f t="shared" si="15"/>
        <v>0.99993999999998207</v>
      </c>
      <c r="E182">
        <v>222.98099999999999</v>
      </c>
      <c r="F182">
        <v>0.262984</v>
      </c>
      <c r="H182">
        <v>222.98099999999999</v>
      </c>
      <c r="I182">
        <v>0.44341700000000001</v>
      </c>
      <c r="J182" s="11">
        <v>229.536</v>
      </c>
      <c r="O182" s="11">
        <f t="shared" si="17"/>
        <v>2.6033039999999916</v>
      </c>
      <c r="Q182" s="5">
        <f t="shared" si="18"/>
        <v>181</v>
      </c>
      <c r="R182">
        <v>180</v>
      </c>
      <c r="S182">
        <v>0.29769699999999999</v>
      </c>
      <c r="U182">
        <v>180</v>
      </c>
      <c r="V182">
        <v>0.27019500000000002</v>
      </c>
      <c r="X182" s="5">
        <f t="shared" si="19"/>
        <v>181</v>
      </c>
      <c r="Y182">
        <v>385</v>
      </c>
      <c r="Z182">
        <v>0.70980399999999999</v>
      </c>
      <c r="AB182">
        <v>385</v>
      </c>
      <c r="AC182">
        <v>0.724549</v>
      </c>
      <c r="AE182" s="5">
        <f t="shared" si="20"/>
        <v>181</v>
      </c>
      <c r="AF182">
        <v>535</v>
      </c>
      <c r="AG182">
        <v>0.80803599999999998</v>
      </c>
      <c r="AI182">
        <v>535</v>
      </c>
      <c r="AJ182">
        <v>0.83298899999999998</v>
      </c>
    </row>
    <row r="183" spans="1:36" x14ac:dyDescent="0.35">
      <c r="A183" s="5">
        <f t="shared" si="16"/>
        <v>182</v>
      </c>
      <c r="B183">
        <v>225</v>
      </c>
      <c r="C183">
        <v>0.26300600000000002</v>
      </c>
      <c r="D183" s="11">
        <f t="shared" si="15"/>
        <v>0.99994000000002048</v>
      </c>
      <c r="E183">
        <v>225</v>
      </c>
      <c r="F183">
        <v>0.26720699999999997</v>
      </c>
      <c r="H183">
        <v>225</v>
      </c>
      <c r="I183">
        <v>0.44636199999999998</v>
      </c>
      <c r="J183" s="11">
        <v>230</v>
      </c>
      <c r="O183" s="11">
        <f t="shared" si="17"/>
        <v>2.037939999999983</v>
      </c>
      <c r="Q183" s="5">
        <f t="shared" si="18"/>
        <v>182</v>
      </c>
      <c r="R183">
        <v>180</v>
      </c>
      <c r="S183">
        <v>0.299342</v>
      </c>
      <c r="U183">
        <v>180</v>
      </c>
      <c r="V183">
        <v>0.27019500000000002</v>
      </c>
      <c r="X183" s="5">
        <f t="shared" si="19"/>
        <v>182</v>
      </c>
      <c r="Y183">
        <v>385</v>
      </c>
      <c r="Z183">
        <v>0.71372500000000005</v>
      </c>
      <c r="AB183">
        <v>385</v>
      </c>
      <c r="AC183">
        <v>0.724549</v>
      </c>
      <c r="AE183" s="5">
        <f t="shared" si="20"/>
        <v>182</v>
      </c>
      <c r="AF183">
        <v>565</v>
      </c>
      <c r="AG183">
        <v>0.8125</v>
      </c>
      <c r="AI183">
        <v>565</v>
      </c>
      <c r="AJ183">
        <v>0.85964499999999999</v>
      </c>
    </row>
    <row r="184" spans="1:36" x14ac:dyDescent="0.35">
      <c r="A184" s="5">
        <f t="shared" si="16"/>
        <v>183</v>
      </c>
      <c r="B184">
        <v>225.54400000000001</v>
      </c>
      <c r="C184">
        <v>0.26445099999999999</v>
      </c>
      <c r="D184" s="11">
        <f t="shared" si="15"/>
        <v>0.99993999999998207</v>
      </c>
      <c r="E184">
        <v>225.54400000000001</v>
      </c>
      <c r="F184">
        <v>0.26834599999999997</v>
      </c>
      <c r="H184">
        <v>225.54400000000001</v>
      </c>
      <c r="I184">
        <v>0.44715300000000002</v>
      </c>
      <c r="J184" s="11">
        <v>233.233</v>
      </c>
      <c r="O184" s="11">
        <f t="shared" si="17"/>
        <v>0.54737200000002884</v>
      </c>
      <c r="Q184" s="5">
        <f t="shared" si="18"/>
        <v>183</v>
      </c>
      <c r="R184">
        <v>180</v>
      </c>
      <c r="S184">
        <v>0.300987</v>
      </c>
      <c r="U184">
        <v>180</v>
      </c>
      <c r="V184">
        <v>0.27019500000000002</v>
      </c>
      <c r="X184" s="5">
        <f t="shared" si="19"/>
        <v>183</v>
      </c>
      <c r="Y184">
        <v>395</v>
      </c>
      <c r="Z184">
        <v>0.71764700000000003</v>
      </c>
      <c r="AB184">
        <v>395</v>
      </c>
      <c r="AC184">
        <v>0.73942600000000003</v>
      </c>
      <c r="AE184" s="5">
        <f t="shared" si="20"/>
        <v>183</v>
      </c>
      <c r="AF184">
        <v>570</v>
      </c>
      <c r="AG184">
        <v>0.81696400000000002</v>
      </c>
      <c r="AI184">
        <v>570</v>
      </c>
      <c r="AJ184">
        <v>0.86370800000000003</v>
      </c>
    </row>
    <row r="185" spans="1:36" x14ac:dyDescent="0.35">
      <c r="A185" s="5">
        <f t="shared" si="16"/>
        <v>184</v>
      </c>
      <c r="B185">
        <v>229.536</v>
      </c>
      <c r="C185">
        <v>0.26589600000000002</v>
      </c>
      <c r="D185" s="11">
        <f t="shared" si="15"/>
        <v>0.99994000000002048</v>
      </c>
      <c r="E185">
        <v>229.536</v>
      </c>
      <c r="F185">
        <v>0.27672000000000002</v>
      </c>
      <c r="H185">
        <v>229.536</v>
      </c>
      <c r="I185">
        <v>0.45292199999999999</v>
      </c>
      <c r="J185" s="11">
        <v>233.233</v>
      </c>
      <c r="O185" s="11">
        <f t="shared" si="17"/>
        <v>3.992147999999978</v>
      </c>
      <c r="Q185" s="5">
        <f t="shared" si="18"/>
        <v>184</v>
      </c>
      <c r="R185">
        <v>180</v>
      </c>
      <c r="S185">
        <v>0.30263200000000001</v>
      </c>
      <c r="U185">
        <v>180</v>
      </c>
      <c r="V185">
        <v>0.27019500000000002</v>
      </c>
      <c r="X185" s="5">
        <f t="shared" si="19"/>
        <v>184</v>
      </c>
      <c r="Y185">
        <v>400</v>
      </c>
      <c r="Z185">
        <v>0.72156900000000002</v>
      </c>
      <c r="AB185">
        <v>400</v>
      </c>
      <c r="AC185">
        <v>0.74661599999999995</v>
      </c>
      <c r="AE185" s="5">
        <f t="shared" si="20"/>
        <v>184</v>
      </c>
      <c r="AF185">
        <v>575</v>
      </c>
      <c r="AG185">
        <v>0.82142899999999996</v>
      </c>
      <c r="AI185">
        <v>575</v>
      </c>
      <c r="AJ185">
        <v>0.86766699999999997</v>
      </c>
    </row>
    <row r="186" spans="1:36" x14ac:dyDescent="0.35">
      <c r="A186" s="5">
        <f t="shared" si="16"/>
        <v>185</v>
      </c>
      <c r="B186">
        <v>230</v>
      </c>
      <c r="C186">
        <v>0.267341</v>
      </c>
      <c r="D186" s="11">
        <f t="shared" si="15"/>
        <v>0.99993999999998207</v>
      </c>
      <c r="E186">
        <v>230</v>
      </c>
      <c r="F186">
        <v>0.27769500000000003</v>
      </c>
      <c r="H186">
        <v>230</v>
      </c>
      <c r="I186">
        <v>0.45358799999999999</v>
      </c>
      <c r="J186" s="11">
        <v>233.233</v>
      </c>
      <c r="O186" s="11">
        <f t="shared" si="17"/>
        <v>0.46087199999999995</v>
      </c>
      <c r="Q186" s="5">
        <f t="shared" si="18"/>
        <v>185</v>
      </c>
      <c r="R186">
        <v>180</v>
      </c>
      <c r="S186">
        <v>0.30427599999999999</v>
      </c>
      <c r="U186">
        <v>180</v>
      </c>
      <c r="V186">
        <v>0.27019500000000002</v>
      </c>
      <c r="X186" s="5">
        <f t="shared" si="19"/>
        <v>185</v>
      </c>
      <c r="Y186">
        <v>400</v>
      </c>
      <c r="Z186">
        <v>0.72548999999999997</v>
      </c>
      <c r="AB186">
        <v>400</v>
      </c>
      <c r="AC186">
        <v>0.74661599999999995</v>
      </c>
      <c r="AE186" s="5">
        <f t="shared" si="20"/>
        <v>185</v>
      </c>
      <c r="AF186">
        <v>580</v>
      </c>
      <c r="AG186">
        <v>0.82589299999999999</v>
      </c>
      <c r="AI186">
        <v>580</v>
      </c>
      <c r="AJ186">
        <v>0.87152499999999999</v>
      </c>
    </row>
    <row r="187" spans="1:36" x14ac:dyDescent="0.35">
      <c r="A187" s="5">
        <f t="shared" si="16"/>
        <v>186</v>
      </c>
      <c r="B187">
        <v>233.233</v>
      </c>
      <c r="C187">
        <v>0.26878600000000002</v>
      </c>
      <c r="D187" s="11">
        <f t="shared" si="15"/>
        <v>0.99994000000002048</v>
      </c>
      <c r="E187">
        <v>233.233</v>
      </c>
      <c r="F187">
        <v>0.28449600000000003</v>
      </c>
      <c r="H187">
        <v>233.233</v>
      </c>
      <c r="I187">
        <v>0.45821099999999998</v>
      </c>
      <c r="J187" s="11">
        <v>234.31800000000001</v>
      </c>
      <c r="O187" s="11">
        <f t="shared" si="17"/>
        <v>3.1991159999999921</v>
      </c>
      <c r="Q187" s="5">
        <f t="shared" si="18"/>
        <v>186</v>
      </c>
      <c r="R187">
        <v>180</v>
      </c>
      <c r="S187">
        <v>0.305921</v>
      </c>
      <c r="U187">
        <v>180</v>
      </c>
      <c r="V187">
        <v>0.27019500000000002</v>
      </c>
      <c r="X187" s="5">
        <f t="shared" si="19"/>
        <v>186</v>
      </c>
      <c r="Y187">
        <v>415</v>
      </c>
      <c r="Z187">
        <v>0.72941199999999995</v>
      </c>
      <c r="AB187">
        <v>415</v>
      </c>
      <c r="AC187">
        <v>0.76721899999999998</v>
      </c>
      <c r="AE187" s="5">
        <f t="shared" si="20"/>
        <v>186</v>
      </c>
      <c r="AF187">
        <v>590</v>
      </c>
      <c r="AG187">
        <v>0.83035700000000001</v>
      </c>
      <c r="AI187">
        <v>590</v>
      </c>
      <c r="AJ187">
        <v>0.87894600000000001</v>
      </c>
    </row>
    <row r="188" spans="1:36" x14ac:dyDescent="0.35">
      <c r="A188" s="5">
        <f t="shared" si="16"/>
        <v>187</v>
      </c>
      <c r="B188">
        <v>233.233</v>
      </c>
      <c r="C188">
        <v>0.270231</v>
      </c>
      <c r="D188" s="11">
        <f t="shared" si="15"/>
        <v>0.99993999999998207</v>
      </c>
      <c r="E188">
        <v>233.233</v>
      </c>
      <c r="F188">
        <v>0.28449600000000003</v>
      </c>
      <c r="H188">
        <v>233.233</v>
      </c>
      <c r="I188">
        <v>0.45821099999999998</v>
      </c>
      <c r="J188" s="11">
        <v>235</v>
      </c>
      <c r="O188" s="11">
        <f t="shared" si="17"/>
        <v>0</v>
      </c>
      <c r="Q188" s="5">
        <f t="shared" si="18"/>
        <v>187</v>
      </c>
      <c r="R188">
        <v>180</v>
      </c>
      <c r="S188">
        <v>0.30756600000000001</v>
      </c>
      <c r="U188">
        <v>180</v>
      </c>
      <c r="V188">
        <v>0.27019500000000002</v>
      </c>
      <c r="X188" s="5">
        <f t="shared" si="19"/>
        <v>187</v>
      </c>
      <c r="Y188">
        <v>415</v>
      </c>
      <c r="Z188">
        <v>0.73333300000000001</v>
      </c>
      <c r="AB188">
        <v>415</v>
      </c>
      <c r="AC188">
        <v>0.76721899999999998</v>
      </c>
      <c r="AE188" s="5">
        <f t="shared" si="20"/>
        <v>187</v>
      </c>
      <c r="AF188">
        <v>590</v>
      </c>
      <c r="AG188">
        <v>0.83482100000000004</v>
      </c>
      <c r="AI188">
        <v>590</v>
      </c>
      <c r="AJ188">
        <v>0.87894600000000001</v>
      </c>
    </row>
    <row r="189" spans="1:36" x14ac:dyDescent="0.35">
      <c r="A189" s="5">
        <f t="shared" si="16"/>
        <v>188</v>
      </c>
      <c r="B189">
        <v>233.233</v>
      </c>
      <c r="C189">
        <v>0.27167599999999997</v>
      </c>
      <c r="D189" s="11">
        <f t="shared" si="15"/>
        <v>0.99993999999998207</v>
      </c>
      <c r="E189">
        <v>233.233</v>
      </c>
      <c r="F189">
        <v>0.28449600000000003</v>
      </c>
      <c r="H189">
        <v>233.233</v>
      </c>
      <c r="I189">
        <v>0.45821099999999998</v>
      </c>
      <c r="J189" s="11">
        <v>235.79599999999999</v>
      </c>
      <c r="O189" s="11">
        <f t="shared" si="17"/>
        <v>0</v>
      </c>
      <c r="Q189" s="5">
        <f t="shared" si="18"/>
        <v>188</v>
      </c>
      <c r="R189">
        <v>180</v>
      </c>
      <c r="S189">
        <v>0.30921100000000001</v>
      </c>
      <c r="U189">
        <v>180</v>
      </c>
      <c r="V189">
        <v>0.27019500000000002</v>
      </c>
      <c r="X189" s="5">
        <f t="shared" si="19"/>
        <v>188</v>
      </c>
      <c r="Y189">
        <v>425</v>
      </c>
      <c r="Z189">
        <v>0.73725499999999999</v>
      </c>
      <c r="AB189">
        <v>425</v>
      </c>
      <c r="AC189">
        <v>0.78016700000000005</v>
      </c>
      <c r="AE189" s="5">
        <f t="shared" si="20"/>
        <v>188</v>
      </c>
      <c r="AF189">
        <v>595</v>
      </c>
      <c r="AG189">
        <v>0.83928599999999998</v>
      </c>
      <c r="AI189">
        <v>595</v>
      </c>
      <c r="AJ189">
        <v>0.88251100000000005</v>
      </c>
    </row>
    <row r="190" spans="1:36" x14ac:dyDescent="0.35">
      <c r="A190" s="5">
        <f t="shared" si="16"/>
        <v>189</v>
      </c>
      <c r="B190">
        <v>234.31800000000001</v>
      </c>
      <c r="C190">
        <v>0.273121</v>
      </c>
      <c r="D190" s="11">
        <f t="shared" si="15"/>
        <v>0.99994000000002048</v>
      </c>
      <c r="E190">
        <v>234.31800000000001</v>
      </c>
      <c r="F190">
        <v>0.28678100000000001</v>
      </c>
      <c r="H190">
        <v>234.31800000000001</v>
      </c>
      <c r="I190">
        <v>0.45975300000000002</v>
      </c>
      <c r="J190" s="11">
        <v>238.35900000000001</v>
      </c>
      <c r="O190" s="11">
        <f t="shared" si="17"/>
        <v>1.06706400000003</v>
      </c>
      <c r="Q190" s="5">
        <f t="shared" si="18"/>
        <v>189</v>
      </c>
      <c r="R190">
        <v>180</v>
      </c>
      <c r="S190">
        <v>0.31085499999999999</v>
      </c>
      <c r="U190">
        <v>180</v>
      </c>
      <c r="V190">
        <v>0.27019500000000002</v>
      </c>
      <c r="X190" s="5">
        <f t="shared" si="19"/>
        <v>189</v>
      </c>
      <c r="Y190">
        <v>430</v>
      </c>
      <c r="Z190">
        <v>0.74117599999999995</v>
      </c>
      <c r="AB190">
        <v>430</v>
      </c>
      <c r="AC190">
        <v>0.78641099999999997</v>
      </c>
      <c r="AE190" s="5">
        <f t="shared" si="20"/>
        <v>189</v>
      </c>
      <c r="AF190">
        <v>600</v>
      </c>
      <c r="AG190">
        <v>0.84375</v>
      </c>
      <c r="AI190">
        <v>600</v>
      </c>
      <c r="AJ190">
        <v>0.88598399999999999</v>
      </c>
    </row>
    <row r="191" spans="1:36" x14ac:dyDescent="0.35">
      <c r="A191" s="5">
        <f t="shared" si="16"/>
        <v>190</v>
      </c>
      <c r="B191">
        <v>235</v>
      </c>
      <c r="C191">
        <v>0.27456599999999998</v>
      </c>
      <c r="D191" s="11">
        <f t="shared" si="15"/>
        <v>0.99993999999998207</v>
      </c>
      <c r="E191">
        <v>235</v>
      </c>
      <c r="F191">
        <v>0.28821799999999997</v>
      </c>
      <c r="H191">
        <v>235</v>
      </c>
      <c r="I191">
        <v>0.46072000000000002</v>
      </c>
      <c r="J191" s="11">
        <v>238.35900000000001</v>
      </c>
      <c r="O191" s="11">
        <f t="shared" si="17"/>
        <v>0.66916399999999698</v>
      </c>
      <c r="Q191" s="5">
        <f t="shared" si="18"/>
        <v>190</v>
      </c>
      <c r="R191">
        <v>185</v>
      </c>
      <c r="S191">
        <v>0.3125</v>
      </c>
      <c r="U191">
        <v>185</v>
      </c>
      <c r="V191">
        <v>0.28201599999999999</v>
      </c>
      <c r="X191" s="5">
        <f t="shared" si="19"/>
        <v>190</v>
      </c>
      <c r="Y191">
        <v>430</v>
      </c>
      <c r="Z191">
        <v>0.74509800000000004</v>
      </c>
      <c r="AB191">
        <v>430</v>
      </c>
      <c r="AC191">
        <v>0.78641099999999997</v>
      </c>
      <c r="AE191" s="5">
        <f t="shared" si="20"/>
        <v>190</v>
      </c>
      <c r="AF191">
        <v>605</v>
      </c>
      <c r="AG191">
        <v>0.84821400000000002</v>
      </c>
      <c r="AI191">
        <v>605</v>
      </c>
      <c r="AJ191">
        <v>0.88936499999999996</v>
      </c>
    </row>
    <row r="192" spans="1:36" x14ac:dyDescent="0.35">
      <c r="A192" s="5">
        <f t="shared" si="16"/>
        <v>191</v>
      </c>
      <c r="B192">
        <v>235.79599999999999</v>
      </c>
      <c r="C192">
        <v>0.27601199999999998</v>
      </c>
      <c r="D192" s="11">
        <f t="shared" si="15"/>
        <v>1.000632000000002</v>
      </c>
      <c r="E192">
        <v>235.79599999999999</v>
      </c>
      <c r="F192">
        <v>0.28989599999999999</v>
      </c>
      <c r="H192">
        <v>235.79599999999999</v>
      </c>
      <c r="I192">
        <v>0.46184700000000001</v>
      </c>
      <c r="J192" s="11">
        <v>239.1</v>
      </c>
      <c r="O192" s="11">
        <f t="shared" si="17"/>
        <v>0.77988399999999247</v>
      </c>
      <c r="Q192" s="5">
        <f t="shared" si="18"/>
        <v>191</v>
      </c>
      <c r="R192">
        <v>185</v>
      </c>
      <c r="S192">
        <v>0.31414500000000001</v>
      </c>
      <c r="U192">
        <v>185</v>
      </c>
      <c r="V192">
        <v>0.28201599999999999</v>
      </c>
      <c r="X192" s="5">
        <f t="shared" si="19"/>
        <v>191</v>
      </c>
      <c r="Y192">
        <v>435</v>
      </c>
      <c r="Z192">
        <v>0.74902000000000002</v>
      </c>
      <c r="AB192">
        <v>435</v>
      </c>
      <c r="AC192">
        <v>0.79250500000000001</v>
      </c>
      <c r="AE192" s="5">
        <f t="shared" si="20"/>
        <v>191</v>
      </c>
      <c r="AF192">
        <v>605</v>
      </c>
      <c r="AG192">
        <v>0.85267899999999996</v>
      </c>
      <c r="AI192">
        <v>605</v>
      </c>
      <c r="AJ192">
        <v>0.88936499999999996</v>
      </c>
    </row>
    <row r="193" spans="1:36" x14ac:dyDescent="0.35">
      <c r="A193" s="5">
        <f t="shared" si="16"/>
        <v>192</v>
      </c>
      <c r="B193">
        <v>238.35900000000001</v>
      </c>
      <c r="C193">
        <v>0.27745700000000001</v>
      </c>
      <c r="D193" s="11">
        <f t="shared" si="15"/>
        <v>0.99994000000002048</v>
      </c>
      <c r="E193">
        <v>238.35900000000001</v>
      </c>
      <c r="F193">
        <v>0.29530200000000001</v>
      </c>
      <c r="H193">
        <v>238.35900000000001</v>
      </c>
      <c r="I193">
        <v>0.46545900000000001</v>
      </c>
      <c r="J193" s="11">
        <v>240</v>
      </c>
      <c r="O193" s="11">
        <f t="shared" si="17"/>
        <v>2.4995040000000026</v>
      </c>
      <c r="Q193" s="5">
        <f t="shared" si="18"/>
        <v>192</v>
      </c>
      <c r="R193">
        <v>185</v>
      </c>
      <c r="S193">
        <v>0.31578899999999999</v>
      </c>
      <c r="U193">
        <v>185</v>
      </c>
      <c r="V193">
        <v>0.28201599999999999</v>
      </c>
      <c r="X193" s="5">
        <f t="shared" si="19"/>
        <v>192</v>
      </c>
      <c r="Y193">
        <v>435</v>
      </c>
      <c r="Z193">
        <v>0.75294099999999997</v>
      </c>
      <c r="AB193">
        <v>435</v>
      </c>
      <c r="AC193">
        <v>0.79250500000000001</v>
      </c>
      <c r="AE193" s="5">
        <f t="shared" si="20"/>
        <v>192</v>
      </c>
      <c r="AF193">
        <v>615</v>
      </c>
      <c r="AG193">
        <v>0.85714299999999999</v>
      </c>
      <c r="AI193">
        <v>615</v>
      </c>
      <c r="AJ193">
        <v>0.89585899999999996</v>
      </c>
    </row>
    <row r="194" spans="1:36" x14ac:dyDescent="0.35">
      <c r="A194" s="5">
        <f t="shared" si="16"/>
        <v>193</v>
      </c>
      <c r="B194">
        <v>238.35900000000001</v>
      </c>
      <c r="C194">
        <v>0.27890199999999998</v>
      </c>
      <c r="D194" s="11">
        <f t="shared" ref="D194:D257" si="21">692*(C194-C193)</f>
        <v>0.99993999999998207</v>
      </c>
      <c r="E194">
        <v>238.35900000000001</v>
      </c>
      <c r="F194">
        <v>0.29530200000000001</v>
      </c>
      <c r="H194">
        <v>238.35900000000001</v>
      </c>
      <c r="I194">
        <v>0.46545900000000001</v>
      </c>
      <c r="J194" s="11">
        <v>240</v>
      </c>
      <c r="O194" s="11">
        <f t="shared" si="17"/>
        <v>0</v>
      </c>
      <c r="Q194" s="5">
        <f t="shared" si="18"/>
        <v>193</v>
      </c>
      <c r="R194">
        <v>185</v>
      </c>
      <c r="S194">
        <v>0.31743399999999999</v>
      </c>
      <c r="U194">
        <v>185</v>
      </c>
      <c r="V194">
        <v>0.28201599999999999</v>
      </c>
      <c r="X194" s="5">
        <f t="shared" si="19"/>
        <v>193</v>
      </c>
      <c r="Y194">
        <v>440</v>
      </c>
      <c r="Z194">
        <v>0.75686299999999995</v>
      </c>
      <c r="AB194">
        <v>440</v>
      </c>
      <c r="AC194">
        <v>0.79845100000000002</v>
      </c>
      <c r="AE194" s="5">
        <f t="shared" si="20"/>
        <v>193</v>
      </c>
      <c r="AF194">
        <v>635</v>
      </c>
      <c r="AG194">
        <v>0.86160700000000001</v>
      </c>
      <c r="AI194">
        <v>635</v>
      </c>
      <c r="AJ194">
        <v>0.907833</v>
      </c>
    </row>
    <row r="195" spans="1:36" x14ac:dyDescent="0.35">
      <c r="A195" s="5">
        <f t="shared" si="16"/>
        <v>194</v>
      </c>
      <c r="B195">
        <v>239.1</v>
      </c>
      <c r="C195">
        <v>0.28034700000000001</v>
      </c>
      <c r="D195" s="11">
        <f t="shared" si="21"/>
        <v>0.99994000000002048</v>
      </c>
      <c r="E195">
        <v>239.1</v>
      </c>
      <c r="F195">
        <v>0.29686600000000002</v>
      </c>
      <c r="H195">
        <v>239.1</v>
      </c>
      <c r="I195">
        <v>0.466499</v>
      </c>
      <c r="J195" s="11">
        <v>240</v>
      </c>
      <c r="O195" s="11">
        <f t="shared" si="17"/>
        <v>0.71967999999998988</v>
      </c>
      <c r="Q195" s="5">
        <f t="shared" si="18"/>
        <v>194</v>
      </c>
      <c r="R195">
        <v>185</v>
      </c>
      <c r="S195">
        <v>0.319079</v>
      </c>
      <c r="U195">
        <v>185</v>
      </c>
      <c r="V195">
        <v>0.28201599999999999</v>
      </c>
      <c r="X195" s="5">
        <f t="shared" si="19"/>
        <v>194</v>
      </c>
      <c r="Y195">
        <v>445</v>
      </c>
      <c r="Z195">
        <v>0.76078400000000002</v>
      </c>
      <c r="AB195">
        <v>445</v>
      </c>
      <c r="AC195">
        <v>0.80425100000000005</v>
      </c>
      <c r="AE195" s="5">
        <f t="shared" si="20"/>
        <v>194</v>
      </c>
      <c r="AF195">
        <v>635</v>
      </c>
      <c r="AG195">
        <v>0.86607100000000004</v>
      </c>
      <c r="AI195">
        <v>635</v>
      </c>
      <c r="AJ195">
        <v>0.907833</v>
      </c>
    </row>
    <row r="196" spans="1:36" x14ac:dyDescent="0.35">
      <c r="A196" s="5">
        <f t="shared" ref="A196:A259" si="22">A195+1</f>
        <v>195</v>
      </c>
      <c r="B196">
        <v>240</v>
      </c>
      <c r="C196">
        <v>0.28179199999999999</v>
      </c>
      <c r="D196" s="11">
        <f t="shared" si="21"/>
        <v>0.99993999999998207</v>
      </c>
      <c r="E196">
        <v>240</v>
      </c>
      <c r="F196">
        <v>0.298767</v>
      </c>
      <c r="H196">
        <v>240</v>
      </c>
      <c r="I196">
        <v>0.46776000000000001</v>
      </c>
      <c r="J196" s="11">
        <v>245</v>
      </c>
      <c r="O196" s="11">
        <f t="shared" ref="O196:O259" si="23">692*(I196-I195)</f>
        <v>0.87261200000000838</v>
      </c>
      <c r="Q196" s="5">
        <f t="shared" ref="Q196:Q259" si="24">Q195+1</f>
        <v>195</v>
      </c>
      <c r="R196">
        <v>190</v>
      </c>
      <c r="S196">
        <v>0.32072400000000001</v>
      </c>
      <c r="U196">
        <v>190</v>
      </c>
      <c r="V196">
        <v>0.29385299999999998</v>
      </c>
      <c r="X196" s="5">
        <f t="shared" ref="X196:X256" si="25">X195+1</f>
        <v>195</v>
      </c>
      <c r="Y196">
        <v>445</v>
      </c>
      <c r="Z196">
        <v>0.764706</v>
      </c>
      <c r="AB196">
        <v>445</v>
      </c>
      <c r="AC196">
        <v>0.80425100000000005</v>
      </c>
      <c r="AE196" s="5">
        <f t="shared" ref="AE196:AE225" si="26">AE195+1</f>
        <v>195</v>
      </c>
      <c r="AF196">
        <v>645</v>
      </c>
      <c r="AG196">
        <v>0.87053599999999998</v>
      </c>
      <c r="AI196">
        <v>645</v>
      </c>
      <c r="AJ196">
        <v>0.91334099999999996</v>
      </c>
    </row>
    <row r="197" spans="1:36" x14ac:dyDescent="0.35">
      <c r="A197" s="5">
        <f t="shared" si="22"/>
        <v>196</v>
      </c>
      <c r="B197">
        <v>240</v>
      </c>
      <c r="C197">
        <v>0.28323700000000002</v>
      </c>
      <c r="D197" s="11">
        <f t="shared" si="21"/>
        <v>0.99994000000002048</v>
      </c>
      <c r="E197">
        <v>240</v>
      </c>
      <c r="F197">
        <v>0.298767</v>
      </c>
      <c r="H197">
        <v>240</v>
      </c>
      <c r="I197">
        <v>0.46776000000000001</v>
      </c>
      <c r="J197" s="11">
        <v>245</v>
      </c>
      <c r="O197" s="11">
        <f t="shared" si="23"/>
        <v>0</v>
      </c>
      <c r="Q197" s="5">
        <f t="shared" si="24"/>
        <v>196</v>
      </c>
      <c r="R197">
        <v>190</v>
      </c>
      <c r="S197">
        <v>0.32236799999999999</v>
      </c>
      <c r="U197">
        <v>190</v>
      </c>
      <c r="V197">
        <v>0.29385299999999998</v>
      </c>
      <c r="X197" s="5">
        <f t="shared" si="25"/>
        <v>196</v>
      </c>
      <c r="Y197">
        <v>450</v>
      </c>
      <c r="Z197">
        <v>0.76862699999999995</v>
      </c>
      <c r="AB197">
        <v>450</v>
      </c>
      <c r="AC197">
        <v>0.80990799999999996</v>
      </c>
      <c r="AE197" s="5">
        <f t="shared" si="26"/>
        <v>196</v>
      </c>
      <c r="AF197">
        <v>650</v>
      </c>
      <c r="AG197">
        <v>0.875</v>
      </c>
      <c r="AI197">
        <v>650</v>
      </c>
      <c r="AJ197">
        <v>0.91598199999999996</v>
      </c>
    </row>
    <row r="198" spans="1:36" x14ac:dyDescent="0.35">
      <c r="A198" s="5">
        <f t="shared" si="22"/>
        <v>197</v>
      </c>
      <c r="B198">
        <v>240</v>
      </c>
      <c r="C198">
        <v>0.28468199999999999</v>
      </c>
      <c r="D198" s="11">
        <f t="shared" si="21"/>
        <v>0.99993999999998207</v>
      </c>
      <c r="E198">
        <v>240</v>
      </c>
      <c r="F198">
        <v>0.298767</v>
      </c>
      <c r="H198">
        <v>240</v>
      </c>
      <c r="I198">
        <v>0.46776000000000001</v>
      </c>
      <c r="J198" s="11">
        <v>245</v>
      </c>
      <c r="O198" s="11">
        <f t="shared" si="23"/>
        <v>0</v>
      </c>
      <c r="Q198" s="5">
        <f t="shared" si="24"/>
        <v>197</v>
      </c>
      <c r="R198">
        <v>190</v>
      </c>
      <c r="S198">
        <v>0.324013</v>
      </c>
      <c r="U198">
        <v>190</v>
      </c>
      <c r="V198">
        <v>0.29385299999999998</v>
      </c>
      <c r="X198" s="5">
        <f t="shared" si="25"/>
        <v>197</v>
      </c>
      <c r="Y198">
        <v>460</v>
      </c>
      <c r="Z198">
        <v>0.77254900000000004</v>
      </c>
      <c r="AB198">
        <v>460</v>
      </c>
      <c r="AC198">
        <v>0.820801</v>
      </c>
      <c r="AE198" s="5">
        <f t="shared" si="26"/>
        <v>197</v>
      </c>
      <c r="AF198">
        <v>650</v>
      </c>
      <c r="AG198">
        <v>0.87946400000000002</v>
      </c>
      <c r="AI198">
        <v>650</v>
      </c>
      <c r="AJ198">
        <v>0.91598199999999996</v>
      </c>
    </row>
    <row r="199" spans="1:36" x14ac:dyDescent="0.35">
      <c r="A199" s="5">
        <f t="shared" si="22"/>
        <v>198</v>
      </c>
      <c r="B199">
        <v>245</v>
      </c>
      <c r="C199">
        <v>0.28612700000000002</v>
      </c>
      <c r="D199" s="11">
        <f t="shared" si="21"/>
        <v>0.99994000000002048</v>
      </c>
      <c r="E199">
        <v>245</v>
      </c>
      <c r="F199">
        <v>0.309332</v>
      </c>
      <c r="H199">
        <v>245</v>
      </c>
      <c r="I199">
        <v>0.47470699999999999</v>
      </c>
      <c r="J199" s="11">
        <v>245</v>
      </c>
      <c r="O199" s="11">
        <f t="shared" si="23"/>
        <v>4.8073239999999871</v>
      </c>
      <c r="Q199" s="5">
        <f t="shared" si="24"/>
        <v>198</v>
      </c>
      <c r="R199">
        <v>190</v>
      </c>
      <c r="S199">
        <v>0.325658</v>
      </c>
      <c r="U199">
        <v>190</v>
      </c>
      <c r="V199">
        <v>0.29385299999999998</v>
      </c>
      <c r="X199" s="5">
        <f t="shared" si="25"/>
        <v>198</v>
      </c>
      <c r="Y199">
        <v>465</v>
      </c>
      <c r="Z199">
        <v>0.77647100000000002</v>
      </c>
      <c r="AB199">
        <v>465</v>
      </c>
      <c r="AC199">
        <v>0.82604200000000005</v>
      </c>
      <c r="AE199" s="5">
        <f t="shared" si="26"/>
        <v>198</v>
      </c>
      <c r="AF199">
        <v>650</v>
      </c>
      <c r="AG199">
        <v>0.88392899999999996</v>
      </c>
      <c r="AI199">
        <v>650</v>
      </c>
      <c r="AJ199">
        <v>0.91598199999999996</v>
      </c>
    </row>
    <row r="200" spans="1:36" x14ac:dyDescent="0.35">
      <c r="A200" s="5">
        <f t="shared" si="22"/>
        <v>199</v>
      </c>
      <c r="B200">
        <v>245</v>
      </c>
      <c r="C200">
        <v>0.28757199999999999</v>
      </c>
      <c r="D200" s="11">
        <f t="shared" si="21"/>
        <v>0.99993999999998207</v>
      </c>
      <c r="E200">
        <v>245</v>
      </c>
      <c r="F200">
        <v>0.309332</v>
      </c>
      <c r="H200">
        <v>245</v>
      </c>
      <c r="I200">
        <v>0.47470699999999999</v>
      </c>
      <c r="J200" s="11">
        <v>245</v>
      </c>
      <c r="O200" s="11">
        <f t="shared" si="23"/>
        <v>0</v>
      </c>
      <c r="Q200" s="5">
        <f t="shared" si="24"/>
        <v>199</v>
      </c>
      <c r="R200">
        <v>190</v>
      </c>
      <c r="S200">
        <v>0.32730300000000001</v>
      </c>
      <c r="U200">
        <v>190</v>
      </c>
      <c r="V200">
        <v>0.29385299999999998</v>
      </c>
      <c r="X200" s="5">
        <f t="shared" si="25"/>
        <v>199</v>
      </c>
      <c r="Y200">
        <v>470</v>
      </c>
      <c r="Z200">
        <v>0.78039199999999997</v>
      </c>
      <c r="AB200">
        <v>470</v>
      </c>
      <c r="AC200">
        <v>0.83115000000000006</v>
      </c>
      <c r="AE200" s="5">
        <f t="shared" si="26"/>
        <v>199</v>
      </c>
      <c r="AF200">
        <v>655</v>
      </c>
      <c r="AG200">
        <v>0.88839299999999999</v>
      </c>
      <c r="AI200">
        <v>655</v>
      </c>
      <c r="AJ200">
        <v>0.91854899999999995</v>
      </c>
    </row>
    <row r="201" spans="1:36" x14ac:dyDescent="0.35">
      <c r="A201" s="5">
        <f t="shared" si="22"/>
        <v>200</v>
      </c>
      <c r="B201">
        <v>245</v>
      </c>
      <c r="C201">
        <v>0.28901700000000002</v>
      </c>
      <c r="D201" s="11">
        <f t="shared" si="21"/>
        <v>0.99994000000002048</v>
      </c>
      <c r="E201">
        <v>245</v>
      </c>
      <c r="F201">
        <v>0.309332</v>
      </c>
      <c r="H201">
        <v>245</v>
      </c>
      <c r="I201">
        <v>0.47470699999999999</v>
      </c>
      <c r="J201" s="11">
        <v>246.048</v>
      </c>
      <c r="O201" s="11">
        <f t="shared" si="23"/>
        <v>0</v>
      </c>
      <c r="Q201" s="5">
        <f t="shared" si="24"/>
        <v>200</v>
      </c>
      <c r="R201">
        <v>195</v>
      </c>
      <c r="S201">
        <v>0.32894699999999999</v>
      </c>
      <c r="U201">
        <v>195</v>
      </c>
      <c r="V201">
        <v>0.30569200000000002</v>
      </c>
      <c r="X201" s="5">
        <f t="shared" si="25"/>
        <v>200</v>
      </c>
      <c r="Y201">
        <v>475</v>
      </c>
      <c r="Z201">
        <v>0.78431399999999996</v>
      </c>
      <c r="AB201">
        <v>475</v>
      </c>
      <c r="AC201">
        <v>0.83612600000000004</v>
      </c>
      <c r="AE201" s="5">
        <f t="shared" si="26"/>
        <v>200</v>
      </c>
      <c r="AF201">
        <v>655</v>
      </c>
      <c r="AG201">
        <v>0.89285700000000001</v>
      </c>
      <c r="AI201">
        <v>655</v>
      </c>
      <c r="AJ201">
        <v>0.91854899999999995</v>
      </c>
    </row>
    <row r="202" spans="1:36" x14ac:dyDescent="0.35">
      <c r="A202" s="5">
        <f t="shared" si="22"/>
        <v>201</v>
      </c>
      <c r="B202">
        <v>245</v>
      </c>
      <c r="C202">
        <v>0.290462</v>
      </c>
      <c r="D202" s="11">
        <f t="shared" si="21"/>
        <v>0.99993999999998207</v>
      </c>
      <c r="E202">
        <v>245</v>
      </c>
      <c r="F202">
        <v>0.309332</v>
      </c>
      <c r="H202">
        <v>245</v>
      </c>
      <c r="I202">
        <v>0.47470699999999999</v>
      </c>
      <c r="J202" s="11">
        <v>250</v>
      </c>
      <c r="O202" s="11">
        <f t="shared" si="23"/>
        <v>0</v>
      </c>
      <c r="Q202" s="5">
        <f t="shared" si="24"/>
        <v>201</v>
      </c>
      <c r="R202">
        <v>195</v>
      </c>
      <c r="S202">
        <v>0.330592</v>
      </c>
      <c r="U202">
        <v>195</v>
      </c>
      <c r="V202">
        <v>0.30569200000000002</v>
      </c>
      <c r="X202" s="5">
        <f t="shared" si="25"/>
        <v>201</v>
      </c>
      <c r="Y202">
        <v>475</v>
      </c>
      <c r="Z202">
        <v>0.78823500000000002</v>
      </c>
      <c r="AB202">
        <v>475</v>
      </c>
      <c r="AC202">
        <v>0.83612600000000004</v>
      </c>
      <c r="AE202" s="5">
        <f t="shared" si="26"/>
        <v>201</v>
      </c>
      <c r="AF202">
        <v>655</v>
      </c>
      <c r="AG202">
        <v>0.89732100000000004</v>
      </c>
      <c r="AI202">
        <v>655</v>
      </c>
      <c r="AJ202">
        <v>0.91854899999999995</v>
      </c>
    </row>
    <row r="203" spans="1:36" x14ac:dyDescent="0.35">
      <c r="A203" s="5">
        <f t="shared" si="22"/>
        <v>202</v>
      </c>
      <c r="B203">
        <v>245</v>
      </c>
      <c r="C203">
        <v>0.291908</v>
      </c>
      <c r="D203" s="11">
        <f t="shared" si="21"/>
        <v>1.000632000000002</v>
      </c>
      <c r="E203">
        <v>245</v>
      </c>
      <c r="F203">
        <v>0.309332</v>
      </c>
      <c r="H203">
        <v>245</v>
      </c>
      <c r="I203">
        <v>0.47470699999999999</v>
      </c>
      <c r="J203" s="11">
        <v>251.17400000000001</v>
      </c>
      <c r="O203" s="11">
        <f t="shared" si="23"/>
        <v>0</v>
      </c>
      <c r="Q203" s="5">
        <f t="shared" si="24"/>
        <v>202</v>
      </c>
      <c r="R203">
        <v>195</v>
      </c>
      <c r="S203">
        <v>0.332237</v>
      </c>
      <c r="U203">
        <v>195</v>
      </c>
      <c r="V203">
        <v>0.30569200000000002</v>
      </c>
      <c r="X203" s="5">
        <f t="shared" si="25"/>
        <v>202</v>
      </c>
      <c r="Y203">
        <v>475</v>
      </c>
      <c r="Z203">
        <v>0.792157</v>
      </c>
      <c r="AB203">
        <v>475</v>
      </c>
      <c r="AC203">
        <v>0.83612600000000004</v>
      </c>
      <c r="AE203" s="5">
        <f t="shared" si="26"/>
        <v>202</v>
      </c>
      <c r="AF203">
        <v>655</v>
      </c>
      <c r="AG203">
        <v>0.90178599999999998</v>
      </c>
      <c r="AI203">
        <v>655</v>
      </c>
      <c r="AJ203">
        <v>0.91854899999999995</v>
      </c>
    </row>
    <row r="204" spans="1:36" x14ac:dyDescent="0.35">
      <c r="A204" s="5">
        <f t="shared" si="22"/>
        <v>203</v>
      </c>
      <c r="B204">
        <v>246.048</v>
      </c>
      <c r="C204">
        <v>0.29335299999999997</v>
      </c>
      <c r="D204" s="11">
        <f t="shared" si="21"/>
        <v>0.99993999999998207</v>
      </c>
      <c r="E204">
        <v>246.048</v>
      </c>
      <c r="F204">
        <v>0.31154799999999999</v>
      </c>
      <c r="H204">
        <v>246.048</v>
      </c>
      <c r="I204">
        <v>0.47615099999999999</v>
      </c>
      <c r="J204" s="11">
        <v>255</v>
      </c>
      <c r="O204" s="11">
        <f t="shared" si="23"/>
        <v>0.99924800000000058</v>
      </c>
      <c r="Q204" s="5">
        <f t="shared" si="24"/>
        <v>203</v>
      </c>
      <c r="R204">
        <v>195</v>
      </c>
      <c r="S204">
        <v>0.33388200000000001</v>
      </c>
      <c r="U204">
        <v>195</v>
      </c>
      <c r="V204">
        <v>0.30569200000000002</v>
      </c>
      <c r="X204" s="5">
        <f t="shared" si="25"/>
        <v>203</v>
      </c>
      <c r="Y204">
        <v>480</v>
      </c>
      <c r="Z204">
        <v>0.79607799999999995</v>
      </c>
      <c r="AB204">
        <v>480</v>
      </c>
      <c r="AC204">
        <v>0.840974</v>
      </c>
      <c r="AE204" s="5">
        <f t="shared" si="26"/>
        <v>203</v>
      </c>
      <c r="AF204">
        <v>655</v>
      </c>
      <c r="AG204">
        <v>0.90625</v>
      </c>
      <c r="AI204">
        <v>655</v>
      </c>
      <c r="AJ204">
        <v>0.91854899999999995</v>
      </c>
    </row>
    <row r="205" spans="1:36" x14ac:dyDescent="0.35">
      <c r="A205" s="5">
        <f t="shared" si="22"/>
        <v>204</v>
      </c>
      <c r="B205">
        <v>250</v>
      </c>
      <c r="C205">
        <v>0.294798</v>
      </c>
      <c r="D205" s="11">
        <f t="shared" si="21"/>
        <v>0.99994000000002048</v>
      </c>
      <c r="E205">
        <v>250</v>
      </c>
      <c r="F205">
        <v>0.31990600000000002</v>
      </c>
      <c r="H205">
        <v>250</v>
      </c>
      <c r="I205">
        <v>0.48156300000000002</v>
      </c>
      <c r="J205" s="11">
        <v>255</v>
      </c>
      <c r="O205" s="11">
        <f t="shared" si="23"/>
        <v>3.7451040000000191</v>
      </c>
      <c r="Q205" s="5">
        <f t="shared" si="24"/>
        <v>204</v>
      </c>
      <c r="R205">
        <v>195</v>
      </c>
      <c r="S205">
        <v>0.33552599999999999</v>
      </c>
      <c r="U205">
        <v>195</v>
      </c>
      <c r="V205">
        <v>0.30569200000000002</v>
      </c>
      <c r="X205" s="5">
        <f t="shared" si="25"/>
        <v>204</v>
      </c>
      <c r="Y205">
        <v>480</v>
      </c>
      <c r="Z205">
        <v>0.8</v>
      </c>
      <c r="AB205">
        <v>480</v>
      </c>
      <c r="AC205">
        <v>0.840974</v>
      </c>
      <c r="AE205" s="5">
        <f t="shared" si="26"/>
        <v>204</v>
      </c>
      <c r="AF205">
        <v>660</v>
      </c>
      <c r="AG205">
        <v>0.91071400000000002</v>
      </c>
      <c r="AI205">
        <v>660</v>
      </c>
      <c r="AJ205">
        <v>0.921045</v>
      </c>
    </row>
    <row r="206" spans="1:36" x14ac:dyDescent="0.35">
      <c r="A206" s="5">
        <f t="shared" si="22"/>
        <v>205</v>
      </c>
      <c r="B206">
        <v>251.17400000000001</v>
      </c>
      <c r="C206">
        <v>0.29624299999999998</v>
      </c>
      <c r="D206" s="11">
        <f t="shared" si="21"/>
        <v>0.99993999999998207</v>
      </c>
      <c r="E206">
        <v>251.17400000000001</v>
      </c>
      <c r="F206">
        <v>0.32238899999999998</v>
      </c>
      <c r="H206">
        <v>251.17400000000001</v>
      </c>
      <c r="I206">
        <v>0.48315999999999998</v>
      </c>
      <c r="J206" s="11">
        <v>255</v>
      </c>
      <c r="O206" s="11">
        <f t="shared" si="23"/>
        <v>1.105123999999972</v>
      </c>
      <c r="Q206" s="5">
        <f t="shared" si="24"/>
        <v>205</v>
      </c>
      <c r="R206">
        <v>195</v>
      </c>
      <c r="S206">
        <v>0.337171</v>
      </c>
      <c r="U206">
        <v>195</v>
      </c>
      <c r="V206">
        <v>0.30569200000000002</v>
      </c>
      <c r="X206" s="5">
        <f t="shared" si="25"/>
        <v>205</v>
      </c>
      <c r="Y206">
        <v>485</v>
      </c>
      <c r="Z206">
        <v>0.80392200000000003</v>
      </c>
      <c r="AB206">
        <v>485</v>
      </c>
      <c r="AC206">
        <v>0.845696</v>
      </c>
      <c r="AE206" s="5">
        <f t="shared" si="26"/>
        <v>205</v>
      </c>
      <c r="AF206">
        <v>660</v>
      </c>
      <c r="AG206">
        <v>0.91517899999999996</v>
      </c>
      <c r="AI206">
        <v>660</v>
      </c>
      <c r="AJ206">
        <v>0.921045</v>
      </c>
    </row>
    <row r="207" spans="1:36" x14ac:dyDescent="0.35">
      <c r="A207" s="5">
        <f t="shared" si="22"/>
        <v>206</v>
      </c>
      <c r="B207">
        <v>255</v>
      </c>
      <c r="C207">
        <v>0.29768800000000001</v>
      </c>
      <c r="D207" s="11">
        <f t="shared" si="21"/>
        <v>0.99994000000002048</v>
      </c>
      <c r="E207">
        <v>255</v>
      </c>
      <c r="F207">
        <v>0.33048</v>
      </c>
      <c r="H207">
        <v>255</v>
      </c>
      <c r="I207">
        <v>0.48832999999999999</v>
      </c>
      <c r="J207" s="11">
        <v>255</v>
      </c>
      <c r="O207" s="11">
        <f t="shared" si="23"/>
        <v>3.5776400000000055</v>
      </c>
      <c r="Q207" s="5">
        <f t="shared" si="24"/>
        <v>206</v>
      </c>
      <c r="R207">
        <v>195</v>
      </c>
      <c r="S207">
        <v>0.33881600000000001</v>
      </c>
      <c r="U207">
        <v>195</v>
      </c>
      <c r="V207">
        <v>0.30569200000000002</v>
      </c>
      <c r="X207" s="5">
        <f t="shared" si="25"/>
        <v>206</v>
      </c>
      <c r="Y207">
        <v>485</v>
      </c>
      <c r="Z207">
        <v>0.80784299999999998</v>
      </c>
      <c r="AB207">
        <v>485</v>
      </c>
      <c r="AC207">
        <v>0.845696</v>
      </c>
      <c r="AE207" s="5">
        <f t="shared" si="26"/>
        <v>206</v>
      </c>
      <c r="AF207">
        <v>665</v>
      </c>
      <c r="AG207">
        <v>0.91964299999999999</v>
      </c>
      <c r="AI207">
        <v>665</v>
      </c>
      <c r="AJ207">
        <v>0.92347100000000004</v>
      </c>
    </row>
    <row r="208" spans="1:36" x14ac:dyDescent="0.35">
      <c r="A208" s="5">
        <f t="shared" si="22"/>
        <v>207</v>
      </c>
      <c r="B208">
        <v>255</v>
      </c>
      <c r="C208">
        <v>0.29913299999999998</v>
      </c>
      <c r="D208" s="11">
        <f t="shared" si="21"/>
        <v>0.99993999999998207</v>
      </c>
      <c r="E208">
        <v>255</v>
      </c>
      <c r="F208">
        <v>0.33048</v>
      </c>
      <c r="H208">
        <v>255</v>
      </c>
      <c r="I208">
        <v>0.48832999999999999</v>
      </c>
      <c r="J208" s="11">
        <v>255</v>
      </c>
      <c r="O208" s="11">
        <f t="shared" si="23"/>
        <v>0</v>
      </c>
      <c r="Q208" s="5">
        <f t="shared" si="24"/>
        <v>207</v>
      </c>
      <c r="R208">
        <v>200</v>
      </c>
      <c r="S208">
        <v>0.34046100000000001</v>
      </c>
      <c r="U208">
        <v>200</v>
      </c>
      <c r="V208">
        <v>0.317523</v>
      </c>
      <c r="X208" s="5">
        <f t="shared" si="25"/>
        <v>207</v>
      </c>
      <c r="Y208">
        <v>490</v>
      </c>
      <c r="Z208">
        <v>0.81176499999999996</v>
      </c>
      <c r="AB208">
        <v>490</v>
      </c>
      <c r="AC208">
        <v>0.85029299999999997</v>
      </c>
      <c r="AE208" s="5">
        <f t="shared" si="26"/>
        <v>207</v>
      </c>
      <c r="AF208">
        <v>665</v>
      </c>
      <c r="AG208">
        <v>0.92410700000000001</v>
      </c>
      <c r="AI208">
        <v>665</v>
      </c>
      <c r="AJ208">
        <v>0.92347100000000004</v>
      </c>
    </row>
    <row r="209" spans="1:36" x14ac:dyDescent="0.35">
      <c r="A209" s="5">
        <f t="shared" si="22"/>
        <v>208</v>
      </c>
      <c r="B209">
        <v>255</v>
      </c>
      <c r="C209">
        <v>0.30057800000000001</v>
      </c>
      <c r="D209" s="11">
        <f t="shared" si="21"/>
        <v>0.99994000000002048</v>
      </c>
      <c r="E209">
        <v>255</v>
      </c>
      <c r="F209">
        <v>0.33048</v>
      </c>
      <c r="H209">
        <v>255</v>
      </c>
      <c r="I209">
        <v>0.48832999999999999</v>
      </c>
      <c r="J209" s="11">
        <v>256.3</v>
      </c>
      <c r="O209" s="11">
        <f t="shared" si="23"/>
        <v>0</v>
      </c>
      <c r="Q209" s="5">
        <f t="shared" si="24"/>
        <v>208</v>
      </c>
      <c r="R209">
        <v>200</v>
      </c>
      <c r="S209">
        <v>0.34210499999999999</v>
      </c>
      <c r="U209">
        <v>200</v>
      </c>
      <c r="V209">
        <v>0.317523</v>
      </c>
      <c r="X209" s="5">
        <f t="shared" si="25"/>
        <v>208</v>
      </c>
      <c r="Y209">
        <v>490</v>
      </c>
      <c r="Z209">
        <v>0.81568600000000002</v>
      </c>
      <c r="AB209">
        <v>490</v>
      </c>
      <c r="AC209">
        <v>0.85029299999999997</v>
      </c>
      <c r="AE209" s="5">
        <f t="shared" si="26"/>
        <v>208</v>
      </c>
      <c r="AF209">
        <v>665</v>
      </c>
      <c r="AG209">
        <v>0.92857100000000004</v>
      </c>
      <c r="AI209">
        <v>665</v>
      </c>
      <c r="AJ209">
        <v>0.92347100000000004</v>
      </c>
    </row>
    <row r="210" spans="1:36" x14ac:dyDescent="0.35">
      <c r="A210" s="5">
        <f t="shared" si="22"/>
        <v>209</v>
      </c>
      <c r="B210">
        <v>255</v>
      </c>
      <c r="C210">
        <v>0.30202299999999999</v>
      </c>
      <c r="D210" s="11">
        <f t="shared" si="21"/>
        <v>0.99993999999998207</v>
      </c>
      <c r="E210">
        <v>255</v>
      </c>
      <c r="F210">
        <v>0.33048</v>
      </c>
      <c r="H210">
        <v>255</v>
      </c>
      <c r="I210">
        <v>0.48832999999999999</v>
      </c>
      <c r="J210" s="11">
        <v>256.3</v>
      </c>
      <c r="O210" s="11">
        <f t="shared" si="23"/>
        <v>0</v>
      </c>
      <c r="Q210" s="5">
        <f t="shared" si="24"/>
        <v>209</v>
      </c>
      <c r="R210">
        <v>200</v>
      </c>
      <c r="S210">
        <v>0.34375</v>
      </c>
      <c r="U210">
        <v>200</v>
      </c>
      <c r="V210">
        <v>0.317523</v>
      </c>
      <c r="X210" s="5">
        <f t="shared" si="25"/>
        <v>209</v>
      </c>
      <c r="Y210">
        <v>500</v>
      </c>
      <c r="Z210">
        <v>0.819608</v>
      </c>
      <c r="AB210">
        <v>500</v>
      </c>
      <c r="AC210">
        <v>0.85912699999999997</v>
      </c>
      <c r="AE210" s="5">
        <f t="shared" si="26"/>
        <v>209</v>
      </c>
      <c r="AF210">
        <v>670</v>
      </c>
      <c r="AG210">
        <v>0.93303599999999998</v>
      </c>
      <c r="AI210">
        <v>670</v>
      </c>
      <c r="AJ210">
        <v>0.92582900000000001</v>
      </c>
    </row>
    <row r="211" spans="1:36" x14ac:dyDescent="0.35">
      <c r="A211" s="5">
        <f t="shared" si="22"/>
        <v>210</v>
      </c>
      <c r="B211">
        <v>255</v>
      </c>
      <c r="C211">
        <v>0.30346800000000002</v>
      </c>
      <c r="D211" s="11">
        <f t="shared" si="21"/>
        <v>0.99994000000002048</v>
      </c>
      <c r="E211">
        <v>255</v>
      </c>
      <c r="F211">
        <v>0.33048</v>
      </c>
      <c r="H211">
        <v>255</v>
      </c>
      <c r="I211">
        <v>0.48832999999999999</v>
      </c>
      <c r="J211" s="11">
        <v>258.22800000000001</v>
      </c>
      <c r="O211" s="11">
        <f t="shared" si="23"/>
        <v>0</v>
      </c>
      <c r="Q211" s="5">
        <f t="shared" si="24"/>
        <v>210</v>
      </c>
      <c r="R211">
        <v>200</v>
      </c>
      <c r="S211">
        <v>0.34539500000000001</v>
      </c>
      <c r="U211">
        <v>200</v>
      </c>
      <c r="V211">
        <v>0.317523</v>
      </c>
      <c r="X211" s="5">
        <f t="shared" si="25"/>
        <v>210</v>
      </c>
      <c r="Y211">
        <v>500</v>
      </c>
      <c r="Z211">
        <v>0.82352899999999996</v>
      </c>
      <c r="AB211">
        <v>500</v>
      </c>
      <c r="AC211">
        <v>0.85912699999999997</v>
      </c>
      <c r="AE211" s="5">
        <f t="shared" si="26"/>
        <v>210</v>
      </c>
      <c r="AF211">
        <v>680</v>
      </c>
      <c r="AG211">
        <v>0.9375</v>
      </c>
      <c r="AI211">
        <v>680</v>
      </c>
      <c r="AJ211">
        <v>0.93034600000000001</v>
      </c>
    </row>
    <row r="212" spans="1:36" x14ac:dyDescent="0.35">
      <c r="A212" s="5">
        <f t="shared" si="22"/>
        <v>211</v>
      </c>
      <c r="B212">
        <v>256.3</v>
      </c>
      <c r="C212">
        <v>0.30491299999999999</v>
      </c>
      <c r="D212" s="11">
        <f t="shared" si="21"/>
        <v>0.99993999999998207</v>
      </c>
      <c r="E212">
        <v>256.3</v>
      </c>
      <c r="F212">
        <v>0.33322800000000002</v>
      </c>
      <c r="H212">
        <v>256.3</v>
      </c>
      <c r="I212">
        <v>0.49007499999999998</v>
      </c>
      <c r="J212" s="11">
        <v>260</v>
      </c>
      <c r="O212" s="11">
        <f t="shared" si="23"/>
        <v>1.2075399999999976</v>
      </c>
      <c r="Q212" s="5">
        <f t="shared" si="24"/>
        <v>211</v>
      </c>
      <c r="R212">
        <v>205</v>
      </c>
      <c r="S212">
        <v>0.34703899999999999</v>
      </c>
      <c r="U212">
        <v>205</v>
      </c>
      <c r="V212">
        <v>0.32933499999999999</v>
      </c>
      <c r="X212" s="5">
        <f t="shared" si="25"/>
        <v>211</v>
      </c>
      <c r="Y212">
        <v>505</v>
      </c>
      <c r="Z212">
        <v>0.82745100000000005</v>
      </c>
      <c r="AB212">
        <v>505</v>
      </c>
      <c r="AC212">
        <v>0.863367</v>
      </c>
      <c r="AE212" s="5">
        <f t="shared" si="26"/>
        <v>211</v>
      </c>
      <c r="AF212">
        <v>695</v>
      </c>
      <c r="AG212">
        <v>0.94196400000000002</v>
      </c>
      <c r="AI212">
        <v>695</v>
      </c>
      <c r="AJ212">
        <v>0.93664999999999998</v>
      </c>
    </row>
    <row r="213" spans="1:36" x14ac:dyDescent="0.35">
      <c r="A213" s="5">
        <f t="shared" si="22"/>
        <v>212</v>
      </c>
      <c r="B213">
        <v>256.3</v>
      </c>
      <c r="C213">
        <v>0.30635800000000002</v>
      </c>
      <c r="D213" s="11">
        <f t="shared" si="21"/>
        <v>0.99994000000002048</v>
      </c>
      <c r="E213">
        <v>256.3</v>
      </c>
      <c r="F213">
        <v>0.33322800000000002</v>
      </c>
      <c r="H213">
        <v>256.3</v>
      </c>
      <c r="I213">
        <v>0.49007499999999998</v>
      </c>
      <c r="J213" s="11">
        <v>260</v>
      </c>
      <c r="O213" s="11">
        <f t="shared" si="23"/>
        <v>0</v>
      </c>
      <c r="Q213" s="5">
        <f t="shared" si="24"/>
        <v>212</v>
      </c>
      <c r="R213">
        <v>205</v>
      </c>
      <c r="S213">
        <v>0.34868399999999999</v>
      </c>
      <c r="U213">
        <v>205</v>
      </c>
      <c r="V213">
        <v>0.32933499999999999</v>
      </c>
      <c r="X213" s="5">
        <f t="shared" si="25"/>
        <v>212</v>
      </c>
      <c r="Y213">
        <v>505</v>
      </c>
      <c r="Z213">
        <v>0.83137300000000003</v>
      </c>
      <c r="AB213">
        <v>505</v>
      </c>
      <c r="AC213">
        <v>0.863367</v>
      </c>
      <c r="AE213" s="5">
        <f t="shared" si="26"/>
        <v>212</v>
      </c>
      <c r="AF213">
        <v>695</v>
      </c>
      <c r="AG213">
        <v>0.94642899999999996</v>
      </c>
      <c r="AI213">
        <v>695</v>
      </c>
      <c r="AJ213">
        <v>0.93664999999999998</v>
      </c>
    </row>
    <row r="214" spans="1:36" x14ac:dyDescent="0.35">
      <c r="A214" s="5">
        <f t="shared" si="22"/>
        <v>213</v>
      </c>
      <c r="B214">
        <v>258.22800000000001</v>
      </c>
      <c r="C214">
        <v>0.30780299999999999</v>
      </c>
      <c r="D214" s="11">
        <f t="shared" si="21"/>
        <v>0.99993999999998207</v>
      </c>
      <c r="E214">
        <v>258.22800000000001</v>
      </c>
      <c r="F214">
        <v>0.33730300000000002</v>
      </c>
      <c r="H214">
        <v>258.22800000000001</v>
      </c>
      <c r="I214">
        <v>0.49265199999999998</v>
      </c>
      <c r="J214" s="11">
        <v>260</v>
      </c>
      <c r="O214" s="11">
        <f t="shared" si="23"/>
        <v>1.7832839999999972</v>
      </c>
      <c r="Q214" s="5">
        <f t="shared" si="24"/>
        <v>213</v>
      </c>
      <c r="R214">
        <v>205</v>
      </c>
      <c r="S214">
        <v>0.350329</v>
      </c>
      <c r="U214">
        <v>205</v>
      </c>
      <c r="V214">
        <v>0.32933499999999999</v>
      </c>
      <c r="X214" s="5">
        <f t="shared" si="25"/>
        <v>213</v>
      </c>
      <c r="Y214">
        <v>505</v>
      </c>
      <c r="Z214">
        <v>0.83529399999999998</v>
      </c>
      <c r="AB214">
        <v>505</v>
      </c>
      <c r="AC214">
        <v>0.863367</v>
      </c>
      <c r="AE214" s="5">
        <f t="shared" si="26"/>
        <v>213</v>
      </c>
      <c r="AF214">
        <v>705</v>
      </c>
      <c r="AG214">
        <v>0.95089299999999999</v>
      </c>
      <c r="AI214">
        <v>705</v>
      </c>
      <c r="AJ214">
        <v>0.94055599999999995</v>
      </c>
    </row>
    <row r="215" spans="1:36" x14ac:dyDescent="0.35">
      <c r="A215" s="5">
        <f t="shared" si="22"/>
        <v>214</v>
      </c>
      <c r="B215">
        <v>260</v>
      </c>
      <c r="C215">
        <v>0.309249</v>
      </c>
      <c r="D215" s="11">
        <f t="shared" si="21"/>
        <v>1.000632000000002</v>
      </c>
      <c r="E215">
        <v>260</v>
      </c>
      <c r="F215">
        <v>0.34104600000000002</v>
      </c>
      <c r="H215">
        <v>260</v>
      </c>
      <c r="I215">
        <v>0.49500899999999998</v>
      </c>
      <c r="J215" s="11">
        <v>260</v>
      </c>
      <c r="O215" s="11">
        <f t="shared" si="23"/>
        <v>1.6310439999999986</v>
      </c>
      <c r="Q215" s="5">
        <f t="shared" si="24"/>
        <v>214</v>
      </c>
      <c r="R215">
        <v>205</v>
      </c>
      <c r="S215">
        <v>0.35197400000000001</v>
      </c>
      <c r="U215">
        <v>205</v>
      </c>
      <c r="V215">
        <v>0.32933499999999999</v>
      </c>
      <c r="X215" s="5">
        <f t="shared" si="25"/>
        <v>214</v>
      </c>
      <c r="Y215">
        <v>505</v>
      </c>
      <c r="Z215">
        <v>0.83921599999999996</v>
      </c>
      <c r="AB215">
        <v>505</v>
      </c>
      <c r="AC215">
        <v>0.863367</v>
      </c>
      <c r="AE215" s="5">
        <f t="shared" si="26"/>
        <v>214</v>
      </c>
      <c r="AF215">
        <v>715</v>
      </c>
      <c r="AG215">
        <v>0.95535700000000001</v>
      </c>
      <c r="AI215">
        <v>715</v>
      </c>
      <c r="AJ215">
        <v>0.94423900000000005</v>
      </c>
    </row>
    <row r="216" spans="1:36" x14ac:dyDescent="0.35">
      <c r="A216" s="5">
        <f t="shared" si="22"/>
        <v>215</v>
      </c>
      <c r="B216">
        <v>260</v>
      </c>
      <c r="C216">
        <v>0.31069400000000003</v>
      </c>
      <c r="D216" s="11">
        <f t="shared" si="21"/>
        <v>0.99994000000002048</v>
      </c>
      <c r="E216">
        <v>260</v>
      </c>
      <c r="F216">
        <v>0.34104600000000002</v>
      </c>
      <c r="H216">
        <v>260</v>
      </c>
      <c r="I216">
        <v>0.49500899999999998</v>
      </c>
      <c r="J216" s="11">
        <v>260</v>
      </c>
      <c r="O216" s="11">
        <f t="shared" si="23"/>
        <v>0</v>
      </c>
      <c r="Q216" s="5">
        <f t="shared" si="24"/>
        <v>215</v>
      </c>
      <c r="R216">
        <v>205</v>
      </c>
      <c r="S216">
        <v>0.35361799999999999</v>
      </c>
      <c r="U216">
        <v>205</v>
      </c>
      <c r="V216">
        <v>0.32933499999999999</v>
      </c>
      <c r="X216" s="5">
        <f t="shared" si="25"/>
        <v>215</v>
      </c>
      <c r="Y216">
        <v>505</v>
      </c>
      <c r="Z216">
        <v>0.84313700000000003</v>
      </c>
      <c r="AB216">
        <v>505</v>
      </c>
      <c r="AC216">
        <v>0.863367</v>
      </c>
      <c r="AE216" s="5">
        <f t="shared" si="26"/>
        <v>215</v>
      </c>
      <c r="AF216">
        <v>730</v>
      </c>
      <c r="AG216">
        <v>0.95982100000000004</v>
      </c>
      <c r="AI216">
        <v>730</v>
      </c>
      <c r="AJ216">
        <v>0.94936900000000002</v>
      </c>
    </row>
    <row r="217" spans="1:36" x14ac:dyDescent="0.35">
      <c r="A217" s="5">
        <f t="shared" si="22"/>
        <v>216</v>
      </c>
      <c r="B217">
        <v>260</v>
      </c>
      <c r="C217">
        <v>0.312139</v>
      </c>
      <c r="D217" s="11">
        <f t="shared" si="21"/>
        <v>0.99993999999998207</v>
      </c>
      <c r="E217">
        <v>260</v>
      </c>
      <c r="F217">
        <v>0.34104600000000002</v>
      </c>
      <c r="H217">
        <v>260</v>
      </c>
      <c r="I217">
        <v>0.49500899999999998</v>
      </c>
      <c r="J217" s="11">
        <v>261.42599999999999</v>
      </c>
      <c r="O217" s="11">
        <f t="shared" si="23"/>
        <v>0</v>
      </c>
      <c r="Q217" s="5">
        <f t="shared" si="24"/>
        <v>216</v>
      </c>
      <c r="R217">
        <v>205</v>
      </c>
      <c r="S217">
        <v>0.355263</v>
      </c>
      <c r="U217">
        <v>205</v>
      </c>
      <c r="V217">
        <v>0.32933499999999999</v>
      </c>
      <c r="X217" s="5">
        <f t="shared" si="25"/>
        <v>216</v>
      </c>
      <c r="Y217">
        <v>510</v>
      </c>
      <c r="Z217">
        <v>0.84705900000000001</v>
      </c>
      <c r="AB217">
        <v>510</v>
      </c>
      <c r="AC217">
        <v>0.86749399999999999</v>
      </c>
      <c r="AE217" s="5">
        <f t="shared" si="26"/>
        <v>216</v>
      </c>
      <c r="AF217">
        <v>735</v>
      </c>
      <c r="AG217">
        <v>0.96428599999999998</v>
      </c>
      <c r="AI217">
        <v>735</v>
      </c>
      <c r="AJ217">
        <v>0.95097799999999999</v>
      </c>
    </row>
    <row r="218" spans="1:36" x14ac:dyDescent="0.35">
      <c r="A218" s="5">
        <f t="shared" si="22"/>
        <v>217</v>
      </c>
      <c r="B218">
        <v>260</v>
      </c>
      <c r="C218">
        <v>0.31358399999999997</v>
      </c>
      <c r="D218" s="11">
        <f t="shared" si="21"/>
        <v>0.99993999999998207</v>
      </c>
      <c r="E218">
        <v>260</v>
      </c>
      <c r="F218">
        <v>0.34104600000000002</v>
      </c>
      <c r="H218">
        <v>260</v>
      </c>
      <c r="I218">
        <v>0.49500899999999998</v>
      </c>
      <c r="J218" s="11">
        <v>261.42599999999999</v>
      </c>
      <c r="O218" s="11">
        <f t="shared" si="23"/>
        <v>0</v>
      </c>
      <c r="Q218" s="5">
        <f t="shared" si="24"/>
        <v>217</v>
      </c>
      <c r="R218">
        <v>205</v>
      </c>
      <c r="S218">
        <v>0.356908</v>
      </c>
      <c r="U218">
        <v>205</v>
      </c>
      <c r="V218">
        <v>0.32933499999999999</v>
      </c>
      <c r="X218" s="5">
        <f t="shared" si="25"/>
        <v>217</v>
      </c>
      <c r="Y218">
        <v>515</v>
      </c>
      <c r="Z218">
        <v>0.85097999999999996</v>
      </c>
      <c r="AB218">
        <v>515</v>
      </c>
      <c r="AC218">
        <v>0.87150899999999998</v>
      </c>
      <c r="AE218" s="5">
        <f t="shared" si="26"/>
        <v>217</v>
      </c>
      <c r="AF218">
        <v>740</v>
      </c>
      <c r="AG218">
        <v>0.96875</v>
      </c>
      <c r="AI218">
        <v>740</v>
      </c>
      <c r="AJ218">
        <v>0.95254099999999997</v>
      </c>
    </row>
    <row r="219" spans="1:36" x14ac:dyDescent="0.35">
      <c r="A219" s="5">
        <f t="shared" si="22"/>
        <v>218</v>
      </c>
      <c r="B219">
        <v>260</v>
      </c>
      <c r="C219">
        <v>0.315029</v>
      </c>
      <c r="D219" s="11">
        <f t="shared" si="21"/>
        <v>0.99994000000002048</v>
      </c>
      <c r="E219">
        <v>260</v>
      </c>
      <c r="F219">
        <v>0.34104600000000002</v>
      </c>
      <c r="H219">
        <v>260</v>
      </c>
      <c r="I219">
        <v>0.49500899999999998</v>
      </c>
      <c r="J219" s="11">
        <v>261.42599999999999</v>
      </c>
      <c r="O219" s="11">
        <f t="shared" si="23"/>
        <v>0</v>
      </c>
      <c r="Q219" s="5">
        <f t="shared" si="24"/>
        <v>218</v>
      </c>
      <c r="R219">
        <v>205</v>
      </c>
      <c r="S219">
        <v>0.35855300000000001</v>
      </c>
      <c r="U219">
        <v>205</v>
      </c>
      <c r="V219">
        <v>0.32933499999999999</v>
      </c>
      <c r="X219" s="5">
        <f t="shared" si="25"/>
        <v>218</v>
      </c>
      <c r="Y219">
        <v>515</v>
      </c>
      <c r="Z219">
        <v>0.85490200000000005</v>
      </c>
      <c r="AB219">
        <v>515</v>
      </c>
      <c r="AC219">
        <v>0.87150899999999998</v>
      </c>
      <c r="AE219" s="5">
        <f t="shared" si="26"/>
        <v>218</v>
      </c>
      <c r="AF219">
        <v>740</v>
      </c>
      <c r="AG219">
        <v>0.97321400000000002</v>
      </c>
      <c r="AI219">
        <v>740</v>
      </c>
      <c r="AJ219">
        <v>0.95254099999999997</v>
      </c>
    </row>
    <row r="220" spans="1:36" x14ac:dyDescent="0.35">
      <c r="A220" s="5">
        <f t="shared" si="22"/>
        <v>219</v>
      </c>
      <c r="B220">
        <v>261.42599999999999</v>
      </c>
      <c r="C220">
        <v>0.31647399999999998</v>
      </c>
      <c r="D220" s="11">
        <f t="shared" si="21"/>
        <v>0.99993999999998207</v>
      </c>
      <c r="E220">
        <v>261.42599999999999</v>
      </c>
      <c r="F220">
        <v>0.344057</v>
      </c>
      <c r="H220">
        <v>261.42599999999999</v>
      </c>
      <c r="I220">
        <v>0.49689800000000001</v>
      </c>
      <c r="J220" s="11">
        <v>265</v>
      </c>
      <c r="O220" s="11">
        <f t="shared" si="23"/>
        <v>1.3071880000000204</v>
      </c>
      <c r="Q220" s="5">
        <f t="shared" si="24"/>
        <v>219</v>
      </c>
      <c r="R220">
        <v>205</v>
      </c>
      <c r="S220">
        <v>0.36019699999999999</v>
      </c>
      <c r="U220">
        <v>205</v>
      </c>
      <c r="V220">
        <v>0.32933499999999999</v>
      </c>
      <c r="X220" s="5">
        <f t="shared" si="25"/>
        <v>219</v>
      </c>
      <c r="Y220">
        <v>520</v>
      </c>
      <c r="Z220">
        <v>0.85882400000000003</v>
      </c>
      <c r="AB220">
        <v>520</v>
      </c>
      <c r="AC220">
        <v>0.87541500000000005</v>
      </c>
      <c r="AE220" s="5">
        <f t="shared" si="26"/>
        <v>219</v>
      </c>
      <c r="AF220">
        <v>775</v>
      </c>
      <c r="AG220">
        <v>0.97767899999999996</v>
      </c>
      <c r="AI220">
        <v>775</v>
      </c>
      <c r="AJ220">
        <v>0.96224200000000004</v>
      </c>
    </row>
    <row r="221" spans="1:36" x14ac:dyDescent="0.35">
      <c r="A221" s="5">
        <f t="shared" si="22"/>
        <v>220</v>
      </c>
      <c r="B221">
        <v>261.42599999999999</v>
      </c>
      <c r="C221">
        <v>0.31791900000000001</v>
      </c>
      <c r="D221" s="11">
        <f t="shared" si="21"/>
        <v>0.99994000000002048</v>
      </c>
      <c r="E221">
        <v>261.42599999999999</v>
      </c>
      <c r="F221">
        <v>0.344057</v>
      </c>
      <c r="H221">
        <v>261.42599999999999</v>
      </c>
      <c r="I221">
        <v>0.49689800000000001</v>
      </c>
      <c r="J221" s="11">
        <v>265</v>
      </c>
      <c r="O221" s="11">
        <f t="shared" si="23"/>
        <v>0</v>
      </c>
      <c r="Q221" s="5">
        <f t="shared" si="24"/>
        <v>220</v>
      </c>
      <c r="R221">
        <v>205</v>
      </c>
      <c r="S221">
        <v>0.361842</v>
      </c>
      <c r="U221">
        <v>205</v>
      </c>
      <c r="V221">
        <v>0.32933499999999999</v>
      </c>
      <c r="X221" s="5">
        <f t="shared" si="25"/>
        <v>220</v>
      </c>
      <c r="Y221">
        <v>525</v>
      </c>
      <c r="Z221">
        <v>0.86274499999999998</v>
      </c>
      <c r="AB221">
        <v>525</v>
      </c>
      <c r="AC221">
        <v>0.87921400000000005</v>
      </c>
      <c r="AE221" s="5">
        <f t="shared" si="26"/>
        <v>220</v>
      </c>
      <c r="AF221">
        <v>795</v>
      </c>
      <c r="AG221">
        <v>0.98214299999999999</v>
      </c>
      <c r="AI221">
        <v>795</v>
      </c>
      <c r="AJ221">
        <v>0.966916</v>
      </c>
    </row>
    <row r="222" spans="1:36" x14ac:dyDescent="0.35">
      <c r="A222" s="5">
        <f t="shared" si="22"/>
        <v>221</v>
      </c>
      <c r="B222">
        <v>261.42599999999999</v>
      </c>
      <c r="C222">
        <v>0.31936399999999998</v>
      </c>
      <c r="D222" s="11">
        <f t="shared" si="21"/>
        <v>0.99993999999998207</v>
      </c>
      <c r="E222">
        <v>261.42599999999999</v>
      </c>
      <c r="F222">
        <v>0.344057</v>
      </c>
      <c r="H222">
        <v>261.42599999999999</v>
      </c>
      <c r="I222">
        <v>0.49689800000000001</v>
      </c>
      <c r="J222" s="11">
        <v>265</v>
      </c>
      <c r="O222" s="11">
        <f t="shared" si="23"/>
        <v>0</v>
      </c>
      <c r="Q222" s="5">
        <f t="shared" si="24"/>
        <v>221</v>
      </c>
      <c r="R222">
        <v>205</v>
      </c>
      <c r="S222">
        <v>0.363487</v>
      </c>
      <c r="U222">
        <v>205</v>
      </c>
      <c r="V222">
        <v>0.32933499999999999</v>
      </c>
      <c r="X222" s="5">
        <f t="shared" si="25"/>
        <v>221</v>
      </c>
      <c r="Y222">
        <v>525</v>
      </c>
      <c r="Z222">
        <v>0.86666699999999997</v>
      </c>
      <c r="AB222">
        <v>525</v>
      </c>
      <c r="AC222">
        <v>0.87921400000000005</v>
      </c>
      <c r="AE222" s="5">
        <f t="shared" si="26"/>
        <v>221</v>
      </c>
      <c r="AF222">
        <v>860</v>
      </c>
      <c r="AG222">
        <v>0.98660700000000001</v>
      </c>
      <c r="AI222">
        <v>860</v>
      </c>
      <c r="AJ222">
        <v>0.97861399999999998</v>
      </c>
    </row>
    <row r="223" spans="1:36" x14ac:dyDescent="0.35">
      <c r="A223" s="5">
        <f t="shared" si="22"/>
        <v>222</v>
      </c>
      <c r="B223">
        <v>265</v>
      </c>
      <c r="C223">
        <v>0.32080900000000001</v>
      </c>
      <c r="D223" s="11">
        <f t="shared" si="21"/>
        <v>0.99994000000002048</v>
      </c>
      <c r="E223">
        <v>265</v>
      </c>
      <c r="F223">
        <v>0.35159699999999999</v>
      </c>
      <c r="H223">
        <v>265</v>
      </c>
      <c r="I223">
        <v>0.50160099999999996</v>
      </c>
      <c r="J223" s="11">
        <v>265</v>
      </c>
      <c r="O223" s="11">
        <f t="shared" si="23"/>
        <v>3.2544759999999702</v>
      </c>
      <c r="Q223" s="5">
        <f t="shared" si="24"/>
        <v>222</v>
      </c>
      <c r="R223">
        <v>205</v>
      </c>
      <c r="S223">
        <v>0.36513200000000001</v>
      </c>
      <c r="U223">
        <v>205</v>
      </c>
      <c r="V223">
        <v>0.32933499999999999</v>
      </c>
      <c r="X223" s="5">
        <f t="shared" si="25"/>
        <v>222</v>
      </c>
      <c r="Y223">
        <v>530</v>
      </c>
      <c r="Z223">
        <v>0.87058800000000003</v>
      </c>
      <c r="AB223">
        <v>530</v>
      </c>
      <c r="AC223">
        <v>0.88290800000000003</v>
      </c>
      <c r="AE223" s="5">
        <f t="shared" si="26"/>
        <v>222</v>
      </c>
      <c r="AF223">
        <v>865</v>
      </c>
      <c r="AG223">
        <v>0.99107100000000004</v>
      </c>
      <c r="AI223">
        <v>865</v>
      </c>
      <c r="AJ223">
        <v>0.97932799999999998</v>
      </c>
    </row>
    <row r="224" spans="1:36" x14ac:dyDescent="0.35">
      <c r="A224" s="5">
        <f t="shared" si="22"/>
        <v>223</v>
      </c>
      <c r="B224">
        <v>265</v>
      </c>
      <c r="C224">
        <v>0.32225399999999998</v>
      </c>
      <c r="D224" s="11">
        <f t="shared" si="21"/>
        <v>0.99993999999998207</v>
      </c>
      <c r="E224">
        <v>265</v>
      </c>
      <c r="F224">
        <v>0.35159699999999999</v>
      </c>
      <c r="H224">
        <v>265</v>
      </c>
      <c r="I224">
        <v>0.50160099999999996</v>
      </c>
      <c r="J224" s="11">
        <v>265</v>
      </c>
      <c r="O224" s="11">
        <f t="shared" si="23"/>
        <v>0</v>
      </c>
      <c r="Q224" s="5">
        <f t="shared" si="24"/>
        <v>223</v>
      </c>
      <c r="R224">
        <v>205</v>
      </c>
      <c r="S224">
        <v>0.36677599999999999</v>
      </c>
      <c r="U224">
        <v>205</v>
      </c>
      <c r="V224">
        <v>0.32933499999999999</v>
      </c>
      <c r="X224" s="5">
        <f t="shared" si="25"/>
        <v>223</v>
      </c>
      <c r="Y224">
        <v>530</v>
      </c>
      <c r="Z224">
        <v>0.87451000000000001</v>
      </c>
      <c r="AB224">
        <v>530</v>
      </c>
      <c r="AC224">
        <v>0.88290800000000003</v>
      </c>
      <c r="AE224" s="5">
        <f t="shared" si="26"/>
        <v>223</v>
      </c>
      <c r="AF224">
        <v>895</v>
      </c>
      <c r="AG224">
        <v>0.99553599999999998</v>
      </c>
      <c r="AI224">
        <v>895</v>
      </c>
      <c r="AJ224">
        <v>0.98315900000000001</v>
      </c>
    </row>
    <row r="225" spans="1:36" x14ac:dyDescent="0.35">
      <c r="A225" s="5">
        <f t="shared" si="22"/>
        <v>224</v>
      </c>
      <c r="B225">
        <v>265</v>
      </c>
      <c r="C225">
        <v>0.32369900000000001</v>
      </c>
      <c r="D225" s="11">
        <f t="shared" si="21"/>
        <v>0.99994000000002048</v>
      </c>
      <c r="E225">
        <v>265</v>
      </c>
      <c r="F225">
        <v>0.35159699999999999</v>
      </c>
      <c r="H225">
        <v>265</v>
      </c>
      <c r="I225">
        <v>0.50160099999999996</v>
      </c>
      <c r="J225" s="11">
        <v>266.55200000000002</v>
      </c>
      <c r="O225" s="11">
        <f t="shared" si="23"/>
        <v>0</v>
      </c>
      <c r="Q225" s="5">
        <f t="shared" si="24"/>
        <v>224</v>
      </c>
      <c r="R225">
        <v>205</v>
      </c>
      <c r="S225">
        <v>0.368421</v>
      </c>
      <c r="U225">
        <v>205</v>
      </c>
      <c r="V225">
        <v>0.32933499999999999</v>
      </c>
      <c r="X225" s="5">
        <f t="shared" si="25"/>
        <v>224</v>
      </c>
      <c r="Y225">
        <v>535</v>
      </c>
      <c r="Z225">
        <v>0.87843099999999996</v>
      </c>
      <c r="AB225">
        <v>535</v>
      </c>
      <c r="AC225">
        <v>0.88650099999999998</v>
      </c>
      <c r="AE225" s="5">
        <f t="shared" si="26"/>
        <v>224</v>
      </c>
      <c r="AF225">
        <v>935</v>
      </c>
      <c r="AG225">
        <v>1</v>
      </c>
      <c r="AI225">
        <v>935</v>
      </c>
      <c r="AJ225">
        <v>0.98722299999999996</v>
      </c>
    </row>
    <row r="226" spans="1:36" x14ac:dyDescent="0.35">
      <c r="A226" s="5">
        <f t="shared" si="22"/>
        <v>225</v>
      </c>
      <c r="B226">
        <v>265</v>
      </c>
      <c r="C226">
        <v>0.32514500000000002</v>
      </c>
      <c r="D226" s="11">
        <f t="shared" si="21"/>
        <v>1.000632000000002</v>
      </c>
      <c r="E226">
        <v>265</v>
      </c>
      <c r="F226">
        <v>0.35159699999999999</v>
      </c>
      <c r="H226">
        <v>265</v>
      </c>
      <c r="I226">
        <v>0.50160099999999996</v>
      </c>
      <c r="J226" s="11">
        <v>266.55200000000002</v>
      </c>
      <c r="O226" s="11">
        <f t="shared" si="23"/>
        <v>0</v>
      </c>
      <c r="Q226" s="5">
        <f t="shared" si="24"/>
        <v>225</v>
      </c>
      <c r="R226">
        <v>210</v>
      </c>
      <c r="S226">
        <v>0.37006600000000001</v>
      </c>
      <c r="U226">
        <v>210</v>
      </c>
      <c r="V226">
        <v>0.341117</v>
      </c>
      <c r="X226" s="5">
        <f t="shared" si="25"/>
        <v>225</v>
      </c>
      <c r="Y226">
        <v>545</v>
      </c>
      <c r="Z226">
        <v>0.88235300000000005</v>
      </c>
      <c r="AB226">
        <v>545</v>
      </c>
      <c r="AC226">
        <v>0.89338799999999996</v>
      </c>
    </row>
    <row r="227" spans="1:36" x14ac:dyDescent="0.35">
      <c r="A227" s="5">
        <f t="shared" si="22"/>
        <v>226</v>
      </c>
      <c r="B227">
        <v>265</v>
      </c>
      <c r="C227">
        <v>0.32658999999999999</v>
      </c>
      <c r="D227" s="11">
        <f t="shared" si="21"/>
        <v>0.99993999999998207</v>
      </c>
      <c r="E227">
        <v>265</v>
      </c>
      <c r="F227">
        <v>0.35159699999999999</v>
      </c>
      <c r="H227">
        <v>265</v>
      </c>
      <c r="I227">
        <v>0.50160099999999996</v>
      </c>
      <c r="J227" s="11">
        <v>269.11500000000001</v>
      </c>
      <c r="O227" s="11">
        <f t="shared" si="23"/>
        <v>0</v>
      </c>
      <c r="Q227" s="5">
        <f t="shared" si="24"/>
        <v>226</v>
      </c>
      <c r="R227">
        <v>210</v>
      </c>
      <c r="S227">
        <v>0.37171100000000001</v>
      </c>
      <c r="U227">
        <v>210</v>
      </c>
      <c r="V227">
        <v>0.341117</v>
      </c>
      <c r="X227" s="5">
        <f t="shared" si="25"/>
        <v>226</v>
      </c>
      <c r="Y227">
        <v>545</v>
      </c>
      <c r="Z227">
        <v>0.88627500000000003</v>
      </c>
      <c r="AB227">
        <v>545</v>
      </c>
      <c r="AC227">
        <v>0.89338799999999996</v>
      </c>
    </row>
    <row r="228" spans="1:36" x14ac:dyDescent="0.35">
      <c r="A228" s="5">
        <f t="shared" si="22"/>
        <v>227</v>
      </c>
      <c r="B228">
        <v>266.55200000000002</v>
      </c>
      <c r="C228">
        <v>0.32803500000000002</v>
      </c>
      <c r="D228" s="11">
        <f t="shared" si="21"/>
        <v>0.99994000000002048</v>
      </c>
      <c r="E228">
        <v>266.55200000000002</v>
      </c>
      <c r="F228">
        <v>0.35486699999999999</v>
      </c>
      <c r="H228">
        <v>266.55200000000002</v>
      </c>
      <c r="I228">
        <v>0.50362899999999999</v>
      </c>
      <c r="J228" s="11">
        <v>269.11500000000001</v>
      </c>
      <c r="O228" s="11">
        <f t="shared" si="23"/>
        <v>1.4033760000000206</v>
      </c>
      <c r="Q228" s="5">
        <f t="shared" si="24"/>
        <v>227</v>
      </c>
      <c r="R228">
        <v>210</v>
      </c>
      <c r="S228">
        <v>0.37335499999999999</v>
      </c>
      <c r="U228">
        <v>210</v>
      </c>
      <c r="V228">
        <v>0.341117</v>
      </c>
      <c r="X228" s="5">
        <f t="shared" si="25"/>
        <v>227</v>
      </c>
      <c r="Y228">
        <v>545</v>
      </c>
      <c r="Z228">
        <v>0.89019599999999999</v>
      </c>
      <c r="AB228">
        <v>545</v>
      </c>
      <c r="AC228">
        <v>0.89338799999999996</v>
      </c>
    </row>
    <row r="229" spans="1:36" x14ac:dyDescent="0.35">
      <c r="A229" s="5">
        <f t="shared" si="22"/>
        <v>228</v>
      </c>
      <c r="B229">
        <v>266.55200000000002</v>
      </c>
      <c r="C229">
        <v>0.32948</v>
      </c>
      <c r="D229" s="11">
        <f t="shared" si="21"/>
        <v>0.99993999999998207</v>
      </c>
      <c r="E229">
        <v>266.55200000000002</v>
      </c>
      <c r="F229">
        <v>0.35486699999999999</v>
      </c>
      <c r="H229">
        <v>266.55200000000002</v>
      </c>
      <c r="I229">
        <v>0.50362899999999999</v>
      </c>
      <c r="J229" s="11">
        <v>270</v>
      </c>
      <c r="O229" s="11">
        <f t="shared" si="23"/>
        <v>0</v>
      </c>
      <c r="Q229" s="5">
        <f t="shared" si="24"/>
        <v>228</v>
      </c>
      <c r="R229">
        <v>210</v>
      </c>
      <c r="S229">
        <v>0.375</v>
      </c>
      <c r="U229">
        <v>210</v>
      </c>
      <c r="V229">
        <v>0.341117</v>
      </c>
      <c r="X229" s="5">
        <f t="shared" si="25"/>
        <v>228</v>
      </c>
      <c r="Y229">
        <v>545</v>
      </c>
      <c r="Z229">
        <v>0.89411799999999997</v>
      </c>
      <c r="AB229">
        <v>545</v>
      </c>
      <c r="AC229">
        <v>0.89338799999999996</v>
      </c>
    </row>
    <row r="230" spans="1:36" x14ac:dyDescent="0.35">
      <c r="A230" s="5">
        <f t="shared" si="22"/>
        <v>229</v>
      </c>
      <c r="B230">
        <v>269.11500000000001</v>
      </c>
      <c r="C230">
        <v>0.33092500000000002</v>
      </c>
      <c r="D230" s="11">
        <f t="shared" si="21"/>
        <v>0.99994000000002048</v>
      </c>
      <c r="E230">
        <v>269.11500000000001</v>
      </c>
      <c r="F230">
        <v>0.360263</v>
      </c>
      <c r="H230">
        <v>269.11500000000001</v>
      </c>
      <c r="I230">
        <v>0.50696099999999999</v>
      </c>
      <c r="J230" s="11">
        <v>270</v>
      </c>
      <c r="O230" s="11">
        <f t="shared" si="23"/>
        <v>2.3057440000000011</v>
      </c>
      <c r="Q230" s="5">
        <f t="shared" si="24"/>
        <v>229</v>
      </c>
      <c r="R230">
        <v>210</v>
      </c>
      <c r="S230">
        <v>0.37664500000000001</v>
      </c>
      <c r="U230">
        <v>210</v>
      </c>
      <c r="V230">
        <v>0.341117</v>
      </c>
      <c r="X230" s="5">
        <f t="shared" si="25"/>
        <v>229</v>
      </c>
      <c r="Y230">
        <v>550</v>
      </c>
      <c r="Z230">
        <v>0.89803900000000003</v>
      </c>
      <c r="AB230">
        <v>550</v>
      </c>
      <c r="AC230">
        <v>0.89668700000000001</v>
      </c>
    </row>
    <row r="231" spans="1:36" x14ac:dyDescent="0.35">
      <c r="A231" s="5">
        <f t="shared" si="22"/>
        <v>230</v>
      </c>
      <c r="B231">
        <v>269.11500000000001</v>
      </c>
      <c r="C231">
        <v>0.33237</v>
      </c>
      <c r="D231" s="11">
        <f t="shared" si="21"/>
        <v>0.99993999999998207</v>
      </c>
      <c r="E231">
        <v>269.11500000000001</v>
      </c>
      <c r="F231">
        <v>0.360263</v>
      </c>
      <c r="H231">
        <v>269.11500000000001</v>
      </c>
      <c r="I231">
        <v>0.50696099999999999</v>
      </c>
      <c r="J231" s="11">
        <v>270</v>
      </c>
      <c r="O231" s="11">
        <f t="shared" si="23"/>
        <v>0</v>
      </c>
      <c r="Q231" s="5">
        <f t="shared" si="24"/>
        <v>230</v>
      </c>
      <c r="R231">
        <v>210</v>
      </c>
      <c r="S231">
        <v>0.37828899999999999</v>
      </c>
      <c r="U231">
        <v>210</v>
      </c>
      <c r="V231">
        <v>0.341117</v>
      </c>
      <c r="X231" s="5">
        <f t="shared" si="25"/>
        <v>230</v>
      </c>
      <c r="Y231">
        <v>550</v>
      </c>
      <c r="Z231">
        <v>0.90196100000000001</v>
      </c>
      <c r="AB231">
        <v>550</v>
      </c>
      <c r="AC231">
        <v>0.89668700000000001</v>
      </c>
    </row>
    <row r="232" spans="1:36" x14ac:dyDescent="0.35">
      <c r="A232" s="5">
        <f t="shared" si="22"/>
        <v>231</v>
      </c>
      <c r="B232">
        <v>270</v>
      </c>
      <c r="C232">
        <v>0.33381499999999997</v>
      </c>
      <c r="D232" s="11">
        <f t="shared" si="21"/>
        <v>0.99993999999998207</v>
      </c>
      <c r="E232">
        <v>270</v>
      </c>
      <c r="F232">
        <v>0.36212499999999997</v>
      </c>
      <c r="H232">
        <v>270</v>
      </c>
      <c r="I232">
        <v>0.50810599999999995</v>
      </c>
      <c r="J232" s="11">
        <v>270</v>
      </c>
      <c r="O232" s="11">
        <f t="shared" si="23"/>
        <v>0.79233999999996652</v>
      </c>
      <c r="Q232" s="5">
        <f t="shared" si="24"/>
        <v>231</v>
      </c>
      <c r="R232">
        <v>210</v>
      </c>
      <c r="S232">
        <v>0.37993399999999999</v>
      </c>
      <c r="U232">
        <v>210</v>
      </c>
      <c r="V232">
        <v>0.341117</v>
      </c>
      <c r="X232" s="5">
        <f t="shared" si="25"/>
        <v>231</v>
      </c>
      <c r="Y232">
        <v>555</v>
      </c>
      <c r="Z232">
        <v>0.90588199999999997</v>
      </c>
      <c r="AB232">
        <v>555</v>
      </c>
      <c r="AC232">
        <v>0.89989399999999997</v>
      </c>
    </row>
    <row r="233" spans="1:36" x14ac:dyDescent="0.35">
      <c r="A233" s="5">
        <f t="shared" si="22"/>
        <v>232</v>
      </c>
      <c r="B233">
        <v>270</v>
      </c>
      <c r="C233">
        <v>0.33526</v>
      </c>
      <c r="D233" s="11">
        <f t="shared" si="21"/>
        <v>0.99994000000002048</v>
      </c>
      <c r="E233">
        <v>270</v>
      </c>
      <c r="F233">
        <v>0.36212499999999997</v>
      </c>
      <c r="H233">
        <v>270</v>
      </c>
      <c r="I233">
        <v>0.50810599999999995</v>
      </c>
      <c r="J233" s="11">
        <v>270</v>
      </c>
      <c r="O233" s="11">
        <f t="shared" si="23"/>
        <v>0</v>
      </c>
      <c r="Q233" s="5">
        <f t="shared" si="24"/>
        <v>232</v>
      </c>
      <c r="R233">
        <v>210</v>
      </c>
      <c r="S233">
        <v>0.381579</v>
      </c>
      <c r="U233">
        <v>210</v>
      </c>
      <c r="V233">
        <v>0.341117</v>
      </c>
      <c r="X233" s="5">
        <f t="shared" si="25"/>
        <v>232</v>
      </c>
      <c r="Y233">
        <v>555</v>
      </c>
      <c r="Z233">
        <v>0.90980399999999995</v>
      </c>
      <c r="AB233">
        <v>555</v>
      </c>
      <c r="AC233">
        <v>0.89989399999999997</v>
      </c>
    </row>
    <row r="234" spans="1:36" x14ac:dyDescent="0.35">
      <c r="A234" s="5">
        <f t="shared" si="22"/>
        <v>233</v>
      </c>
      <c r="B234">
        <v>270</v>
      </c>
      <c r="C234">
        <v>0.33670499999999998</v>
      </c>
      <c r="D234" s="11">
        <f t="shared" si="21"/>
        <v>0.99993999999998207</v>
      </c>
      <c r="E234">
        <v>270</v>
      </c>
      <c r="F234">
        <v>0.36212499999999997</v>
      </c>
      <c r="H234">
        <v>270</v>
      </c>
      <c r="I234">
        <v>0.50810599999999995</v>
      </c>
      <c r="J234" s="11">
        <v>270</v>
      </c>
      <c r="O234" s="11">
        <f t="shared" si="23"/>
        <v>0</v>
      </c>
      <c r="Q234" s="5">
        <f t="shared" si="24"/>
        <v>233</v>
      </c>
      <c r="R234">
        <v>210</v>
      </c>
      <c r="S234">
        <v>0.38322400000000001</v>
      </c>
      <c r="U234">
        <v>210</v>
      </c>
      <c r="V234">
        <v>0.341117</v>
      </c>
      <c r="X234" s="5">
        <f t="shared" si="25"/>
        <v>233</v>
      </c>
      <c r="Y234">
        <v>560</v>
      </c>
      <c r="Z234">
        <v>0.91372500000000001</v>
      </c>
      <c r="AB234">
        <v>560</v>
      </c>
      <c r="AC234">
        <v>0.90300899999999995</v>
      </c>
    </row>
    <row r="235" spans="1:36" x14ac:dyDescent="0.35">
      <c r="A235" s="5">
        <f t="shared" si="22"/>
        <v>234</v>
      </c>
      <c r="B235">
        <v>270</v>
      </c>
      <c r="C235">
        <v>0.33815000000000001</v>
      </c>
      <c r="D235" s="11">
        <f t="shared" si="21"/>
        <v>0.99994000000002048</v>
      </c>
      <c r="E235">
        <v>270</v>
      </c>
      <c r="F235">
        <v>0.36212499999999997</v>
      </c>
      <c r="H235">
        <v>270</v>
      </c>
      <c r="I235">
        <v>0.50810599999999995</v>
      </c>
      <c r="J235" s="11">
        <v>270</v>
      </c>
      <c r="O235" s="11">
        <f t="shared" si="23"/>
        <v>0</v>
      </c>
      <c r="Q235" s="5">
        <f t="shared" si="24"/>
        <v>234</v>
      </c>
      <c r="R235">
        <v>210</v>
      </c>
      <c r="S235">
        <v>0.38486799999999999</v>
      </c>
      <c r="U235">
        <v>210</v>
      </c>
      <c r="V235">
        <v>0.341117</v>
      </c>
      <c r="X235" s="5">
        <f t="shared" si="25"/>
        <v>234</v>
      </c>
      <c r="Y235">
        <v>565</v>
      </c>
      <c r="Z235">
        <v>0.91764699999999999</v>
      </c>
      <c r="AB235">
        <v>565</v>
      </c>
      <c r="AC235">
        <v>0.90603599999999995</v>
      </c>
    </row>
    <row r="236" spans="1:36" x14ac:dyDescent="0.35">
      <c r="A236" s="5">
        <f t="shared" si="22"/>
        <v>235</v>
      </c>
      <c r="B236">
        <v>270</v>
      </c>
      <c r="C236">
        <v>0.33959499999999998</v>
      </c>
      <c r="D236" s="11">
        <f t="shared" si="21"/>
        <v>0.99993999999998207</v>
      </c>
      <c r="E236">
        <v>270</v>
      </c>
      <c r="F236">
        <v>0.36212499999999997</v>
      </c>
      <c r="H236">
        <v>270</v>
      </c>
      <c r="I236">
        <v>0.50810599999999995</v>
      </c>
      <c r="J236" s="11">
        <v>271.678</v>
      </c>
      <c r="O236" s="11">
        <f t="shared" si="23"/>
        <v>0</v>
      </c>
      <c r="Q236" s="5">
        <f t="shared" si="24"/>
        <v>235</v>
      </c>
      <c r="R236">
        <v>215</v>
      </c>
      <c r="S236">
        <v>0.386513</v>
      </c>
      <c r="U236">
        <v>215</v>
      </c>
      <c r="V236">
        <v>0.35285899999999998</v>
      </c>
      <c r="X236" s="5">
        <f t="shared" si="25"/>
        <v>235</v>
      </c>
      <c r="Y236">
        <v>565</v>
      </c>
      <c r="Z236">
        <v>0.92156899999999997</v>
      </c>
      <c r="AB236">
        <v>565</v>
      </c>
      <c r="AC236">
        <v>0.90603599999999995</v>
      </c>
    </row>
    <row r="237" spans="1:36" x14ac:dyDescent="0.35">
      <c r="A237" s="5">
        <f t="shared" si="22"/>
        <v>236</v>
      </c>
      <c r="B237">
        <v>270</v>
      </c>
      <c r="C237">
        <v>0.34104000000000001</v>
      </c>
      <c r="D237" s="11">
        <f t="shared" si="21"/>
        <v>0.99994000000002048</v>
      </c>
      <c r="E237">
        <v>270</v>
      </c>
      <c r="F237">
        <v>0.36212499999999997</v>
      </c>
      <c r="H237">
        <v>270</v>
      </c>
      <c r="I237">
        <v>0.50810599999999995</v>
      </c>
      <c r="J237" s="11">
        <v>274.24099999999999</v>
      </c>
      <c r="O237" s="11">
        <f t="shared" si="23"/>
        <v>0</v>
      </c>
      <c r="Q237" s="5">
        <f t="shared" si="24"/>
        <v>236</v>
      </c>
      <c r="R237">
        <v>215</v>
      </c>
      <c r="S237">
        <v>0.388158</v>
      </c>
      <c r="U237">
        <v>215</v>
      </c>
      <c r="V237">
        <v>0.35285899999999998</v>
      </c>
      <c r="X237" s="5">
        <f t="shared" si="25"/>
        <v>236</v>
      </c>
      <c r="Y237">
        <v>575</v>
      </c>
      <c r="Z237">
        <v>0.92549000000000003</v>
      </c>
      <c r="AB237">
        <v>575</v>
      </c>
      <c r="AC237">
        <v>0.91183199999999998</v>
      </c>
    </row>
    <row r="238" spans="1:36" x14ac:dyDescent="0.35">
      <c r="A238" s="5">
        <f t="shared" si="22"/>
        <v>237</v>
      </c>
      <c r="B238">
        <v>270</v>
      </c>
      <c r="C238">
        <v>0.34248600000000001</v>
      </c>
      <c r="D238" s="11">
        <f t="shared" si="21"/>
        <v>1.000632000000002</v>
      </c>
      <c r="E238">
        <v>270</v>
      </c>
      <c r="F238">
        <v>0.36212499999999997</v>
      </c>
      <c r="H238">
        <v>270</v>
      </c>
      <c r="I238">
        <v>0.50810599999999995</v>
      </c>
      <c r="J238" s="11">
        <v>275</v>
      </c>
      <c r="O238" s="11">
        <f t="shared" si="23"/>
        <v>0</v>
      </c>
      <c r="Q238" s="5">
        <f t="shared" si="24"/>
        <v>237</v>
      </c>
      <c r="R238">
        <v>215</v>
      </c>
      <c r="S238">
        <v>0.38980300000000001</v>
      </c>
      <c r="U238">
        <v>215</v>
      </c>
      <c r="V238">
        <v>0.35285899999999998</v>
      </c>
      <c r="X238" s="5">
        <f t="shared" si="25"/>
        <v>237</v>
      </c>
      <c r="Y238">
        <v>575</v>
      </c>
      <c r="Z238">
        <v>0.92941200000000002</v>
      </c>
      <c r="AB238">
        <v>575</v>
      </c>
      <c r="AC238">
        <v>0.91183199999999998</v>
      </c>
    </row>
    <row r="239" spans="1:36" x14ac:dyDescent="0.35">
      <c r="A239" s="5">
        <f t="shared" si="22"/>
        <v>238</v>
      </c>
      <c r="B239">
        <v>271.678</v>
      </c>
      <c r="C239">
        <v>0.34393099999999999</v>
      </c>
      <c r="D239" s="11">
        <f t="shared" si="21"/>
        <v>0.99993999999998207</v>
      </c>
      <c r="E239">
        <v>271.678</v>
      </c>
      <c r="F239">
        <v>0.365651</v>
      </c>
      <c r="H239">
        <v>271.678</v>
      </c>
      <c r="I239">
        <v>0.51027</v>
      </c>
      <c r="J239" s="11">
        <v>275</v>
      </c>
      <c r="O239" s="11">
        <f t="shared" si="23"/>
        <v>1.4974880000000379</v>
      </c>
      <c r="Q239" s="5">
        <f t="shared" si="24"/>
        <v>238</v>
      </c>
      <c r="R239">
        <v>215</v>
      </c>
      <c r="S239">
        <v>0.39144699999999999</v>
      </c>
      <c r="U239">
        <v>215</v>
      </c>
      <c r="V239">
        <v>0.35285899999999998</v>
      </c>
      <c r="X239" s="5">
        <f t="shared" si="25"/>
        <v>238</v>
      </c>
      <c r="Y239">
        <v>580</v>
      </c>
      <c r="Z239">
        <v>0.93333299999999997</v>
      </c>
      <c r="AB239">
        <v>580</v>
      </c>
      <c r="AC239">
        <v>0.914605</v>
      </c>
    </row>
    <row r="240" spans="1:36" x14ac:dyDescent="0.35">
      <c r="A240" s="5">
        <f t="shared" si="22"/>
        <v>239</v>
      </c>
      <c r="B240">
        <v>274.24099999999999</v>
      </c>
      <c r="C240">
        <v>0.34537600000000002</v>
      </c>
      <c r="D240" s="11">
        <f t="shared" si="21"/>
        <v>0.99994000000002048</v>
      </c>
      <c r="E240">
        <v>274.24099999999999</v>
      </c>
      <c r="F240">
        <v>0.371031</v>
      </c>
      <c r="H240">
        <v>274.24099999999999</v>
      </c>
      <c r="I240">
        <v>0.51355799999999996</v>
      </c>
      <c r="J240" s="11">
        <v>275</v>
      </c>
      <c r="O240" s="11">
        <f t="shared" si="23"/>
        <v>2.2752959999999707</v>
      </c>
      <c r="Q240" s="5">
        <f t="shared" si="24"/>
        <v>239</v>
      </c>
      <c r="R240">
        <v>215</v>
      </c>
      <c r="S240">
        <v>0.393092</v>
      </c>
      <c r="U240">
        <v>215</v>
      </c>
      <c r="V240">
        <v>0.35285899999999998</v>
      </c>
      <c r="X240" s="5">
        <f t="shared" si="25"/>
        <v>239</v>
      </c>
      <c r="Y240">
        <v>590</v>
      </c>
      <c r="Z240">
        <v>0.93725499999999995</v>
      </c>
      <c r="AB240">
        <v>590</v>
      </c>
      <c r="AC240">
        <v>0.91991199999999995</v>
      </c>
    </row>
    <row r="241" spans="1:29" x14ac:dyDescent="0.35">
      <c r="A241" s="5">
        <f t="shared" si="22"/>
        <v>240</v>
      </c>
      <c r="B241">
        <v>275</v>
      </c>
      <c r="C241">
        <v>0.34682099999999999</v>
      </c>
      <c r="D241" s="11">
        <f t="shared" si="21"/>
        <v>0.99993999999998207</v>
      </c>
      <c r="E241">
        <v>275</v>
      </c>
      <c r="F241">
        <v>0.37262299999999998</v>
      </c>
      <c r="H241">
        <v>275</v>
      </c>
      <c r="I241">
        <v>0.51452699999999996</v>
      </c>
      <c r="J241" s="11">
        <v>275</v>
      </c>
      <c r="O241" s="11">
        <f t="shared" si="23"/>
        <v>0.67054799999999837</v>
      </c>
      <c r="Q241" s="5">
        <f t="shared" si="24"/>
        <v>240</v>
      </c>
      <c r="R241">
        <v>215</v>
      </c>
      <c r="S241">
        <v>0.394737</v>
      </c>
      <c r="U241">
        <v>215</v>
      </c>
      <c r="V241">
        <v>0.35285899999999998</v>
      </c>
      <c r="X241" s="5">
        <f t="shared" si="25"/>
        <v>240</v>
      </c>
      <c r="Y241">
        <v>600</v>
      </c>
      <c r="Z241">
        <v>0.94117600000000001</v>
      </c>
      <c r="AB241">
        <v>600</v>
      </c>
      <c r="AC241">
        <v>0.92491400000000001</v>
      </c>
    </row>
    <row r="242" spans="1:29" x14ac:dyDescent="0.35">
      <c r="A242" s="5">
        <f t="shared" si="22"/>
        <v>241</v>
      </c>
      <c r="B242">
        <v>275</v>
      </c>
      <c r="C242">
        <v>0.34826600000000002</v>
      </c>
      <c r="D242" s="11">
        <f t="shared" si="21"/>
        <v>0.99994000000002048</v>
      </c>
      <c r="E242">
        <v>275</v>
      </c>
      <c r="F242">
        <v>0.37262299999999998</v>
      </c>
      <c r="H242">
        <v>275</v>
      </c>
      <c r="I242">
        <v>0.51452699999999996</v>
      </c>
      <c r="J242" s="11">
        <v>275</v>
      </c>
      <c r="O242" s="11">
        <f t="shared" si="23"/>
        <v>0</v>
      </c>
      <c r="Q242" s="5">
        <f t="shared" si="24"/>
        <v>241</v>
      </c>
      <c r="R242">
        <v>215</v>
      </c>
      <c r="S242">
        <v>0.39638200000000001</v>
      </c>
      <c r="U242">
        <v>215</v>
      </c>
      <c r="V242">
        <v>0.35285899999999998</v>
      </c>
      <c r="X242" s="5">
        <f t="shared" si="25"/>
        <v>241</v>
      </c>
      <c r="Y242">
        <v>600</v>
      </c>
      <c r="Z242">
        <v>0.94509799999999999</v>
      </c>
      <c r="AB242">
        <v>600</v>
      </c>
      <c r="AC242">
        <v>0.92491400000000001</v>
      </c>
    </row>
    <row r="243" spans="1:29" x14ac:dyDescent="0.35">
      <c r="A243" s="5">
        <f t="shared" si="22"/>
        <v>242</v>
      </c>
      <c r="B243">
        <v>275</v>
      </c>
      <c r="C243">
        <v>0.34971099999999999</v>
      </c>
      <c r="D243" s="11">
        <f t="shared" si="21"/>
        <v>0.99993999999998207</v>
      </c>
      <c r="E243">
        <v>275</v>
      </c>
      <c r="F243">
        <v>0.37262299999999998</v>
      </c>
      <c r="H243">
        <v>275</v>
      </c>
      <c r="I243">
        <v>0.51452699999999996</v>
      </c>
      <c r="J243" s="11">
        <v>276.80399999999997</v>
      </c>
      <c r="O243" s="11">
        <f t="shared" si="23"/>
        <v>0</v>
      </c>
      <c r="Q243" s="5">
        <f t="shared" si="24"/>
        <v>242</v>
      </c>
      <c r="R243">
        <v>215</v>
      </c>
      <c r="S243">
        <v>0.39802599999999999</v>
      </c>
      <c r="U243">
        <v>215</v>
      </c>
      <c r="V243">
        <v>0.35285899999999998</v>
      </c>
      <c r="X243" s="5">
        <f t="shared" si="25"/>
        <v>242</v>
      </c>
      <c r="Y243">
        <v>620</v>
      </c>
      <c r="Z243">
        <v>0.94901999999999997</v>
      </c>
      <c r="AB243">
        <v>620</v>
      </c>
      <c r="AC243">
        <v>0.93406100000000003</v>
      </c>
    </row>
    <row r="244" spans="1:29" x14ac:dyDescent="0.35">
      <c r="A244" s="5">
        <f t="shared" si="22"/>
        <v>243</v>
      </c>
      <c r="B244">
        <v>275</v>
      </c>
      <c r="C244">
        <v>0.35115600000000002</v>
      </c>
      <c r="D244" s="11">
        <f t="shared" si="21"/>
        <v>0.99994000000002048</v>
      </c>
      <c r="E244">
        <v>275</v>
      </c>
      <c r="F244">
        <v>0.37262299999999998</v>
      </c>
      <c r="H244">
        <v>275</v>
      </c>
      <c r="I244">
        <v>0.51452699999999996</v>
      </c>
      <c r="J244" s="11">
        <v>279.36700000000002</v>
      </c>
      <c r="O244" s="11">
        <f t="shared" si="23"/>
        <v>0</v>
      </c>
      <c r="Q244" s="5">
        <f t="shared" si="24"/>
        <v>243</v>
      </c>
      <c r="R244">
        <v>215</v>
      </c>
      <c r="S244">
        <v>0.399671</v>
      </c>
      <c r="U244">
        <v>215</v>
      </c>
      <c r="V244">
        <v>0.35285899999999998</v>
      </c>
      <c r="X244" s="5">
        <f t="shared" si="25"/>
        <v>243</v>
      </c>
      <c r="Y244">
        <v>635</v>
      </c>
      <c r="Z244">
        <v>0.95294100000000004</v>
      </c>
      <c r="AB244">
        <v>635</v>
      </c>
      <c r="AC244">
        <v>0.94023000000000001</v>
      </c>
    </row>
    <row r="245" spans="1:29" x14ac:dyDescent="0.35">
      <c r="A245" s="5">
        <f t="shared" si="22"/>
        <v>244</v>
      </c>
      <c r="B245">
        <v>275</v>
      </c>
      <c r="C245">
        <v>0.352601</v>
      </c>
      <c r="D245" s="11">
        <f t="shared" si="21"/>
        <v>0.99993999999998207</v>
      </c>
      <c r="E245">
        <v>275</v>
      </c>
      <c r="F245">
        <v>0.37262299999999998</v>
      </c>
      <c r="H245">
        <v>275</v>
      </c>
      <c r="I245">
        <v>0.51452699999999996</v>
      </c>
      <c r="J245" s="11">
        <v>280</v>
      </c>
      <c r="O245" s="11">
        <f t="shared" si="23"/>
        <v>0</v>
      </c>
      <c r="Q245" s="5">
        <f t="shared" si="24"/>
        <v>244</v>
      </c>
      <c r="R245">
        <v>215</v>
      </c>
      <c r="S245">
        <v>0.40131600000000001</v>
      </c>
      <c r="U245">
        <v>215</v>
      </c>
      <c r="V245">
        <v>0.35285899999999998</v>
      </c>
      <c r="X245" s="5">
        <f t="shared" si="25"/>
        <v>244</v>
      </c>
      <c r="Y245">
        <v>645</v>
      </c>
      <c r="Z245">
        <v>0.95686300000000002</v>
      </c>
      <c r="AB245">
        <v>645</v>
      </c>
      <c r="AC245">
        <v>0.94403800000000004</v>
      </c>
    </row>
    <row r="246" spans="1:29" x14ac:dyDescent="0.35">
      <c r="A246" s="5">
        <f t="shared" si="22"/>
        <v>245</v>
      </c>
      <c r="B246">
        <v>276.80399999999997</v>
      </c>
      <c r="C246">
        <v>0.35404600000000003</v>
      </c>
      <c r="D246" s="11">
        <f t="shared" si="21"/>
        <v>0.99994000000002048</v>
      </c>
      <c r="E246">
        <v>276.80399999999997</v>
      </c>
      <c r="F246">
        <v>0.37640200000000001</v>
      </c>
      <c r="H246">
        <v>276.80399999999997</v>
      </c>
      <c r="I246">
        <v>0.51682300000000003</v>
      </c>
      <c r="J246" s="11">
        <v>280</v>
      </c>
      <c r="O246" s="11">
        <f t="shared" si="23"/>
        <v>1.5888320000000524</v>
      </c>
      <c r="Q246" s="5">
        <f t="shared" si="24"/>
        <v>245</v>
      </c>
      <c r="R246">
        <v>215</v>
      </c>
      <c r="S246">
        <v>0.40296100000000001</v>
      </c>
      <c r="U246">
        <v>215</v>
      </c>
      <c r="V246">
        <v>0.35285899999999998</v>
      </c>
      <c r="X246" s="5">
        <f t="shared" si="25"/>
        <v>245</v>
      </c>
      <c r="Y246">
        <v>650</v>
      </c>
      <c r="Z246">
        <v>0.96078399999999997</v>
      </c>
      <c r="AB246">
        <v>650</v>
      </c>
      <c r="AC246">
        <v>0.94585600000000003</v>
      </c>
    </row>
    <row r="247" spans="1:29" x14ac:dyDescent="0.35">
      <c r="A247" s="5">
        <f t="shared" si="22"/>
        <v>246</v>
      </c>
      <c r="B247">
        <v>279.36700000000002</v>
      </c>
      <c r="C247">
        <v>0.355491</v>
      </c>
      <c r="D247" s="11">
        <f t="shared" si="21"/>
        <v>0.99993999999998207</v>
      </c>
      <c r="E247">
        <v>279.36700000000002</v>
      </c>
      <c r="F247">
        <v>0.38176199999999999</v>
      </c>
      <c r="H247">
        <v>279.36700000000002</v>
      </c>
      <c r="I247">
        <v>0.52006600000000003</v>
      </c>
      <c r="J247" s="11">
        <v>280</v>
      </c>
      <c r="O247" s="11">
        <f t="shared" si="23"/>
        <v>2.2441559999999972</v>
      </c>
      <c r="Q247" s="5">
        <f t="shared" si="24"/>
        <v>246</v>
      </c>
      <c r="R247">
        <v>220</v>
      </c>
      <c r="S247">
        <v>0.40460499999999999</v>
      </c>
      <c r="U247">
        <v>220</v>
      </c>
      <c r="V247">
        <v>0.36455199999999999</v>
      </c>
      <c r="X247" s="5">
        <f t="shared" si="25"/>
        <v>246</v>
      </c>
      <c r="Y247">
        <v>660</v>
      </c>
      <c r="Z247">
        <v>0.96470599999999995</v>
      </c>
      <c r="AB247">
        <v>660</v>
      </c>
      <c r="AC247">
        <v>0.94932700000000003</v>
      </c>
    </row>
    <row r="248" spans="1:29" x14ac:dyDescent="0.35">
      <c r="A248" s="5">
        <f t="shared" si="22"/>
        <v>247</v>
      </c>
      <c r="B248">
        <v>280</v>
      </c>
      <c r="C248">
        <v>0.35693599999999998</v>
      </c>
      <c r="D248" s="11">
        <f t="shared" si="21"/>
        <v>0.99993999999998207</v>
      </c>
      <c r="E248">
        <v>280</v>
      </c>
      <c r="F248">
        <v>0.38308399999999998</v>
      </c>
      <c r="H248">
        <v>280</v>
      </c>
      <c r="I248">
        <v>0.52086399999999999</v>
      </c>
      <c r="J248" s="11">
        <v>280</v>
      </c>
      <c r="O248" s="11">
        <f t="shared" si="23"/>
        <v>0.55221599999997606</v>
      </c>
      <c r="Q248" s="5">
        <f t="shared" si="24"/>
        <v>247</v>
      </c>
      <c r="R248">
        <v>220</v>
      </c>
      <c r="S248">
        <v>0.40625</v>
      </c>
      <c r="U248">
        <v>220</v>
      </c>
      <c r="V248">
        <v>0.36455199999999999</v>
      </c>
      <c r="X248" s="5">
        <f t="shared" si="25"/>
        <v>247</v>
      </c>
      <c r="Y248">
        <v>690</v>
      </c>
      <c r="Z248">
        <v>0.96862700000000002</v>
      </c>
      <c r="AB248">
        <v>690</v>
      </c>
      <c r="AC248">
        <v>0.95852700000000002</v>
      </c>
    </row>
    <row r="249" spans="1:29" x14ac:dyDescent="0.35">
      <c r="A249" s="5">
        <f t="shared" si="22"/>
        <v>248</v>
      </c>
      <c r="B249">
        <v>280</v>
      </c>
      <c r="C249">
        <v>0.35838199999999998</v>
      </c>
      <c r="D249" s="11">
        <f t="shared" si="21"/>
        <v>1.000632000000002</v>
      </c>
      <c r="E249">
        <v>280</v>
      </c>
      <c r="F249">
        <v>0.38308399999999998</v>
      </c>
      <c r="H249">
        <v>280</v>
      </c>
      <c r="I249">
        <v>0.52086399999999999</v>
      </c>
      <c r="J249" s="11">
        <v>280</v>
      </c>
      <c r="O249" s="11">
        <f t="shared" si="23"/>
        <v>0</v>
      </c>
      <c r="Q249" s="5">
        <f t="shared" si="24"/>
        <v>248</v>
      </c>
      <c r="R249">
        <v>220</v>
      </c>
      <c r="S249">
        <v>0.40789500000000001</v>
      </c>
      <c r="U249">
        <v>220</v>
      </c>
      <c r="V249">
        <v>0.36455199999999999</v>
      </c>
      <c r="X249" s="5">
        <f t="shared" si="25"/>
        <v>248</v>
      </c>
      <c r="Y249">
        <v>695</v>
      </c>
      <c r="Z249">
        <v>0.972549</v>
      </c>
      <c r="AB249">
        <v>695</v>
      </c>
      <c r="AC249">
        <v>0.95989800000000003</v>
      </c>
    </row>
    <row r="250" spans="1:29" x14ac:dyDescent="0.35">
      <c r="A250" s="5">
        <f t="shared" si="22"/>
        <v>249</v>
      </c>
      <c r="B250">
        <v>280</v>
      </c>
      <c r="C250">
        <v>0.35982700000000001</v>
      </c>
      <c r="D250" s="11">
        <f t="shared" si="21"/>
        <v>0.99994000000002048</v>
      </c>
      <c r="E250">
        <v>280</v>
      </c>
      <c r="F250">
        <v>0.38308399999999998</v>
      </c>
      <c r="H250">
        <v>280</v>
      </c>
      <c r="I250">
        <v>0.52086399999999999</v>
      </c>
      <c r="J250" s="11">
        <v>280</v>
      </c>
      <c r="O250" s="11">
        <f t="shared" si="23"/>
        <v>0</v>
      </c>
      <c r="Q250" s="5">
        <f t="shared" si="24"/>
        <v>249</v>
      </c>
      <c r="R250">
        <v>220</v>
      </c>
      <c r="S250">
        <v>0.40953899999999999</v>
      </c>
      <c r="U250">
        <v>220</v>
      </c>
      <c r="V250">
        <v>0.36455199999999999</v>
      </c>
      <c r="X250" s="5">
        <f t="shared" si="25"/>
        <v>249</v>
      </c>
      <c r="Y250">
        <v>715</v>
      </c>
      <c r="Z250">
        <v>0.97647099999999998</v>
      </c>
      <c r="AB250">
        <v>715</v>
      </c>
      <c r="AC250">
        <v>0.96496400000000004</v>
      </c>
    </row>
    <row r="251" spans="1:29" x14ac:dyDescent="0.35">
      <c r="A251" s="5">
        <f t="shared" si="22"/>
        <v>250</v>
      </c>
      <c r="B251">
        <v>280</v>
      </c>
      <c r="C251">
        <v>0.36127199999999998</v>
      </c>
      <c r="D251" s="11">
        <f t="shared" si="21"/>
        <v>0.99993999999998207</v>
      </c>
      <c r="E251">
        <v>280</v>
      </c>
      <c r="F251">
        <v>0.38308399999999998</v>
      </c>
      <c r="H251">
        <v>280</v>
      </c>
      <c r="I251">
        <v>0.52086399999999999</v>
      </c>
      <c r="J251" s="11">
        <v>280</v>
      </c>
      <c r="O251" s="11">
        <f t="shared" si="23"/>
        <v>0</v>
      </c>
      <c r="Q251" s="5">
        <f t="shared" si="24"/>
        <v>250</v>
      </c>
      <c r="R251">
        <v>220</v>
      </c>
      <c r="S251">
        <v>0.41118399999999999</v>
      </c>
      <c r="U251">
        <v>220</v>
      </c>
      <c r="V251">
        <v>0.36455199999999999</v>
      </c>
      <c r="X251" s="5">
        <f t="shared" si="25"/>
        <v>250</v>
      </c>
      <c r="Y251">
        <v>750</v>
      </c>
      <c r="Z251">
        <v>0.98039200000000004</v>
      </c>
      <c r="AB251">
        <v>750</v>
      </c>
      <c r="AC251">
        <v>0.97240199999999999</v>
      </c>
    </row>
    <row r="252" spans="1:29" x14ac:dyDescent="0.35">
      <c r="A252" s="5">
        <f t="shared" si="22"/>
        <v>251</v>
      </c>
      <c r="B252">
        <v>280</v>
      </c>
      <c r="C252">
        <v>0.36271700000000001</v>
      </c>
      <c r="D252" s="11">
        <f t="shared" si="21"/>
        <v>0.99994000000002048</v>
      </c>
      <c r="E252">
        <v>280</v>
      </c>
      <c r="F252">
        <v>0.38308399999999998</v>
      </c>
      <c r="H252">
        <v>280</v>
      </c>
      <c r="I252">
        <v>0.52086399999999999</v>
      </c>
      <c r="J252" s="11">
        <v>280</v>
      </c>
      <c r="O252" s="11">
        <f t="shared" si="23"/>
        <v>0</v>
      </c>
      <c r="Q252" s="5">
        <f t="shared" si="24"/>
        <v>251</v>
      </c>
      <c r="R252">
        <v>220</v>
      </c>
      <c r="S252">
        <v>0.412829</v>
      </c>
      <c r="U252">
        <v>220</v>
      </c>
      <c r="V252">
        <v>0.36455199999999999</v>
      </c>
      <c r="X252" s="5">
        <f t="shared" si="25"/>
        <v>251</v>
      </c>
      <c r="Y252">
        <v>805</v>
      </c>
      <c r="Z252">
        <v>0.98431400000000002</v>
      </c>
      <c r="AB252">
        <v>805</v>
      </c>
      <c r="AC252">
        <v>0.981132</v>
      </c>
    </row>
    <row r="253" spans="1:29" x14ac:dyDescent="0.35">
      <c r="A253" s="5">
        <f t="shared" si="22"/>
        <v>252</v>
      </c>
      <c r="B253">
        <v>280</v>
      </c>
      <c r="C253">
        <v>0.36416199999999999</v>
      </c>
      <c r="D253" s="11">
        <f t="shared" si="21"/>
        <v>0.99993999999998207</v>
      </c>
      <c r="E253">
        <v>280</v>
      </c>
      <c r="F253">
        <v>0.38308399999999998</v>
      </c>
      <c r="H253">
        <v>280</v>
      </c>
      <c r="I253">
        <v>0.52086399999999999</v>
      </c>
      <c r="J253" s="11">
        <v>285</v>
      </c>
      <c r="O253" s="11">
        <f t="shared" si="23"/>
        <v>0</v>
      </c>
      <c r="Q253" s="5">
        <f t="shared" si="24"/>
        <v>252</v>
      </c>
      <c r="R253">
        <v>225</v>
      </c>
      <c r="S253">
        <v>0.41447400000000001</v>
      </c>
      <c r="U253">
        <v>225</v>
      </c>
      <c r="V253">
        <v>0.37618699999999999</v>
      </c>
      <c r="X253" s="5">
        <f t="shared" si="25"/>
        <v>252</v>
      </c>
      <c r="Y253">
        <v>805</v>
      </c>
      <c r="Z253">
        <v>0.98823499999999997</v>
      </c>
      <c r="AB253">
        <v>805</v>
      </c>
      <c r="AC253">
        <v>0.981132</v>
      </c>
    </row>
    <row r="254" spans="1:29" x14ac:dyDescent="0.35">
      <c r="A254" s="5">
        <f t="shared" si="22"/>
        <v>253</v>
      </c>
      <c r="B254">
        <v>280</v>
      </c>
      <c r="C254">
        <v>0.36560700000000002</v>
      </c>
      <c r="D254" s="11">
        <f t="shared" si="21"/>
        <v>0.99994000000002048</v>
      </c>
      <c r="E254">
        <v>280</v>
      </c>
      <c r="F254">
        <v>0.38308399999999998</v>
      </c>
      <c r="H254">
        <v>280</v>
      </c>
      <c r="I254">
        <v>0.52086399999999999</v>
      </c>
      <c r="J254" s="11">
        <v>285</v>
      </c>
      <c r="O254" s="11">
        <f t="shared" si="23"/>
        <v>0</v>
      </c>
      <c r="Q254" s="5">
        <f t="shared" si="24"/>
        <v>253</v>
      </c>
      <c r="R254">
        <v>225</v>
      </c>
      <c r="S254">
        <v>0.41611799999999999</v>
      </c>
      <c r="U254">
        <v>225</v>
      </c>
      <c r="V254">
        <v>0.37618699999999999</v>
      </c>
      <c r="X254" s="5">
        <f t="shared" si="25"/>
        <v>253</v>
      </c>
      <c r="Y254">
        <v>850</v>
      </c>
      <c r="Z254">
        <v>0.99215699999999996</v>
      </c>
      <c r="AB254">
        <v>850</v>
      </c>
      <c r="AC254">
        <v>0.98623700000000003</v>
      </c>
    </row>
    <row r="255" spans="1:29" x14ac:dyDescent="0.35">
      <c r="A255" s="5">
        <f t="shared" si="22"/>
        <v>254</v>
      </c>
      <c r="B255">
        <v>280</v>
      </c>
      <c r="C255">
        <v>0.36705199999999999</v>
      </c>
      <c r="D255" s="11">
        <f t="shared" si="21"/>
        <v>0.99993999999998207</v>
      </c>
      <c r="E255">
        <v>280</v>
      </c>
      <c r="F255">
        <v>0.38308399999999998</v>
      </c>
      <c r="H255">
        <v>280</v>
      </c>
      <c r="I255">
        <v>0.52086399999999999</v>
      </c>
      <c r="J255" s="11">
        <v>285</v>
      </c>
      <c r="O255" s="11">
        <f t="shared" si="23"/>
        <v>0</v>
      </c>
      <c r="Q255" s="5">
        <f t="shared" si="24"/>
        <v>254</v>
      </c>
      <c r="R255">
        <v>225</v>
      </c>
      <c r="S255">
        <v>0.417763</v>
      </c>
      <c r="U255">
        <v>225</v>
      </c>
      <c r="V255">
        <v>0.37618699999999999</v>
      </c>
      <c r="X255" s="5">
        <f t="shared" si="25"/>
        <v>254</v>
      </c>
      <c r="Y255">
        <v>945</v>
      </c>
      <c r="Z255">
        <v>0.99607800000000002</v>
      </c>
      <c r="AB255">
        <v>945</v>
      </c>
      <c r="AC255">
        <v>0.99300999999999995</v>
      </c>
    </row>
    <row r="256" spans="1:29" x14ac:dyDescent="0.35">
      <c r="A256" s="5">
        <f t="shared" si="22"/>
        <v>255</v>
      </c>
      <c r="B256">
        <v>285</v>
      </c>
      <c r="C256">
        <v>0.36849700000000002</v>
      </c>
      <c r="D256" s="11">
        <f t="shared" si="21"/>
        <v>0.99994000000002048</v>
      </c>
      <c r="E256">
        <v>285</v>
      </c>
      <c r="F256">
        <v>0.39350299999999999</v>
      </c>
      <c r="H256">
        <v>285</v>
      </c>
      <c r="I256">
        <v>0.52711799999999998</v>
      </c>
      <c r="J256" s="11">
        <v>285</v>
      </c>
      <c r="O256" s="11">
        <f t="shared" si="23"/>
        <v>4.3277679999999874</v>
      </c>
      <c r="Q256" s="5">
        <f t="shared" si="24"/>
        <v>255</v>
      </c>
      <c r="R256">
        <v>225</v>
      </c>
      <c r="S256">
        <v>0.419408</v>
      </c>
      <c r="U256">
        <v>225</v>
      </c>
      <c r="V256">
        <v>0.37618699999999999</v>
      </c>
      <c r="X256" s="5">
        <f t="shared" si="25"/>
        <v>255</v>
      </c>
      <c r="Y256">
        <v>980</v>
      </c>
      <c r="Z256">
        <v>1</v>
      </c>
      <c r="AB256">
        <v>980</v>
      </c>
      <c r="AC256">
        <v>0.99457200000000001</v>
      </c>
    </row>
    <row r="257" spans="1:22" x14ac:dyDescent="0.35">
      <c r="A257" s="5">
        <f t="shared" si="22"/>
        <v>256</v>
      </c>
      <c r="B257">
        <v>285</v>
      </c>
      <c r="C257">
        <v>0.36994199999999999</v>
      </c>
      <c r="D257" s="11">
        <f t="shared" si="21"/>
        <v>0.99993999999998207</v>
      </c>
      <c r="E257">
        <v>285</v>
      </c>
      <c r="F257">
        <v>0.39350299999999999</v>
      </c>
      <c r="H257">
        <v>285</v>
      </c>
      <c r="I257">
        <v>0.52711799999999998</v>
      </c>
      <c r="J257" s="11">
        <v>287.05599999999998</v>
      </c>
      <c r="O257" s="11">
        <f t="shared" si="23"/>
        <v>0</v>
      </c>
      <c r="Q257" s="5">
        <f t="shared" si="24"/>
        <v>256</v>
      </c>
      <c r="R257">
        <v>225</v>
      </c>
      <c r="S257">
        <v>0.42105300000000001</v>
      </c>
      <c r="U257">
        <v>225</v>
      </c>
      <c r="V257">
        <v>0.37618699999999999</v>
      </c>
    </row>
    <row r="258" spans="1:22" x14ac:dyDescent="0.35">
      <c r="A258" s="5">
        <f t="shared" si="22"/>
        <v>257</v>
      </c>
      <c r="B258">
        <v>285</v>
      </c>
      <c r="C258">
        <v>0.37138700000000002</v>
      </c>
      <c r="D258" s="11">
        <f t="shared" ref="D258:D321" si="27">692*(C258-C257)</f>
        <v>0.99994000000002048</v>
      </c>
      <c r="E258">
        <v>285</v>
      </c>
      <c r="F258">
        <v>0.39350299999999999</v>
      </c>
      <c r="H258">
        <v>285</v>
      </c>
      <c r="I258">
        <v>0.52711799999999998</v>
      </c>
      <c r="J258" s="11">
        <v>289.61900000000003</v>
      </c>
      <c r="O258" s="11">
        <f t="shared" si="23"/>
        <v>0</v>
      </c>
      <c r="Q258" s="5">
        <f t="shared" si="24"/>
        <v>257</v>
      </c>
      <c r="R258">
        <v>225</v>
      </c>
      <c r="S258">
        <v>0.42269699999999999</v>
      </c>
      <c r="U258">
        <v>225</v>
      </c>
      <c r="V258">
        <v>0.37618699999999999</v>
      </c>
    </row>
    <row r="259" spans="1:22" x14ac:dyDescent="0.35">
      <c r="A259" s="5">
        <f t="shared" si="22"/>
        <v>258</v>
      </c>
      <c r="B259">
        <v>285</v>
      </c>
      <c r="C259">
        <v>0.372832</v>
      </c>
      <c r="D259" s="11">
        <f t="shared" si="27"/>
        <v>0.99993999999998207</v>
      </c>
      <c r="E259">
        <v>285</v>
      </c>
      <c r="F259">
        <v>0.39350299999999999</v>
      </c>
      <c r="H259">
        <v>285</v>
      </c>
      <c r="I259">
        <v>0.52711799999999998</v>
      </c>
      <c r="J259" s="11">
        <v>290</v>
      </c>
      <c r="O259" s="11">
        <f t="shared" si="23"/>
        <v>0</v>
      </c>
      <c r="Q259" s="5">
        <f t="shared" si="24"/>
        <v>258</v>
      </c>
      <c r="R259">
        <v>225</v>
      </c>
      <c r="S259">
        <v>0.424342</v>
      </c>
      <c r="U259">
        <v>225</v>
      </c>
      <c r="V259">
        <v>0.37618699999999999</v>
      </c>
    </row>
    <row r="260" spans="1:22" x14ac:dyDescent="0.35">
      <c r="A260" s="5">
        <f t="shared" ref="A260:A323" si="28">A259+1</f>
        <v>259</v>
      </c>
      <c r="B260">
        <v>287.05599999999998</v>
      </c>
      <c r="C260">
        <v>0.37427700000000003</v>
      </c>
      <c r="D260" s="11">
        <f t="shared" si="27"/>
        <v>0.99994000000002048</v>
      </c>
      <c r="E260">
        <v>287.05599999999998</v>
      </c>
      <c r="F260">
        <v>0.39777299999999999</v>
      </c>
      <c r="H260">
        <v>287.05599999999998</v>
      </c>
      <c r="I260">
        <v>0.52966599999999997</v>
      </c>
      <c r="J260" s="11">
        <v>292.18200000000002</v>
      </c>
      <c r="O260" s="11">
        <f t="shared" ref="O260:O323" si="29">692*(I260-I259)</f>
        <v>1.7632159999999963</v>
      </c>
      <c r="Q260" s="5">
        <f t="shared" ref="Q260:Q323" si="30">Q259+1</f>
        <v>259</v>
      </c>
      <c r="R260">
        <v>225</v>
      </c>
      <c r="S260">
        <v>0.425987</v>
      </c>
      <c r="U260">
        <v>225</v>
      </c>
      <c r="V260">
        <v>0.37618699999999999</v>
      </c>
    </row>
    <row r="261" spans="1:22" x14ac:dyDescent="0.35">
      <c r="A261" s="5">
        <f t="shared" si="28"/>
        <v>260</v>
      </c>
      <c r="B261">
        <v>289.61900000000003</v>
      </c>
      <c r="C261">
        <v>0.37572299999999997</v>
      </c>
      <c r="D261" s="11">
        <f t="shared" si="27"/>
        <v>1.0006319999999636</v>
      </c>
      <c r="E261">
        <v>289.61900000000003</v>
      </c>
      <c r="F261">
        <v>0.403084</v>
      </c>
      <c r="H261">
        <v>289.61900000000003</v>
      </c>
      <c r="I261">
        <v>0.53282300000000005</v>
      </c>
      <c r="J261" s="11">
        <v>292.18200000000002</v>
      </c>
      <c r="O261" s="11">
        <f t="shared" si="29"/>
        <v>2.1846440000000529</v>
      </c>
      <c r="Q261" s="5">
        <f t="shared" si="30"/>
        <v>260</v>
      </c>
      <c r="R261">
        <v>225</v>
      </c>
      <c r="S261">
        <v>0.42763200000000001</v>
      </c>
      <c r="U261">
        <v>225</v>
      </c>
      <c r="V261">
        <v>0.37618699999999999</v>
      </c>
    </row>
    <row r="262" spans="1:22" x14ac:dyDescent="0.35">
      <c r="A262" s="5">
        <f t="shared" si="28"/>
        <v>261</v>
      </c>
      <c r="B262">
        <v>290</v>
      </c>
      <c r="C262">
        <v>0.377168</v>
      </c>
      <c r="D262" s="11">
        <f t="shared" si="27"/>
        <v>0.99994000000002048</v>
      </c>
      <c r="E262">
        <v>290</v>
      </c>
      <c r="F262">
        <v>0.40387299999999998</v>
      </c>
      <c r="H262">
        <v>290</v>
      </c>
      <c r="I262">
        <v>0.53329000000000004</v>
      </c>
      <c r="J262" s="11">
        <v>292.18200000000002</v>
      </c>
      <c r="O262" s="11">
        <f t="shared" si="29"/>
        <v>0.32316399999999668</v>
      </c>
      <c r="Q262" s="5">
        <f t="shared" si="30"/>
        <v>261</v>
      </c>
      <c r="R262">
        <v>225</v>
      </c>
      <c r="S262">
        <v>0.42927599999999999</v>
      </c>
      <c r="U262">
        <v>225</v>
      </c>
      <c r="V262">
        <v>0.37618699999999999</v>
      </c>
    </row>
    <row r="263" spans="1:22" x14ac:dyDescent="0.35">
      <c r="A263" s="5">
        <f t="shared" si="28"/>
        <v>262</v>
      </c>
      <c r="B263">
        <v>292.18200000000002</v>
      </c>
      <c r="C263">
        <v>0.37861299999999998</v>
      </c>
      <c r="D263" s="11">
        <f t="shared" si="27"/>
        <v>0.99993999999998207</v>
      </c>
      <c r="E263">
        <v>292.18200000000002</v>
      </c>
      <c r="F263">
        <v>0.40838099999999999</v>
      </c>
      <c r="H263">
        <v>292.18200000000002</v>
      </c>
      <c r="I263">
        <v>0.53595800000000005</v>
      </c>
      <c r="J263" s="11">
        <v>292.18200000000002</v>
      </c>
      <c r="O263" s="11">
        <f t="shared" si="29"/>
        <v>1.8462560000000026</v>
      </c>
      <c r="Q263" s="5">
        <f t="shared" si="30"/>
        <v>262</v>
      </c>
      <c r="R263">
        <v>225</v>
      </c>
      <c r="S263">
        <v>0.430921</v>
      </c>
      <c r="U263">
        <v>225</v>
      </c>
      <c r="V263">
        <v>0.37618699999999999</v>
      </c>
    </row>
    <row r="264" spans="1:22" x14ac:dyDescent="0.35">
      <c r="A264" s="5">
        <f t="shared" si="28"/>
        <v>263</v>
      </c>
      <c r="B264">
        <v>292.18200000000002</v>
      </c>
      <c r="C264">
        <v>0.38005800000000001</v>
      </c>
      <c r="D264" s="11">
        <f t="shared" si="27"/>
        <v>0.99994000000002048</v>
      </c>
      <c r="E264">
        <v>292.18200000000002</v>
      </c>
      <c r="F264">
        <v>0.40838099999999999</v>
      </c>
      <c r="H264">
        <v>292.18200000000002</v>
      </c>
      <c r="I264">
        <v>0.53595800000000005</v>
      </c>
      <c r="J264" s="11">
        <v>294.745</v>
      </c>
      <c r="O264" s="11">
        <f t="shared" si="29"/>
        <v>0</v>
      </c>
      <c r="Q264" s="5">
        <f t="shared" si="30"/>
        <v>263</v>
      </c>
      <c r="R264">
        <v>225</v>
      </c>
      <c r="S264">
        <v>0.43256600000000001</v>
      </c>
      <c r="U264">
        <v>225</v>
      </c>
      <c r="V264">
        <v>0.37618699999999999</v>
      </c>
    </row>
    <row r="265" spans="1:22" x14ac:dyDescent="0.35">
      <c r="A265" s="5">
        <f t="shared" si="28"/>
        <v>264</v>
      </c>
      <c r="B265">
        <v>292.18200000000002</v>
      </c>
      <c r="C265">
        <v>0.38150299999999998</v>
      </c>
      <c r="D265" s="11">
        <f t="shared" si="27"/>
        <v>0.99993999999998207</v>
      </c>
      <c r="E265">
        <v>292.18200000000002</v>
      </c>
      <c r="F265">
        <v>0.40838099999999999</v>
      </c>
      <c r="H265">
        <v>292.18200000000002</v>
      </c>
      <c r="I265">
        <v>0.53595800000000005</v>
      </c>
      <c r="J265" s="11">
        <v>295</v>
      </c>
      <c r="O265" s="11">
        <f t="shared" si="29"/>
        <v>0</v>
      </c>
      <c r="Q265" s="5">
        <f t="shared" si="30"/>
        <v>264</v>
      </c>
      <c r="R265">
        <v>230</v>
      </c>
      <c r="S265">
        <v>0.43421100000000001</v>
      </c>
      <c r="U265">
        <v>230</v>
      </c>
      <c r="V265">
        <v>0.38775700000000002</v>
      </c>
    </row>
    <row r="266" spans="1:22" x14ac:dyDescent="0.35">
      <c r="A266" s="5">
        <f t="shared" si="28"/>
        <v>265</v>
      </c>
      <c r="B266">
        <v>292.18200000000002</v>
      </c>
      <c r="C266">
        <v>0.38294800000000001</v>
      </c>
      <c r="D266" s="11">
        <f t="shared" si="27"/>
        <v>0.99994000000002048</v>
      </c>
      <c r="E266">
        <v>292.18200000000002</v>
      </c>
      <c r="F266">
        <v>0.40838099999999999</v>
      </c>
      <c r="H266">
        <v>292.18200000000002</v>
      </c>
      <c r="I266">
        <v>0.53595800000000005</v>
      </c>
      <c r="J266" s="11">
        <v>299.87099999999998</v>
      </c>
      <c r="O266" s="11">
        <f t="shared" si="29"/>
        <v>0</v>
      </c>
      <c r="Q266" s="5">
        <f t="shared" si="30"/>
        <v>265</v>
      </c>
      <c r="R266">
        <v>230</v>
      </c>
      <c r="S266">
        <v>0.43585499999999999</v>
      </c>
      <c r="U266">
        <v>230</v>
      </c>
      <c r="V266">
        <v>0.38775700000000002</v>
      </c>
    </row>
    <row r="267" spans="1:22" x14ac:dyDescent="0.35">
      <c r="A267" s="5">
        <f t="shared" si="28"/>
        <v>266</v>
      </c>
      <c r="B267">
        <v>294.745</v>
      </c>
      <c r="C267">
        <v>0.38439299999999998</v>
      </c>
      <c r="D267" s="11">
        <f t="shared" si="27"/>
        <v>0.99993999999998207</v>
      </c>
      <c r="E267">
        <v>294.745</v>
      </c>
      <c r="F267">
        <v>0.413663</v>
      </c>
      <c r="H267">
        <v>294.745</v>
      </c>
      <c r="I267">
        <v>0.53907300000000002</v>
      </c>
      <c r="J267" s="11">
        <v>300</v>
      </c>
      <c r="O267" s="11">
        <f t="shared" si="29"/>
        <v>2.1555799999999854</v>
      </c>
      <c r="Q267" s="5">
        <f t="shared" si="30"/>
        <v>266</v>
      </c>
      <c r="R267">
        <v>230</v>
      </c>
      <c r="S267">
        <v>0.4375</v>
      </c>
      <c r="U267">
        <v>230</v>
      </c>
      <c r="V267">
        <v>0.38775700000000002</v>
      </c>
    </row>
    <row r="268" spans="1:22" x14ac:dyDescent="0.35">
      <c r="A268" s="5">
        <f t="shared" si="28"/>
        <v>267</v>
      </c>
      <c r="B268">
        <v>295</v>
      </c>
      <c r="C268">
        <v>0.38583800000000001</v>
      </c>
      <c r="D268" s="11">
        <f t="shared" si="27"/>
        <v>0.99994000000002048</v>
      </c>
      <c r="E268">
        <v>295</v>
      </c>
      <c r="F268">
        <v>0.414188</v>
      </c>
      <c r="H268">
        <v>295</v>
      </c>
      <c r="I268">
        <v>0.53938200000000003</v>
      </c>
      <c r="J268" s="11">
        <v>300</v>
      </c>
      <c r="O268" s="11">
        <f t="shared" si="29"/>
        <v>0.21382800000000257</v>
      </c>
      <c r="Q268" s="5">
        <f t="shared" si="30"/>
        <v>267</v>
      </c>
      <c r="R268">
        <v>230</v>
      </c>
      <c r="S268">
        <v>0.43914500000000001</v>
      </c>
      <c r="U268">
        <v>230</v>
      </c>
      <c r="V268">
        <v>0.38775700000000002</v>
      </c>
    </row>
    <row r="269" spans="1:22" x14ac:dyDescent="0.35">
      <c r="A269" s="5">
        <f t="shared" si="28"/>
        <v>268</v>
      </c>
      <c r="B269">
        <v>299.87099999999998</v>
      </c>
      <c r="C269">
        <v>0.38728299999999999</v>
      </c>
      <c r="D269" s="11">
        <f t="shared" si="27"/>
        <v>0.99993999999998207</v>
      </c>
      <c r="E269">
        <v>299.87099999999998</v>
      </c>
      <c r="F269">
        <v>0.42418</v>
      </c>
      <c r="H269">
        <v>299.87099999999998</v>
      </c>
      <c r="I269">
        <v>0.54523999999999995</v>
      </c>
      <c r="J269" s="11">
        <v>300</v>
      </c>
      <c r="O269" s="11">
        <f t="shared" si="29"/>
        <v>4.0537359999999438</v>
      </c>
      <c r="Q269" s="5">
        <f t="shared" si="30"/>
        <v>268</v>
      </c>
      <c r="R269">
        <v>230</v>
      </c>
      <c r="S269">
        <v>0.44078899999999999</v>
      </c>
      <c r="U269">
        <v>230</v>
      </c>
      <c r="V269">
        <v>0.38775700000000002</v>
      </c>
    </row>
    <row r="270" spans="1:22" x14ac:dyDescent="0.35">
      <c r="A270" s="5">
        <f t="shared" si="28"/>
        <v>269</v>
      </c>
      <c r="B270">
        <v>300</v>
      </c>
      <c r="C270">
        <v>0.38872800000000002</v>
      </c>
      <c r="D270" s="11">
        <f t="shared" si="27"/>
        <v>0.99994000000002048</v>
      </c>
      <c r="E270">
        <v>300</v>
      </c>
      <c r="F270">
        <v>0.42444300000000001</v>
      </c>
      <c r="H270">
        <v>300</v>
      </c>
      <c r="I270">
        <v>0.54539400000000005</v>
      </c>
      <c r="J270" s="11">
        <v>300</v>
      </c>
      <c r="O270" s="11">
        <f t="shared" si="29"/>
        <v>0.10656800000006816</v>
      </c>
      <c r="Q270" s="5">
        <f t="shared" si="30"/>
        <v>269</v>
      </c>
      <c r="R270">
        <v>235</v>
      </c>
      <c r="S270">
        <v>0.44243399999999999</v>
      </c>
      <c r="U270">
        <v>235</v>
      </c>
      <c r="V270">
        <v>0.399254</v>
      </c>
    </row>
    <row r="271" spans="1:22" x14ac:dyDescent="0.35">
      <c r="A271" s="5">
        <f t="shared" si="28"/>
        <v>270</v>
      </c>
      <c r="B271">
        <v>300</v>
      </c>
      <c r="C271">
        <v>0.39017299999999999</v>
      </c>
      <c r="D271" s="11">
        <f t="shared" si="27"/>
        <v>0.99993999999998207</v>
      </c>
      <c r="E271">
        <v>300</v>
      </c>
      <c r="F271">
        <v>0.42444300000000001</v>
      </c>
      <c r="H271">
        <v>300</v>
      </c>
      <c r="I271">
        <v>0.54539400000000005</v>
      </c>
      <c r="J271" s="11">
        <v>300</v>
      </c>
      <c r="O271" s="11">
        <f t="shared" si="29"/>
        <v>0</v>
      </c>
      <c r="Q271" s="5">
        <f t="shared" si="30"/>
        <v>270</v>
      </c>
      <c r="R271">
        <v>235</v>
      </c>
      <c r="S271">
        <v>0.444079</v>
      </c>
      <c r="U271">
        <v>235</v>
      </c>
      <c r="V271">
        <v>0.399254</v>
      </c>
    </row>
    <row r="272" spans="1:22" x14ac:dyDescent="0.35">
      <c r="A272" s="5">
        <f t="shared" si="28"/>
        <v>271</v>
      </c>
      <c r="B272">
        <v>300</v>
      </c>
      <c r="C272">
        <v>0.39161800000000002</v>
      </c>
      <c r="D272" s="11">
        <f t="shared" si="27"/>
        <v>0.99994000000002048</v>
      </c>
      <c r="E272">
        <v>300</v>
      </c>
      <c r="F272">
        <v>0.42444300000000001</v>
      </c>
      <c r="H272">
        <v>300</v>
      </c>
      <c r="I272">
        <v>0.54539400000000005</v>
      </c>
      <c r="J272" s="11">
        <v>300</v>
      </c>
      <c r="O272" s="11">
        <f t="shared" si="29"/>
        <v>0</v>
      </c>
      <c r="Q272" s="5">
        <f t="shared" si="30"/>
        <v>271</v>
      </c>
      <c r="R272">
        <v>235</v>
      </c>
      <c r="S272">
        <v>0.44572400000000001</v>
      </c>
      <c r="U272">
        <v>235</v>
      </c>
      <c r="V272">
        <v>0.399254</v>
      </c>
    </row>
    <row r="273" spans="1:22" x14ac:dyDescent="0.35">
      <c r="A273" s="5">
        <f t="shared" si="28"/>
        <v>272</v>
      </c>
      <c r="B273">
        <v>300</v>
      </c>
      <c r="C273">
        <v>0.39306400000000002</v>
      </c>
      <c r="D273" s="11">
        <f t="shared" si="27"/>
        <v>1.000632000000002</v>
      </c>
      <c r="E273">
        <v>300</v>
      </c>
      <c r="F273">
        <v>0.42444300000000001</v>
      </c>
      <c r="H273">
        <v>300</v>
      </c>
      <c r="I273">
        <v>0.54539400000000005</v>
      </c>
      <c r="J273" s="11">
        <v>300</v>
      </c>
      <c r="O273" s="11">
        <f t="shared" si="29"/>
        <v>0</v>
      </c>
      <c r="Q273" s="5">
        <f t="shared" si="30"/>
        <v>272</v>
      </c>
      <c r="R273">
        <v>235</v>
      </c>
      <c r="S273">
        <v>0.44736799999999999</v>
      </c>
      <c r="U273">
        <v>235</v>
      </c>
      <c r="V273">
        <v>0.399254</v>
      </c>
    </row>
    <row r="274" spans="1:22" x14ac:dyDescent="0.35">
      <c r="A274" s="5">
        <f t="shared" si="28"/>
        <v>273</v>
      </c>
      <c r="B274">
        <v>300</v>
      </c>
      <c r="C274">
        <v>0.394509</v>
      </c>
      <c r="D274" s="11">
        <f t="shared" si="27"/>
        <v>0.99993999999998207</v>
      </c>
      <c r="E274">
        <v>300</v>
      </c>
      <c r="F274">
        <v>0.42444300000000001</v>
      </c>
      <c r="H274">
        <v>300</v>
      </c>
      <c r="I274">
        <v>0.54539400000000005</v>
      </c>
      <c r="J274" s="11">
        <v>302.43400000000003</v>
      </c>
      <c r="O274" s="11">
        <f t="shared" si="29"/>
        <v>0</v>
      </c>
      <c r="Q274" s="5">
        <f t="shared" si="30"/>
        <v>273</v>
      </c>
      <c r="R274">
        <v>235</v>
      </c>
      <c r="S274">
        <v>0.449013</v>
      </c>
      <c r="U274">
        <v>235</v>
      </c>
      <c r="V274">
        <v>0.399254</v>
      </c>
    </row>
    <row r="275" spans="1:22" x14ac:dyDescent="0.35">
      <c r="A275" s="5">
        <f t="shared" si="28"/>
        <v>274</v>
      </c>
      <c r="B275">
        <v>300</v>
      </c>
      <c r="C275">
        <v>0.39595399999999997</v>
      </c>
      <c r="D275" s="11">
        <f t="shared" si="27"/>
        <v>0.99993999999998207</v>
      </c>
      <c r="E275">
        <v>300</v>
      </c>
      <c r="F275">
        <v>0.42444300000000001</v>
      </c>
      <c r="H275">
        <v>300</v>
      </c>
      <c r="I275">
        <v>0.54539400000000005</v>
      </c>
      <c r="J275" s="11">
        <v>305</v>
      </c>
      <c r="O275" s="11">
        <f t="shared" si="29"/>
        <v>0</v>
      </c>
      <c r="Q275" s="5">
        <f t="shared" si="30"/>
        <v>274</v>
      </c>
      <c r="R275">
        <v>235</v>
      </c>
      <c r="S275">
        <v>0.450658</v>
      </c>
      <c r="U275">
        <v>235</v>
      </c>
      <c r="V275">
        <v>0.399254</v>
      </c>
    </row>
    <row r="276" spans="1:22" x14ac:dyDescent="0.35">
      <c r="A276" s="5">
        <f t="shared" si="28"/>
        <v>275</v>
      </c>
      <c r="B276">
        <v>300</v>
      </c>
      <c r="C276">
        <v>0.397399</v>
      </c>
      <c r="D276" s="11">
        <f t="shared" si="27"/>
        <v>0.99994000000002048</v>
      </c>
      <c r="E276">
        <v>300</v>
      </c>
      <c r="F276">
        <v>0.42444300000000001</v>
      </c>
      <c r="H276">
        <v>300</v>
      </c>
      <c r="I276">
        <v>0.54539400000000005</v>
      </c>
      <c r="J276" s="11">
        <v>305</v>
      </c>
      <c r="O276" s="11">
        <f t="shared" si="29"/>
        <v>0</v>
      </c>
      <c r="Q276" s="5">
        <f t="shared" si="30"/>
        <v>275</v>
      </c>
      <c r="R276">
        <v>240</v>
      </c>
      <c r="S276">
        <v>0.45230300000000001</v>
      </c>
      <c r="U276">
        <v>240</v>
      </c>
      <c r="V276">
        <v>0.41066999999999998</v>
      </c>
    </row>
    <row r="277" spans="1:22" x14ac:dyDescent="0.35">
      <c r="A277" s="5">
        <f t="shared" si="28"/>
        <v>276</v>
      </c>
      <c r="B277">
        <v>302.43400000000003</v>
      </c>
      <c r="C277">
        <v>0.39884399999999998</v>
      </c>
      <c r="D277" s="11">
        <f t="shared" si="27"/>
        <v>0.99993999999998207</v>
      </c>
      <c r="E277">
        <v>302.43400000000003</v>
      </c>
      <c r="F277">
        <v>0.42941200000000002</v>
      </c>
      <c r="H277">
        <v>302.43400000000003</v>
      </c>
      <c r="I277">
        <v>0.54829300000000003</v>
      </c>
      <c r="J277" s="11">
        <v>305</v>
      </c>
      <c r="O277" s="11">
        <f t="shared" si="29"/>
        <v>2.0061079999999896</v>
      </c>
      <c r="Q277" s="5">
        <f t="shared" si="30"/>
        <v>276</v>
      </c>
      <c r="R277">
        <v>240</v>
      </c>
      <c r="S277">
        <v>0.45394699999999999</v>
      </c>
      <c r="U277">
        <v>240</v>
      </c>
      <c r="V277">
        <v>0.41066999999999998</v>
      </c>
    </row>
    <row r="278" spans="1:22" x14ac:dyDescent="0.35">
      <c r="A278" s="5">
        <f t="shared" si="28"/>
        <v>277</v>
      </c>
      <c r="B278">
        <v>305</v>
      </c>
      <c r="C278">
        <v>0.40028900000000001</v>
      </c>
      <c r="D278" s="11">
        <f t="shared" si="27"/>
        <v>0.99994000000002048</v>
      </c>
      <c r="E278">
        <v>305</v>
      </c>
      <c r="F278">
        <v>0.43463299999999999</v>
      </c>
      <c r="H278">
        <v>305</v>
      </c>
      <c r="I278">
        <v>0.55132800000000004</v>
      </c>
      <c r="J278" s="11">
        <v>305</v>
      </c>
      <c r="O278" s="11">
        <f t="shared" si="29"/>
        <v>2.1002200000000069</v>
      </c>
      <c r="Q278" s="5">
        <f t="shared" si="30"/>
        <v>277</v>
      </c>
      <c r="R278">
        <v>240</v>
      </c>
      <c r="S278">
        <v>0.455592</v>
      </c>
      <c r="U278">
        <v>240</v>
      </c>
      <c r="V278">
        <v>0.41066999999999998</v>
      </c>
    </row>
    <row r="279" spans="1:22" x14ac:dyDescent="0.35">
      <c r="A279" s="5">
        <f t="shared" si="28"/>
        <v>278</v>
      </c>
      <c r="B279">
        <v>305</v>
      </c>
      <c r="C279">
        <v>0.40173399999999998</v>
      </c>
      <c r="D279" s="11">
        <f t="shared" si="27"/>
        <v>0.99993999999998207</v>
      </c>
      <c r="E279">
        <v>305</v>
      </c>
      <c r="F279">
        <v>0.43463299999999999</v>
      </c>
      <c r="H279">
        <v>305</v>
      </c>
      <c r="I279">
        <v>0.55132800000000004</v>
      </c>
      <c r="J279" s="11">
        <v>307.56</v>
      </c>
      <c r="O279" s="11">
        <f t="shared" si="29"/>
        <v>0</v>
      </c>
      <c r="Q279" s="5">
        <f t="shared" si="30"/>
        <v>278</v>
      </c>
      <c r="R279">
        <v>240</v>
      </c>
      <c r="S279">
        <v>0.457237</v>
      </c>
      <c r="U279">
        <v>240</v>
      </c>
      <c r="V279">
        <v>0.41066999999999998</v>
      </c>
    </row>
    <row r="280" spans="1:22" x14ac:dyDescent="0.35">
      <c r="A280" s="5">
        <f t="shared" si="28"/>
        <v>279</v>
      </c>
      <c r="B280">
        <v>305</v>
      </c>
      <c r="C280">
        <v>0.40317900000000001</v>
      </c>
      <c r="D280" s="11">
        <f t="shared" si="27"/>
        <v>0.99994000000002048</v>
      </c>
      <c r="E280">
        <v>305</v>
      </c>
      <c r="F280">
        <v>0.43463299999999999</v>
      </c>
      <c r="H280">
        <v>305</v>
      </c>
      <c r="I280">
        <v>0.55132800000000004</v>
      </c>
      <c r="J280" s="11">
        <v>310</v>
      </c>
      <c r="O280" s="11">
        <f t="shared" si="29"/>
        <v>0</v>
      </c>
      <c r="Q280" s="5">
        <f t="shared" si="30"/>
        <v>279</v>
      </c>
      <c r="R280">
        <v>240</v>
      </c>
      <c r="S280">
        <v>0.45888200000000001</v>
      </c>
      <c r="U280">
        <v>240</v>
      </c>
      <c r="V280">
        <v>0.41066999999999998</v>
      </c>
    </row>
    <row r="281" spans="1:22" x14ac:dyDescent="0.35">
      <c r="A281" s="5">
        <f t="shared" si="28"/>
        <v>280</v>
      </c>
      <c r="B281">
        <v>305</v>
      </c>
      <c r="C281">
        <v>0.40462399999999998</v>
      </c>
      <c r="D281" s="11">
        <f t="shared" si="27"/>
        <v>0.99993999999998207</v>
      </c>
      <c r="E281">
        <v>305</v>
      </c>
      <c r="F281">
        <v>0.43463299999999999</v>
      </c>
      <c r="H281">
        <v>305</v>
      </c>
      <c r="I281">
        <v>0.55132800000000004</v>
      </c>
      <c r="J281" s="11">
        <v>310</v>
      </c>
      <c r="O281" s="11">
        <f t="shared" si="29"/>
        <v>0</v>
      </c>
      <c r="Q281" s="5">
        <f t="shared" si="30"/>
        <v>280</v>
      </c>
      <c r="R281">
        <v>240</v>
      </c>
      <c r="S281">
        <v>0.46052599999999999</v>
      </c>
      <c r="U281">
        <v>240</v>
      </c>
      <c r="V281">
        <v>0.41066999999999998</v>
      </c>
    </row>
    <row r="282" spans="1:22" x14ac:dyDescent="0.35">
      <c r="A282" s="5">
        <f t="shared" si="28"/>
        <v>281</v>
      </c>
      <c r="B282">
        <v>307.56</v>
      </c>
      <c r="C282">
        <v>0.40606900000000001</v>
      </c>
      <c r="D282" s="11">
        <f t="shared" si="27"/>
        <v>0.99994000000002048</v>
      </c>
      <c r="E282">
        <v>307.56</v>
      </c>
      <c r="F282">
        <v>0.43982399999999999</v>
      </c>
      <c r="H282">
        <v>307.56</v>
      </c>
      <c r="I282">
        <v>0.55433600000000005</v>
      </c>
      <c r="J282" s="11">
        <v>310</v>
      </c>
      <c r="O282" s="11">
        <f t="shared" si="29"/>
        <v>2.0815360000000074</v>
      </c>
      <c r="Q282" s="5">
        <f t="shared" si="30"/>
        <v>281</v>
      </c>
      <c r="R282">
        <v>240</v>
      </c>
      <c r="S282">
        <v>0.462171</v>
      </c>
      <c r="U282">
        <v>240</v>
      </c>
      <c r="V282">
        <v>0.41066999999999998</v>
      </c>
    </row>
    <row r="283" spans="1:22" x14ac:dyDescent="0.35">
      <c r="A283" s="5">
        <f t="shared" si="28"/>
        <v>282</v>
      </c>
      <c r="B283">
        <v>310</v>
      </c>
      <c r="C283">
        <v>0.40751399999999999</v>
      </c>
      <c r="D283" s="11">
        <f t="shared" si="27"/>
        <v>0.99993999999998207</v>
      </c>
      <c r="E283">
        <v>310</v>
      </c>
      <c r="F283">
        <v>0.44475300000000001</v>
      </c>
      <c r="H283">
        <v>310</v>
      </c>
      <c r="I283">
        <v>0.55718500000000004</v>
      </c>
      <c r="J283" s="11">
        <v>310</v>
      </c>
      <c r="O283" s="11">
        <f t="shared" si="29"/>
        <v>1.9715079999999934</v>
      </c>
      <c r="Q283" s="5">
        <f t="shared" si="30"/>
        <v>282</v>
      </c>
      <c r="R283">
        <v>240</v>
      </c>
      <c r="S283">
        <v>0.46381600000000001</v>
      </c>
      <c r="U283">
        <v>240</v>
      </c>
      <c r="V283">
        <v>0.41066999999999998</v>
      </c>
    </row>
    <row r="284" spans="1:22" x14ac:dyDescent="0.35">
      <c r="A284" s="5">
        <f t="shared" si="28"/>
        <v>283</v>
      </c>
      <c r="B284">
        <v>310</v>
      </c>
      <c r="C284">
        <v>0.40895999999999999</v>
      </c>
      <c r="D284" s="11">
        <f t="shared" si="27"/>
        <v>1.000632000000002</v>
      </c>
      <c r="E284">
        <v>310</v>
      </c>
      <c r="F284">
        <v>0.44475300000000001</v>
      </c>
      <c r="H284">
        <v>310</v>
      </c>
      <c r="I284">
        <v>0.55718500000000004</v>
      </c>
      <c r="J284" s="11">
        <v>310</v>
      </c>
      <c r="O284" s="11">
        <f t="shared" si="29"/>
        <v>0</v>
      </c>
      <c r="Q284" s="5">
        <f t="shared" si="30"/>
        <v>283</v>
      </c>
      <c r="R284">
        <v>240</v>
      </c>
      <c r="S284">
        <v>0.46546100000000001</v>
      </c>
      <c r="U284">
        <v>240</v>
      </c>
      <c r="V284">
        <v>0.41066999999999998</v>
      </c>
    </row>
    <row r="285" spans="1:22" x14ac:dyDescent="0.35">
      <c r="A285" s="5">
        <f t="shared" si="28"/>
        <v>284</v>
      </c>
      <c r="B285">
        <v>310</v>
      </c>
      <c r="C285">
        <v>0.41040500000000002</v>
      </c>
      <c r="D285" s="11">
        <f t="shared" si="27"/>
        <v>0.99994000000002048</v>
      </c>
      <c r="E285">
        <v>310</v>
      </c>
      <c r="F285">
        <v>0.44475300000000001</v>
      </c>
      <c r="H285">
        <v>310</v>
      </c>
      <c r="I285">
        <v>0.55718500000000004</v>
      </c>
      <c r="J285" s="11">
        <v>310</v>
      </c>
      <c r="O285" s="11">
        <f t="shared" si="29"/>
        <v>0</v>
      </c>
      <c r="Q285" s="5">
        <f t="shared" si="30"/>
        <v>284</v>
      </c>
      <c r="R285">
        <v>245</v>
      </c>
      <c r="S285">
        <v>0.46710499999999999</v>
      </c>
      <c r="U285">
        <v>245</v>
      </c>
      <c r="V285">
        <v>0.42199900000000001</v>
      </c>
    </row>
    <row r="286" spans="1:22" x14ac:dyDescent="0.35">
      <c r="A286" s="5">
        <f t="shared" si="28"/>
        <v>285</v>
      </c>
      <c r="B286">
        <v>310</v>
      </c>
      <c r="C286">
        <v>0.41184999999999999</v>
      </c>
      <c r="D286" s="11">
        <f t="shared" si="27"/>
        <v>0.99993999999998207</v>
      </c>
      <c r="E286">
        <v>310</v>
      </c>
      <c r="F286">
        <v>0.44475300000000001</v>
      </c>
      <c r="H286">
        <v>310</v>
      </c>
      <c r="I286">
        <v>0.55718500000000004</v>
      </c>
      <c r="J286" s="11">
        <v>312.68599999999998</v>
      </c>
      <c r="O286" s="11">
        <f t="shared" si="29"/>
        <v>0</v>
      </c>
      <c r="Q286" s="5">
        <f t="shared" si="30"/>
        <v>285</v>
      </c>
      <c r="R286">
        <v>245</v>
      </c>
      <c r="S286">
        <v>0.46875</v>
      </c>
      <c r="U286">
        <v>245</v>
      </c>
      <c r="V286">
        <v>0.42199900000000001</v>
      </c>
    </row>
    <row r="287" spans="1:22" x14ac:dyDescent="0.35">
      <c r="A287" s="5">
        <f t="shared" si="28"/>
        <v>286</v>
      </c>
      <c r="B287">
        <v>310</v>
      </c>
      <c r="C287">
        <v>0.41329500000000002</v>
      </c>
      <c r="D287" s="11">
        <f t="shared" si="27"/>
        <v>0.99994000000002048</v>
      </c>
      <c r="E287">
        <v>310</v>
      </c>
      <c r="F287">
        <v>0.44475300000000001</v>
      </c>
      <c r="H287">
        <v>310</v>
      </c>
      <c r="I287">
        <v>0.55718500000000004</v>
      </c>
      <c r="J287" s="11">
        <v>315</v>
      </c>
      <c r="O287" s="11">
        <f t="shared" si="29"/>
        <v>0</v>
      </c>
      <c r="Q287" s="5">
        <f t="shared" si="30"/>
        <v>286</v>
      </c>
      <c r="R287">
        <v>245</v>
      </c>
      <c r="S287">
        <v>0.47039500000000001</v>
      </c>
      <c r="U287">
        <v>245</v>
      </c>
      <c r="V287">
        <v>0.42199900000000001</v>
      </c>
    </row>
    <row r="288" spans="1:22" x14ac:dyDescent="0.35">
      <c r="A288" s="5">
        <f t="shared" si="28"/>
        <v>287</v>
      </c>
      <c r="B288">
        <v>310</v>
      </c>
      <c r="C288">
        <v>0.41474</v>
      </c>
      <c r="D288" s="11">
        <f t="shared" si="27"/>
        <v>0.99993999999998207</v>
      </c>
      <c r="E288">
        <v>310</v>
      </c>
      <c r="F288">
        <v>0.44475300000000001</v>
      </c>
      <c r="H288">
        <v>310</v>
      </c>
      <c r="I288">
        <v>0.55718500000000004</v>
      </c>
      <c r="J288" s="11">
        <v>315</v>
      </c>
      <c r="O288" s="11">
        <f t="shared" si="29"/>
        <v>0</v>
      </c>
      <c r="Q288" s="5">
        <f t="shared" si="30"/>
        <v>287</v>
      </c>
      <c r="R288">
        <v>245</v>
      </c>
      <c r="S288">
        <v>0.47203899999999999</v>
      </c>
      <c r="U288">
        <v>245</v>
      </c>
      <c r="V288">
        <v>0.42199900000000001</v>
      </c>
    </row>
    <row r="289" spans="1:22" x14ac:dyDescent="0.35">
      <c r="A289" s="5">
        <f t="shared" si="28"/>
        <v>288</v>
      </c>
      <c r="B289">
        <v>312.68599999999998</v>
      </c>
      <c r="C289">
        <v>0.41618500000000003</v>
      </c>
      <c r="D289" s="11">
        <f t="shared" si="27"/>
        <v>0.99994000000002048</v>
      </c>
      <c r="E289">
        <v>312.68599999999998</v>
      </c>
      <c r="F289">
        <v>0.45015899999999998</v>
      </c>
      <c r="H289">
        <v>312.68599999999998</v>
      </c>
      <c r="I289">
        <v>0.56029899999999999</v>
      </c>
      <c r="J289" s="11">
        <v>315.24900000000002</v>
      </c>
      <c r="O289" s="11">
        <f t="shared" si="29"/>
        <v>2.1548879999999655</v>
      </c>
      <c r="Q289" s="5">
        <f t="shared" si="30"/>
        <v>288</v>
      </c>
      <c r="R289">
        <v>245</v>
      </c>
      <c r="S289">
        <v>0.47368399999999999</v>
      </c>
      <c r="U289">
        <v>245</v>
      </c>
      <c r="V289">
        <v>0.42199900000000001</v>
      </c>
    </row>
    <row r="290" spans="1:22" x14ac:dyDescent="0.35">
      <c r="A290" s="5">
        <f t="shared" si="28"/>
        <v>289</v>
      </c>
      <c r="B290">
        <v>315</v>
      </c>
      <c r="C290">
        <v>0.41763</v>
      </c>
      <c r="D290" s="11">
        <f t="shared" si="27"/>
        <v>0.99993999999998207</v>
      </c>
      <c r="E290">
        <v>315</v>
      </c>
      <c r="F290">
        <v>0.45479799999999998</v>
      </c>
      <c r="H290">
        <v>315</v>
      </c>
      <c r="I290">
        <v>0.56296500000000005</v>
      </c>
      <c r="J290" s="11">
        <v>315.24900000000002</v>
      </c>
      <c r="O290" s="11">
        <f t="shared" si="29"/>
        <v>1.8448720000000396</v>
      </c>
      <c r="Q290" s="5">
        <f t="shared" si="30"/>
        <v>289</v>
      </c>
      <c r="R290">
        <v>245</v>
      </c>
      <c r="S290">
        <v>0.475329</v>
      </c>
      <c r="U290">
        <v>245</v>
      </c>
      <c r="V290">
        <v>0.42199900000000001</v>
      </c>
    </row>
    <row r="291" spans="1:22" x14ac:dyDescent="0.35">
      <c r="A291" s="5">
        <f t="shared" si="28"/>
        <v>290</v>
      </c>
      <c r="B291">
        <v>315</v>
      </c>
      <c r="C291">
        <v>0.41907499999999998</v>
      </c>
      <c r="D291" s="11">
        <f t="shared" si="27"/>
        <v>0.99993999999998207</v>
      </c>
      <c r="E291">
        <v>315</v>
      </c>
      <c r="F291">
        <v>0.45479799999999998</v>
      </c>
      <c r="H291">
        <v>315</v>
      </c>
      <c r="I291">
        <v>0.56296500000000005</v>
      </c>
      <c r="J291" s="11">
        <v>315.24900000000002</v>
      </c>
      <c r="O291" s="11">
        <f t="shared" si="29"/>
        <v>0</v>
      </c>
      <c r="Q291" s="5">
        <f t="shared" si="30"/>
        <v>290</v>
      </c>
      <c r="R291">
        <v>245</v>
      </c>
      <c r="S291">
        <v>0.47697400000000001</v>
      </c>
      <c r="U291">
        <v>245</v>
      </c>
      <c r="V291">
        <v>0.42199900000000001</v>
      </c>
    </row>
    <row r="292" spans="1:22" x14ac:dyDescent="0.35">
      <c r="A292" s="5">
        <f t="shared" si="28"/>
        <v>291</v>
      </c>
      <c r="B292">
        <v>315.24900000000002</v>
      </c>
      <c r="C292">
        <v>0.42052</v>
      </c>
      <c r="D292" s="11">
        <f t="shared" si="27"/>
        <v>0.99994000000002048</v>
      </c>
      <c r="E292">
        <v>315.24900000000002</v>
      </c>
      <c r="F292">
        <v>0.45529700000000001</v>
      </c>
      <c r="H292">
        <v>315.24900000000002</v>
      </c>
      <c r="I292">
        <v>0.56325000000000003</v>
      </c>
      <c r="J292" s="11">
        <v>315.24900000000002</v>
      </c>
      <c r="O292" s="11">
        <f t="shared" si="29"/>
        <v>0.19721999999998596</v>
      </c>
      <c r="Q292" s="5">
        <f t="shared" si="30"/>
        <v>291</v>
      </c>
      <c r="R292">
        <v>245</v>
      </c>
      <c r="S292">
        <v>0.47861799999999999</v>
      </c>
      <c r="U292">
        <v>245</v>
      </c>
      <c r="V292">
        <v>0.42199900000000001</v>
      </c>
    </row>
    <row r="293" spans="1:22" x14ac:dyDescent="0.35">
      <c r="A293" s="5">
        <f t="shared" si="28"/>
        <v>292</v>
      </c>
      <c r="B293">
        <v>315.24900000000002</v>
      </c>
      <c r="C293">
        <v>0.42196499999999998</v>
      </c>
      <c r="D293" s="11">
        <f t="shared" si="27"/>
        <v>0.99993999999998207</v>
      </c>
      <c r="E293">
        <v>315.24900000000002</v>
      </c>
      <c r="F293">
        <v>0.45529700000000001</v>
      </c>
      <c r="H293">
        <v>315.24900000000002</v>
      </c>
      <c r="I293">
        <v>0.56325000000000003</v>
      </c>
      <c r="J293" s="11">
        <v>317.81200000000001</v>
      </c>
      <c r="O293" s="11">
        <f t="shared" si="29"/>
        <v>0</v>
      </c>
      <c r="Q293" s="5">
        <f t="shared" si="30"/>
        <v>292</v>
      </c>
      <c r="R293">
        <v>245</v>
      </c>
      <c r="S293">
        <v>0.480263</v>
      </c>
      <c r="U293">
        <v>245</v>
      </c>
      <c r="V293">
        <v>0.42199900000000001</v>
      </c>
    </row>
    <row r="294" spans="1:22" x14ac:dyDescent="0.35">
      <c r="A294" s="5">
        <f t="shared" si="28"/>
        <v>293</v>
      </c>
      <c r="B294">
        <v>315.24900000000002</v>
      </c>
      <c r="C294">
        <v>0.42341000000000001</v>
      </c>
      <c r="D294" s="11">
        <f t="shared" si="27"/>
        <v>0.99994000000002048</v>
      </c>
      <c r="E294">
        <v>315.24900000000002</v>
      </c>
      <c r="F294">
        <v>0.45529700000000001</v>
      </c>
      <c r="H294">
        <v>315.24900000000002</v>
      </c>
      <c r="I294">
        <v>0.56325000000000003</v>
      </c>
      <c r="J294" s="11">
        <v>318.00299999999999</v>
      </c>
      <c r="O294" s="11">
        <f t="shared" si="29"/>
        <v>0</v>
      </c>
      <c r="Q294" s="5">
        <f t="shared" si="30"/>
        <v>293</v>
      </c>
      <c r="R294">
        <v>250</v>
      </c>
      <c r="S294">
        <v>0.481908</v>
      </c>
      <c r="U294">
        <v>250</v>
      </c>
      <c r="V294">
        <v>0.43323400000000001</v>
      </c>
    </row>
    <row r="295" spans="1:22" x14ac:dyDescent="0.35">
      <c r="A295" s="5">
        <f t="shared" si="28"/>
        <v>294</v>
      </c>
      <c r="B295">
        <v>315.24900000000002</v>
      </c>
      <c r="C295">
        <v>0.42485499999999998</v>
      </c>
      <c r="D295" s="11">
        <f t="shared" si="27"/>
        <v>0.99993999999998207</v>
      </c>
      <c r="E295">
        <v>315.24900000000002</v>
      </c>
      <c r="F295">
        <v>0.45529700000000001</v>
      </c>
      <c r="H295">
        <v>315.24900000000002</v>
      </c>
      <c r="I295">
        <v>0.56325000000000003</v>
      </c>
      <c r="J295" s="11">
        <v>320</v>
      </c>
      <c r="O295" s="11">
        <f t="shared" si="29"/>
        <v>0</v>
      </c>
      <c r="Q295" s="5">
        <f t="shared" si="30"/>
        <v>294</v>
      </c>
      <c r="R295">
        <v>250</v>
      </c>
      <c r="S295">
        <v>0.48355300000000001</v>
      </c>
      <c r="U295">
        <v>250</v>
      </c>
      <c r="V295">
        <v>0.43323400000000001</v>
      </c>
    </row>
    <row r="296" spans="1:22" x14ac:dyDescent="0.35">
      <c r="A296" s="5">
        <f t="shared" si="28"/>
        <v>295</v>
      </c>
      <c r="B296">
        <v>317.81200000000001</v>
      </c>
      <c r="C296">
        <v>0.42630099999999999</v>
      </c>
      <c r="D296" s="11">
        <f t="shared" si="27"/>
        <v>1.000632000000002</v>
      </c>
      <c r="E296">
        <v>317.81200000000001</v>
      </c>
      <c r="F296">
        <v>0.46041300000000002</v>
      </c>
      <c r="H296">
        <v>317.81200000000001</v>
      </c>
      <c r="I296">
        <v>0.56618199999999996</v>
      </c>
      <c r="J296" s="11">
        <v>320</v>
      </c>
      <c r="O296" s="11">
        <f t="shared" si="29"/>
        <v>2.0289439999999548</v>
      </c>
      <c r="Q296" s="5">
        <f t="shared" si="30"/>
        <v>295</v>
      </c>
      <c r="R296">
        <v>250</v>
      </c>
      <c r="S296">
        <v>0.48519699999999999</v>
      </c>
      <c r="U296">
        <v>250</v>
      </c>
      <c r="V296">
        <v>0.43323400000000001</v>
      </c>
    </row>
    <row r="297" spans="1:22" x14ac:dyDescent="0.35">
      <c r="A297" s="5">
        <f t="shared" si="28"/>
        <v>296</v>
      </c>
      <c r="B297">
        <v>318.00299999999999</v>
      </c>
      <c r="C297">
        <v>0.42774600000000002</v>
      </c>
      <c r="D297" s="11">
        <f t="shared" si="27"/>
        <v>0.99994000000002048</v>
      </c>
      <c r="E297">
        <v>318.00299999999999</v>
      </c>
      <c r="F297">
        <v>0.46079399999999998</v>
      </c>
      <c r="H297">
        <v>318.00299999999999</v>
      </c>
      <c r="I297">
        <v>0.56640000000000001</v>
      </c>
      <c r="J297" s="11">
        <v>320</v>
      </c>
      <c r="O297" s="11">
        <f t="shared" si="29"/>
        <v>0.15085600000003563</v>
      </c>
      <c r="Q297" s="5">
        <f t="shared" si="30"/>
        <v>296</v>
      </c>
      <c r="R297">
        <v>250</v>
      </c>
      <c r="S297">
        <v>0.486842</v>
      </c>
      <c r="U297">
        <v>250</v>
      </c>
      <c r="V297">
        <v>0.43323400000000001</v>
      </c>
    </row>
    <row r="298" spans="1:22" x14ac:dyDescent="0.35">
      <c r="A298" s="5">
        <f t="shared" si="28"/>
        <v>297</v>
      </c>
      <c r="B298">
        <v>320</v>
      </c>
      <c r="C298">
        <v>0.42919099999999999</v>
      </c>
      <c r="D298" s="11">
        <f t="shared" si="27"/>
        <v>0.99993999999998207</v>
      </c>
      <c r="E298">
        <v>320</v>
      </c>
      <c r="F298">
        <v>0.46476499999999998</v>
      </c>
      <c r="H298">
        <v>320</v>
      </c>
      <c r="I298">
        <v>0.56866899999999998</v>
      </c>
      <c r="J298" s="11">
        <v>320</v>
      </c>
      <c r="O298" s="11">
        <f t="shared" si="29"/>
        <v>1.5701479999999761</v>
      </c>
      <c r="Q298" s="5">
        <f t="shared" si="30"/>
        <v>297</v>
      </c>
      <c r="R298">
        <v>250</v>
      </c>
      <c r="S298">
        <v>0.488487</v>
      </c>
      <c r="U298">
        <v>250</v>
      </c>
      <c r="V298">
        <v>0.43323400000000001</v>
      </c>
    </row>
    <row r="299" spans="1:22" x14ac:dyDescent="0.35">
      <c r="A299" s="5">
        <f t="shared" si="28"/>
        <v>298</v>
      </c>
      <c r="B299">
        <v>320</v>
      </c>
      <c r="C299">
        <v>0.43063600000000002</v>
      </c>
      <c r="D299" s="11">
        <f t="shared" si="27"/>
        <v>0.99994000000002048</v>
      </c>
      <c r="E299">
        <v>320</v>
      </c>
      <c r="F299">
        <v>0.46476499999999998</v>
      </c>
      <c r="H299">
        <v>320</v>
      </c>
      <c r="I299">
        <v>0.56866899999999998</v>
      </c>
      <c r="J299" s="11">
        <v>320</v>
      </c>
      <c r="O299" s="11">
        <f t="shared" si="29"/>
        <v>0</v>
      </c>
      <c r="Q299" s="5">
        <f t="shared" si="30"/>
        <v>298</v>
      </c>
      <c r="R299">
        <v>255</v>
      </c>
      <c r="S299">
        <v>0.49013200000000001</v>
      </c>
      <c r="U299">
        <v>255</v>
      </c>
      <c r="V299">
        <v>0.44437100000000002</v>
      </c>
    </row>
    <row r="300" spans="1:22" x14ac:dyDescent="0.35">
      <c r="A300" s="5">
        <f t="shared" si="28"/>
        <v>299</v>
      </c>
      <c r="B300">
        <v>320</v>
      </c>
      <c r="C300">
        <v>0.43208099999999999</v>
      </c>
      <c r="D300" s="11">
        <f t="shared" si="27"/>
        <v>0.99993999999998207</v>
      </c>
      <c r="E300">
        <v>320</v>
      </c>
      <c r="F300">
        <v>0.46476499999999998</v>
      </c>
      <c r="H300">
        <v>320</v>
      </c>
      <c r="I300">
        <v>0.56866899999999998</v>
      </c>
      <c r="J300" s="11">
        <v>320</v>
      </c>
      <c r="O300" s="11">
        <f t="shared" si="29"/>
        <v>0</v>
      </c>
      <c r="Q300" s="5">
        <f t="shared" si="30"/>
        <v>299</v>
      </c>
      <c r="R300">
        <v>255</v>
      </c>
      <c r="S300">
        <v>0.49177599999999999</v>
      </c>
      <c r="U300">
        <v>255</v>
      </c>
      <c r="V300">
        <v>0.44437100000000002</v>
      </c>
    </row>
    <row r="301" spans="1:22" x14ac:dyDescent="0.35">
      <c r="A301" s="5">
        <f t="shared" si="28"/>
        <v>300</v>
      </c>
      <c r="B301">
        <v>320</v>
      </c>
      <c r="C301">
        <v>0.43352600000000002</v>
      </c>
      <c r="D301" s="11">
        <f t="shared" si="27"/>
        <v>0.99994000000002048</v>
      </c>
      <c r="E301">
        <v>320</v>
      </c>
      <c r="F301">
        <v>0.46476499999999998</v>
      </c>
      <c r="H301">
        <v>320</v>
      </c>
      <c r="I301">
        <v>0.56866899999999998</v>
      </c>
      <c r="J301" s="11">
        <v>320</v>
      </c>
      <c r="O301" s="11">
        <f t="shared" si="29"/>
        <v>0</v>
      </c>
      <c r="Q301" s="5">
        <f t="shared" si="30"/>
        <v>300</v>
      </c>
      <c r="R301">
        <v>255</v>
      </c>
      <c r="S301">
        <v>0.493421</v>
      </c>
      <c r="U301">
        <v>255</v>
      </c>
      <c r="V301">
        <v>0.44437100000000002</v>
      </c>
    </row>
    <row r="302" spans="1:22" x14ac:dyDescent="0.35">
      <c r="A302" s="5">
        <f t="shared" si="28"/>
        <v>301</v>
      </c>
      <c r="B302">
        <v>320</v>
      </c>
      <c r="C302">
        <v>0.434971</v>
      </c>
      <c r="D302" s="11">
        <f t="shared" si="27"/>
        <v>0.99993999999998207</v>
      </c>
      <c r="E302">
        <v>320</v>
      </c>
      <c r="F302">
        <v>0.46476499999999998</v>
      </c>
      <c r="H302">
        <v>320</v>
      </c>
      <c r="I302">
        <v>0.56866899999999998</v>
      </c>
      <c r="J302" s="11">
        <v>320</v>
      </c>
      <c r="O302" s="11">
        <f t="shared" si="29"/>
        <v>0</v>
      </c>
      <c r="Q302" s="5">
        <f t="shared" si="30"/>
        <v>301</v>
      </c>
      <c r="R302">
        <v>255</v>
      </c>
      <c r="S302">
        <v>0.49506600000000001</v>
      </c>
      <c r="U302">
        <v>255</v>
      </c>
      <c r="V302">
        <v>0.44437100000000002</v>
      </c>
    </row>
    <row r="303" spans="1:22" x14ac:dyDescent="0.35">
      <c r="A303" s="5">
        <f t="shared" si="28"/>
        <v>302</v>
      </c>
      <c r="B303">
        <v>320</v>
      </c>
      <c r="C303">
        <v>0.43641600000000003</v>
      </c>
      <c r="D303" s="11">
        <f t="shared" si="27"/>
        <v>0.99994000000002048</v>
      </c>
      <c r="E303">
        <v>320</v>
      </c>
      <c r="F303">
        <v>0.46476499999999998</v>
      </c>
      <c r="H303">
        <v>320</v>
      </c>
      <c r="I303">
        <v>0.56866899999999998</v>
      </c>
      <c r="J303" s="11">
        <v>320</v>
      </c>
      <c r="O303" s="11">
        <f t="shared" si="29"/>
        <v>0</v>
      </c>
      <c r="Q303" s="5">
        <f t="shared" si="30"/>
        <v>302</v>
      </c>
      <c r="R303">
        <v>255</v>
      </c>
      <c r="S303">
        <v>0.49671100000000001</v>
      </c>
      <c r="U303">
        <v>255</v>
      </c>
      <c r="V303">
        <v>0.44437100000000002</v>
      </c>
    </row>
    <row r="304" spans="1:22" x14ac:dyDescent="0.35">
      <c r="A304" s="5">
        <f t="shared" si="28"/>
        <v>303</v>
      </c>
      <c r="B304">
        <v>320</v>
      </c>
      <c r="C304">
        <v>0.437861</v>
      </c>
      <c r="D304" s="11">
        <f t="shared" si="27"/>
        <v>0.99993999999998207</v>
      </c>
      <c r="E304">
        <v>320</v>
      </c>
      <c r="F304">
        <v>0.46476499999999998</v>
      </c>
      <c r="H304">
        <v>320</v>
      </c>
      <c r="I304">
        <v>0.56866899999999998</v>
      </c>
      <c r="J304" s="11">
        <v>320</v>
      </c>
      <c r="O304" s="11">
        <f t="shared" si="29"/>
        <v>0</v>
      </c>
      <c r="Q304" s="5">
        <f t="shared" si="30"/>
        <v>303</v>
      </c>
      <c r="R304">
        <v>255</v>
      </c>
      <c r="S304">
        <v>0.49835499999999999</v>
      </c>
      <c r="U304">
        <v>255</v>
      </c>
      <c r="V304">
        <v>0.44437100000000002</v>
      </c>
    </row>
    <row r="305" spans="1:22" x14ac:dyDescent="0.35">
      <c r="A305" s="5">
        <f t="shared" si="28"/>
        <v>304</v>
      </c>
      <c r="B305">
        <v>320</v>
      </c>
      <c r="C305">
        <v>0.43930599999999997</v>
      </c>
      <c r="D305" s="11">
        <f t="shared" si="27"/>
        <v>0.99993999999998207</v>
      </c>
      <c r="E305">
        <v>320</v>
      </c>
      <c r="F305">
        <v>0.46476499999999998</v>
      </c>
      <c r="H305">
        <v>320</v>
      </c>
      <c r="I305">
        <v>0.56866899999999998</v>
      </c>
      <c r="J305" s="11">
        <v>320.375</v>
      </c>
      <c r="O305" s="11">
        <f t="shared" si="29"/>
        <v>0</v>
      </c>
      <c r="Q305" s="5">
        <f t="shared" si="30"/>
        <v>304</v>
      </c>
      <c r="R305">
        <v>260</v>
      </c>
      <c r="S305">
        <v>0.5</v>
      </c>
      <c r="U305">
        <v>260</v>
      </c>
      <c r="V305">
        <v>0.45540199999999997</v>
      </c>
    </row>
    <row r="306" spans="1:22" x14ac:dyDescent="0.35">
      <c r="A306" s="5">
        <f t="shared" si="28"/>
        <v>305</v>
      </c>
      <c r="B306">
        <v>320</v>
      </c>
      <c r="C306">
        <v>0.440751</v>
      </c>
      <c r="D306" s="11">
        <f t="shared" si="27"/>
        <v>0.99994000000002048</v>
      </c>
      <c r="E306">
        <v>320</v>
      </c>
      <c r="F306">
        <v>0.46476499999999998</v>
      </c>
      <c r="H306">
        <v>320</v>
      </c>
      <c r="I306">
        <v>0.56866899999999998</v>
      </c>
      <c r="J306" s="11">
        <v>320.39400000000001</v>
      </c>
      <c r="O306" s="11">
        <f t="shared" si="29"/>
        <v>0</v>
      </c>
      <c r="Q306" s="5">
        <f t="shared" si="30"/>
        <v>305</v>
      </c>
      <c r="R306">
        <v>260</v>
      </c>
      <c r="S306">
        <v>0.50164500000000001</v>
      </c>
      <c r="U306">
        <v>260</v>
      </c>
      <c r="V306">
        <v>0.45540199999999997</v>
      </c>
    </row>
    <row r="307" spans="1:22" x14ac:dyDescent="0.35">
      <c r="A307" s="5">
        <f t="shared" si="28"/>
        <v>306</v>
      </c>
      <c r="B307">
        <v>320</v>
      </c>
      <c r="C307">
        <v>0.44219700000000001</v>
      </c>
      <c r="D307" s="11">
        <f t="shared" si="27"/>
        <v>1.000632000000002</v>
      </c>
      <c r="E307">
        <v>320</v>
      </c>
      <c r="F307">
        <v>0.46476499999999998</v>
      </c>
      <c r="H307">
        <v>320</v>
      </c>
      <c r="I307">
        <v>0.56866899999999998</v>
      </c>
      <c r="J307" s="11">
        <v>322.93799999999999</v>
      </c>
      <c r="O307" s="11">
        <f t="shared" si="29"/>
        <v>0</v>
      </c>
      <c r="Q307" s="5">
        <f t="shared" si="30"/>
        <v>306</v>
      </c>
      <c r="R307">
        <v>260</v>
      </c>
      <c r="S307">
        <v>0.50328899999999999</v>
      </c>
      <c r="U307">
        <v>260</v>
      </c>
      <c r="V307">
        <v>0.45540199999999997</v>
      </c>
    </row>
    <row r="308" spans="1:22" x14ac:dyDescent="0.35">
      <c r="A308" s="5">
        <f t="shared" si="28"/>
        <v>307</v>
      </c>
      <c r="B308">
        <v>320.375</v>
      </c>
      <c r="C308">
        <v>0.44364199999999998</v>
      </c>
      <c r="D308" s="11">
        <f t="shared" si="27"/>
        <v>0.99993999999998207</v>
      </c>
      <c r="E308">
        <v>320.375</v>
      </c>
      <c r="F308">
        <v>0.46550900000000001</v>
      </c>
      <c r="H308">
        <v>320.375</v>
      </c>
      <c r="I308">
        <v>0.56909399999999999</v>
      </c>
      <c r="J308" s="11">
        <v>329.95800000000003</v>
      </c>
      <c r="O308" s="11">
        <f t="shared" si="29"/>
        <v>0.29410000000000602</v>
      </c>
      <c r="Q308" s="5">
        <f t="shared" si="30"/>
        <v>307</v>
      </c>
      <c r="R308">
        <v>260</v>
      </c>
      <c r="S308">
        <v>0.50493399999999999</v>
      </c>
      <c r="U308">
        <v>260</v>
      </c>
      <c r="V308">
        <v>0.45540199999999997</v>
      </c>
    </row>
    <row r="309" spans="1:22" x14ac:dyDescent="0.35">
      <c r="A309" s="5">
        <f t="shared" si="28"/>
        <v>308</v>
      </c>
      <c r="B309">
        <v>320.39400000000001</v>
      </c>
      <c r="C309">
        <v>0.44508700000000001</v>
      </c>
      <c r="D309" s="11">
        <f t="shared" si="27"/>
        <v>0.99994000000002048</v>
      </c>
      <c r="E309">
        <v>320.39400000000001</v>
      </c>
      <c r="F309">
        <v>0.46554600000000002</v>
      </c>
      <c r="H309">
        <v>320.39400000000001</v>
      </c>
      <c r="I309">
        <v>0.56911500000000004</v>
      </c>
      <c r="J309" s="11">
        <v>330</v>
      </c>
      <c r="O309" s="11">
        <f t="shared" si="29"/>
        <v>1.453200000003374E-2</v>
      </c>
      <c r="Q309" s="5">
        <f t="shared" si="30"/>
        <v>308</v>
      </c>
      <c r="R309">
        <v>265</v>
      </c>
      <c r="S309">
        <v>0.506579</v>
      </c>
      <c r="U309">
        <v>265</v>
      </c>
      <c r="V309">
        <v>0.46632400000000002</v>
      </c>
    </row>
    <row r="310" spans="1:22" x14ac:dyDescent="0.35">
      <c r="A310" s="5">
        <f t="shared" si="28"/>
        <v>309</v>
      </c>
      <c r="B310">
        <v>322.93799999999999</v>
      </c>
      <c r="C310">
        <v>0.44653199999999998</v>
      </c>
      <c r="D310" s="11">
        <f t="shared" si="27"/>
        <v>0.99993999999998207</v>
      </c>
      <c r="E310">
        <v>322.93799999999999</v>
      </c>
      <c r="F310">
        <v>0.470582</v>
      </c>
      <c r="H310">
        <v>322.93799999999999</v>
      </c>
      <c r="I310">
        <v>0.57198599999999999</v>
      </c>
      <c r="J310" s="11">
        <v>330</v>
      </c>
      <c r="O310" s="11">
        <f t="shared" si="29"/>
        <v>1.9867319999999702</v>
      </c>
      <c r="Q310" s="5">
        <f t="shared" si="30"/>
        <v>309</v>
      </c>
      <c r="R310">
        <v>265</v>
      </c>
      <c r="S310">
        <v>0.50822400000000001</v>
      </c>
      <c r="U310">
        <v>265</v>
      </c>
      <c r="V310">
        <v>0.46632400000000002</v>
      </c>
    </row>
    <row r="311" spans="1:22" x14ac:dyDescent="0.35">
      <c r="A311" s="5">
        <f t="shared" si="28"/>
        <v>310</v>
      </c>
      <c r="B311">
        <v>329.95800000000003</v>
      </c>
      <c r="C311">
        <v>0.44797700000000001</v>
      </c>
      <c r="D311" s="11">
        <f t="shared" si="27"/>
        <v>0.99994000000002048</v>
      </c>
      <c r="E311">
        <v>329.95800000000003</v>
      </c>
      <c r="F311">
        <v>0.48436200000000001</v>
      </c>
      <c r="H311">
        <v>329.95800000000003</v>
      </c>
      <c r="I311">
        <v>0.57980900000000002</v>
      </c>
      <c r="J311" s="11">
        <v>330</v>
      </c>
      <c r="O311" s="11">
        <f t="shared" si="29"/>
        <v>5.4135160000000173</v>
      </c>
      <c r="Q311" s="5">
        <f t="shared" si="30"/>
        <v>310</v>
      </c>
      <c r="R311">
        <v>265</v>
      </c>
      <c r="S311">
        <v>0.50986799999999999</v>
      </c>
      <c r="U311">
        <v>265</v>
      </c>
      <c r="V311">
        <v>0.46632400000000002</v>
      </c>
    </row>
    <row r="312" spans="1:22" x14ac:dyDescent="0.35">
      <c r="A312" s="5">
        <f t="shared" si="28"/>
        <v>311</v>
      </c>
      <c r="B312">
        <v>330</v>
      </c>
      <c r="C312">
        <v>0.44942199999999999</v>
      </c>
      <c r="D312" s="11">
        <f t="shared" si="27"/>
        <v>0.99993999999998207</v>
      </c>
      <c r="E312">
        <v>330</v>
      </c>
      <c r="F312">
        <v>0.48444399999999999</v>
      </c>
      <c r="H312">
        <v>330</v>
      </c>
      <c r="I312">
        <v>0.57985600000000004</v>
      </c>
      <c r="J312" s="11">
        <v>330</v>
      </c>
      <c r="O312" s="11">
        <f t="shared" si="29"/>
        <v>3.252400000001332E-2</v>
      </c>
      <c r="Q312" s="5">
        <f t="shared" si="30"/>
        <v>311</v>
      </c>
      <c r="R312">
        <v>265</v>
      </c>
      <c r="S312">
        <v>0.511513</v>
      </c>
      <c r="U312">
        <v>265</v>
      </c>
      <c r="V312">
        <v>0.46632400000000002</v>
      </c>
    </row>
    <row r="313" spans="1:22" x14ac:dyDescent="0.35">
      <c r="A313" s="5">
        <f t="shared" si="28"/>
        <v>312</v>
      </c>
      <c r="B313">
        <v>330</v>
      </c>
      <c r="C313">
        <v>0.45086700000000002</v>
      </c>
      <c r="D313" s="11">
        <f t="shared" si="27"/>
        <v>0.99994000000002048</v>
      </c>
      <c r="E313">
        <v>330</v>
      </c>
      <c r="F313">
        <v>0.48444399999999999</v>
      </c>
      <c r="H313">
        <v>330</v>
      </c>
      <c r="I313">
        <v>0.57985600000000004</v>
      </c>
      <c r="J313" s="11">
        <v>330</v>
      </c>
      <c r="O313" s="11">
        <f t="shared" si="29"/>
        <v>0</v>
      </c>
      <c r="Q313" s="5">
        <f t="shared" si="30"/>
        <v>312</v>
      </c>
      <c r="R313">
        <v>265</v>
      </c>
      <c r="S313">
        <v>0.513158</v>
      </c>
      <c r="U313">
        <v>265</v>
      </c>
      <c r="V313">
        <v>0.46632400000000002</v>
      </c>
    </row>
    <row r="314" spans="1:22" x14ac:dyDescent="0.35">
      <c r="A314" s="5">
        <f t="shared" si="28"/>
        <v>313</v>
      </c>
      <c r="B314">
        <v>330</v>
      </c>
      <c r="C314">
        <v>0.45231199999999999</v>
      </c>
      <c r="D314" s="11">
        <f t="shared" si="27"/>
        <v>0.99993999999998207</v>
      </c>
      <c r="E314">
        <v>330</v>
      </c>
      <c r="F314">
        <v>0.48444399999999999</v>
      </c>
      <c r="H314">
        <v>330</v>
      </c>
      <c r="I314">
        <v>0.57985600000000004</v>
      </c>
      <c r="J314" s="11">
        <v>330</v>
      </c>
      <c r="O314" s="11">
        <f t="shared" si="29"/>
        <v>0</v>
      </c>
      <c r="Q314" s="5">
        <f t="shared" si="30"/>
        <v>313</v>
      </c>
      <c r="R314">
        <v>265</v>
      </c>
      <c r="S314">
        <v>0.51480300000000001</v>
      </c>
      <c r="U314">
        <v>265</v>
      </c>
      <c r="V314">
        <v>0.46632400000000002</v>
      </c>
    </row>
    <row r="315" spans="1:22" x14ac:dyDescent="0.35">
      <c r="A315" s="5">
        <f t="shared" si="28"/>
        <v>314</v>
      </c>
      <c r="B315">
        <v>330</v>
      </c>
      <c r="C315">
        <v>0.45375700000000002</v>
      </c>
      <c r="D315" s="11">
        <f t="shared" si="27"/>
        <v>0.99994000000002048</v>
      </c>
      <c r="E315">
        <v>330</v>
      </c>
      <c r="F315">
        <v>0.48444399999999999</v>
      </c>
      <c r="H315">
        <v>330</v>
      </c>
      <c r="I315">
        <v>0.57985600000000004</v>
      </c>
      <c r="J315" s="11">
        <v>330</v>
      </c>
      <c r="O315" s="11">
        <f t="shared" si="29"/>
        <v>0</v>
      </c>
      <c r="Q315" s="5">
        <f t="shared" si="30"/>
        <v>314</v>
      </c>
      <c r="R315">
        <v>265</v>
      </c>
      <c r="S315">
        <v>0.51644699999999999</v>
      </c>
      <c r="U315">
        <v>265</v>
      </c>
      <c r="V315">
        <v>0.46632400000000002</v>
      </c>
    </row>
    <row r="316" spans="1:22" x14ac:dyDescent="0.35">
      <c r="A316" s="5">
        <f t="shared" si="28"/>
        <v>315</v>
      </c>
      <c r="B316">
        <v>330</v>
      </c>
      <c r="C316">
        <v>0.455202</v>
      </c>
      <c r="D316" s="11">
        <f t="shared" si="27"/>
        <v>0.99993999999998207</v>
      </c>
      <c r="E316">
        <v>330</v>
      </c>
      <c r="F316">
        <v>0.48444399999999999</v>
      </c>
      <c r="H316">
        <v>330</v>
      </c>
      <c r="I316">
        <v>0.57985600000000004</v>
      </c>
      <c r="J316" s="11">
        <v>332.34899999999999</v>
      </c>
      <c r="O316" s="11">
        <f t="shared" si="29"/>
        <v>0</v>
      </c>
      <c r="Q316" s="5">
        <f t="shared" si="30"/>
        <v>315</v>
      </c>
      <c r="R316">
        <v>265</v>
      </c>
      <c r="S316">
        <v>0.518092</v>
      </c>
      <c r="U316">
        <v>265</v>
      </c>
      <c r="V316">
        <v>0.46632400000000002</v>
      </c>
    </row>
    <row r="317" spans="1:22" x14ac:dyDescent="0.35">
      <c r="A317" s="5">
        <f t="shared" si="28"/>
        <v>316</v>
      </c>
      <c r="B317">
        <v>330</v>
      </c>
      <c r="C317">
        <v>0.45664700000000003</v>
      </c>
      <c r="D317" s="11">
        <f t="shared" si="27"/>
        <v>0.99994000000002048</v>
      </c>
      <c r="E317">
        <v>330</v>
      </c>
      <c r="F317">
        <v>0.48444399999999999</v>
      </c>
      <c r="H317">
        <v>330</v>
      </c>
      <c r="I317">
        <v>0.57985600000000004</v>
      </c>
      <c r="J317" s="11">
        <v>333.19</v>
      </c>
      <c r="O317" s="11">
        <f t="shared" si="29"/>
        <v>0</v>
      </c>
      <c r="Q317" s="5">
        <f t="shared" si="30"/>
        <v>316</v>
      </c>
      <c r="R317">
        <v>265</v>
      </c>
      <c r="S317">
        <v>0.519737</v>
      </c>
      <c r="U317">
        <v>265</v>
      </c>
      <c r="V317">
        <v>0.46632400000000002</v>
      </c>
    </row>
    <row r="318" spans="1:22" x14ac:dyDescent="0.35">
      <c r="A318" s="5">
        <f t="shared" si="28"/>
        <v>317</v>
      </c>
      <c r="B318">
        <v>330</v>
      </c>
      <c r="C318">
        <v>0.458092</v>
      </c>
      <c r="D318" s="11">
        <f t="shared" si="27"/>
        <v>0.99993999999998207</v>
      </c>
      <c r="E318">
        <v>330</v>
      </c>
      <c r="F318">
        <v>0.48444399999999999</v>
      </c>
      <c r="H318">
        <v>330</v>
      </c>
      <c r="I318">
        <v>0.57985600000000004</v>
      </c>
      <c r="J318" s="11">
        <v>333.19</v>
      </c>
      <c r="O318" s="11">
        <f t="shared" si="29"/>
        <v>0</v>
      </c>
      <c r="Q318" s="5">
        <f t="shared" si="30"/>
        <v>317</v>
      </c>
      <c r="R318">
        <v>270</v>
      </c>
      <c r="S318">
        <v>0.52138200000000001</v>
      </c>
      <c r="U318">
        <v>270</v>
      </c>
      <c r="V318">
        <v>0.477132</v>
      </c>
    </row>
    <row r="319" spans="1:22" x14ac:dyDescent="0.35">
      <c r="A319" s="5">
        <f t="shared" si="28"/>
        <v>318</v>
      </c>
      <c r="B319">
        <v>332.34899999999999</v>
      </c>
      <c r="C319">
        <v>0.459538</v>
      </c>
      <c r="D319" s="11">
        <f t="shared" si="27"/>
        <v>1.000632000000002</v>
      </c>
      <c r="E319">
        <v>332.34899999999999</v>
      </c>
      <c r="F319">
        <v>0.48901499999999998</v>
      </c>
      <c r="H319">
        <v>332.34899999999999</v>
      </c>
      <c r="I319">
        <v>0.58244099999999999</v>
      </c>
      <c r="J319" s="11">
        <v>335</v>
      </c>
      <c r="O319" s="11">
        <f t="shared" si="29"/>
        <v>1.7888199999999643</v>
      </c>
      <c r="Q319" s="5">
        <f t="shared" si="30"/>
        <v>318</v>
      </c>
      <c r="R319">
        <v>270</v>
      </c>
      <c r="S319">
        <v>0.52302599999999999</v>
      </c>
      <c r="U319">
        <v>270</v>
      </c>
      <c r="V319">
        <v>0.477132</v>
      </c>
    </row>
    <row r="320" spans="1:22" x14ac:dyDescent="0.35">
      <c r="A320" s="5">
        <f t="shared" si="28"/>
        <v>319</v>
      </c>
      <c r="B320">
        <v>333.19</v>
      </c>
      <c r="C320">
        <v>0.46098299999999998</v>
      </c>
      <c r="D320" s="11">
        <f t="shared" si="27"/>
        <v>0.99993999999998207</v>
      </c>
      <c r="E320">
        <v>333.19</v>
      </c>
      <c r="F320">
        <v>0.490647</v>
      </c>
      <c r="H320">
        <v>333.19</v>
      </c>
      <c r="I320">
        <v>0.58336299999999996</v>
      </c>
      <c r="J320" s="11">
        <v>335</v>
      </c>
      <c r="O320" s="11">
        <f t="shared" si="29"/>
        <v>0.63802399999998505</v>
      </c>
      <c r="Q320" s="5">
        <f t="shared" si="30"/>
        <v>319</v>
      </c>
      <c r="R320">
        <v>270</v>
      </c>
      <c r="S320">
        <v>0.524671</v>
      </c>
      <c r="U320">
        <v>270</v>
      </c>
      <c r="V320">
        <v>0.477132</v>
      </c>
    </row>
    <row r="321" spans="1:22" x14ac:dyDescent="0.35">
      <c r="A321" s="5">
        <f t="shared" si="28"/>
        <v>320</v>
      </c>
      <c r="B321">
        <v>333.19</v>
      </c>
      <c r="C321">
        <v>0.46242800000000001</v>
      </c>
      <c r="D321" s="11">
        <f t="shared" si="27"/>
        <v>0.99994000000002048</v>
      </c>
      <c r="E321">
        <v>333.19</v>
      </c>
      <c r="F321">
        <v>0.490647</v>
      </c>
      <c r="H321">
        <v>333.19</v>
      </c>
      <c r="I321">
        <v>0.58336299999999996</v>
      </c>
      <c r="J321" s="11">
        <v>335</v>
      </c>
      <c r="O321" s="11">
        <f t="shared" si="29"/>
        <v>0</v>
      </c>
      <c r="Q321" s="5">
        <f t="shared" si="30"/>
        <v>320</v>
      </c>
      <c r="R321">
        <v>270</v>
      </c>
      <c r="S321">
        <v>0.52631600000000001</v>
      </c>
      <c r="U321">
        <v>270</v>
      </c>
      <c r="V321">
        <v>0.477132</v>
      </c>
    </row>
    <row r="322" spans="1:22" x14ac:dyDescent="0.35">
      <c r="A322" s="5">
        <f t="shared" si="28"/>
        <v>321</v>
      </c>
      <c r="B322">
        <v>335</v>
      </c>
      <c r="C322">
        <v>0.46387299999999998</v>
      </c>
      <c r="D322" s="11">
        <f t="shared" ref="D322:D385" si="31">692*(C322-C321)</f>
        <v>0.99993999999998207</v>
      </c>
      <c r="E322">
        <v>335</v>
      </c>
      <c r="F322">
        <v>0.494149</v>
      </c>
      <c r="H322">
        <v>335</v>
      </c>
      <c r="I322">
        <v>0.58533999999999997</v>
      </c>
      <c r="J322" s="11">
        <v>335</v>
      </c>
      <c r="O322" s="11">
        <f t="shared" si="29"/>
        <v>1.3680840000000045</v>
      </c>
      <c r="Q322" s="5">
        <f t="shared" si="30"/>
        <v>321</v>
      </c>
      <c r="R322">
        <v>270</v>
      </c>
      <c r="S322">
        <v>0.52796100000000001</v>
      </c>
      <c r="U322">
        <v>270</v>
      </c>
      <c r="V322">
        <v>0.477132</v>
      </c>
    </row>
    <row r="323" spans="1:22" x14ac:dyDescent="0.35">
      <c r="A323" s="5">
        <f t="shared" si="28"/>
        <v>322</v>
      </c>
      <c r="B323">
        <v>335</v>
      </c>
      <c r="C323">
        <v>0.46531800000000001</v>
      </c>
      <c r="D323" s="11">
        <f t="shared" si="31"/>
        <v>0.99994000000002048</v>
      </c>
      <c r="E323">
        <v>335</v>
      </c>
      <c r="F323">
        <v>0.494149</v>
      </c>
      <c r="H323">
        <v>335</v>
      </c>
      <c r="I323">
        <v>0.58533999999999997</v>
      </c>
      <c r="J323" s="11">
        <v>335.75299999999999</v>
      </c>
      <c r="O323" s="11">
        <f t="shared" si="29"/>
        <v>0</v>
      </c>
      <c r="Q323" s="5">
        <f t="shared" si="30"/>
        <v>322</v>
      </c>
      <c r="R323">
        <v>270</v>
      </c>
      <c r="S323">
        <v>0.52960499999999999</v>
      </c>
      <c r="U323">
        <v>270</v>
      </c>
      <c r="V323">
        <v>0.477132</v>
      </c>
    </row>
    <row r="324" spans="1:22" x14ac:dyDescent="0.35">
      <c r="A324" s="5">
        <f t="shared" ref="A324:A387" si="32">A323+1</f>
        <v>323</v>
      </c>
      <c r="B324">
        <v>335</v>
      </c>
      <c r="C324">
        <v>0.46676299999999998</v>
      </c>
      <c r="D324" s="11">
        <f t="shared" si="31"/>
        <v>0.99993999999998207</v>
      </c>
      <c r="E324">
        <v>335</v>
      </c>
      <c r="F324">
        <v>0.494149</v>
      </c>
      <c r="H324">
        <v>335</v>
      </c>
      <c r="I324">
        <v>0.58533999999999997</v>
      </c>
      <c r="J324" s="11">
        <v>338.31599999999997</v>
      </c>
      <c r="O324" s="11">
        <f t="shared" ref="O324:O387" si="33">692*(I324-I323)</f>
        <v>0</v>
      </c>
      <c r="Q324" s="5">
        <f t="shared" ref="Q324:Q387" si="34">Q323+1</f>
        <v>323</v>
      </c>
      <c r="R324">
        <v>270</v>
      </c>
      <c r="S324">
        <v>0.53125</v>
      </c>
      <c r="U324">
        <v>270</v>
      </c>
      <c r="V324">
        <v>0.477132</v>
      </c>
    </row>
    <row r="325" spans="1:22" x14ac:dyDescent="0.35">
      <c r="A325" s="5">
        <f t="shared" si="32"/>
        <v>324</v>
      </c>
      <c r="B325">
        <v>335</v>
      </c>
      <c r="C325">
        <v>0.46820800000000001</v>
      </c>
      <c r="D325" s="11">
        <f t="shared" si="31"/>
        <v>0.99994000000002048</v>
      </c>
      <c r="E325">
        <v>335</v>
      </c>
      <c r="F325">
        <v>0.494149</v>
      </c>
      <c r="H325">
        <v>335</v>
      </c>
      <c r="I325">
        <v>0.58533999999999997</v>
      </c>
      <c r="J325" s="11">
        <v>338.31599999999997</v>
      </c>
      <c r="O325" s="11">
        <f t="shared" si="33"/>
        <v>0</v>
      </c>
      <c r="Q325" s="5">
        <f t="shared" si="34"/>
        <v>324</v>
      </c>
      <c r="R325">
        <v>275</v>
      </c>
      <c r="S325">
        <v>0.53289500000000001</v>
      </c>
      <c r="U325">
        <v>275</v>
      </c>
      <c r="V325">
        <v>0.48782199999999998</v>
      </c>
    </row>
    <row r="326" spans="1:22" x14ac:dyDescent="0.35">
      <c r="A326" s="5">
        <f t="shared" si="32"/>
        <v>325</v>
      </c>
      <c r="B326">
        <v>335.75299999999999</v>
      </c>
      <c r="C326">
        <v>0.46965299999999999</v>
      </c>
      <c r="D326" s="11">
        <f t="shared" si="31"/>
        <v>0.99993999999998207</v>
      </c>
      <c r="E326">
        <v>335.75299999999999</v>
      </c>
      <c r="F326">
        <v>0.49560300000000002</v>
      </c>
      <c r="H326">
        <v>335.75299999999999</v>
      </c>
      <c r="I326">
        <v>0.58616000000000001</v>
      </c>
      <c r="J326" s="11">
        <v>340</v>
      </c>
      <c r="O326" s="11">
        <f t="shared" si="33"/>
        <v>0.5674400000000297</v>
      </c>
      <c r="Q326" s="5">
        <f t="shared" si="34"/>
        <v>325</v>
      </c>
      <c r="R326">
        <v>275</v>
      </c>
      <c r="S326">
        <v>0.53453899999999999</v>
      </c>
      <c r="U326">
        <v>275</v>
      </c>
      <c r="V326">
        <v>0.48782199999999998</v>
      </c>
    </row>
    <row r="327" spans="1:22" x14ac:dyDescent="0.35">
      <c r="A327" s="5">
        <f t="shared" si="32"/>
        <v>326</v>
      </c>
      <c r="B327">
        <v>338.31599999999997</v>
      </c>
      <c r="C327">
        <v>0.47109800000000002</v>
      </c>
      <c r="D327" s="11">
        <f t="shared" si="31"/>
        <v>0.99994000000002048</v>
      </c>
      <c r="E327">
        <v>338.31599999999997</v>
      </c>
      <c r="F327">
        <v>0.50053499999999995</v>
      </c>
      <c r="H327">
        <v>338.31599999999997</v>
      </c>
      <c r="I327">
        <v>0.58893700000000004</v>
      </c>
      <c r="J327" s="11">
        <v>340</v>
      </c>
      <c r="O327" s="11">
        <f t="shared" si="33"/>
        <v>1.9216840000000204</v>
      </c>
      <c r="Q327" s="5">
        <f t="shared" si="34"/>
        <v>326</v>
      </c>
      <c r="R327">
        <v>275</v>
      </c>
      <c r="S327">
        <v>0.53618399999999999</v>
      </c>
      <c r="U327">
        <v>275</v>
      </c>
      <c r="V327">
        <v>0.48782199999999998</v>
      </c>
    </row>
    <row r="328" spans="1:22" x14ac:dyDescent="0.35">
      <c r="A328" s="5">
        <f t="shared" si="32"/>
        <v>327</v>
      </c>
      <c r="B328">
        <v>338.31599999999997</v>
      </c>
      <c r="C328">
        <v>0.47254299999999999</v>
      </c>
      <c r="D328" s="11">
        <f t="shared" si="31"/>
        <v>0.99993999999998207</v>
      </c>
      <c r="E328">
        <v>338.31599999999997</v>
      </c>
      <c r="F328">
        <v>0.50053499999999995</v>
      </c>
      <c r="H328">
        <v>338.31599999999997</v>
      </c>
      <c r="I328">
        <v>0.58893700000000004</v>
      </c>
      <c r="J328" s="11">
        <v>340</v>
      </c>
      <c r="O328" s="11">
        <f t="shared" si="33"/>
        <v>0</v>
      </c>
      <c r="Q328" s="5">
        <f t="shared" si="34"/>
        <v>327</v>
      </c>
      <c r="R328">
        <v>275</v>
      </c>
      <c r="S328">
        <v>0.537829</v>
      </c>
      <c r="U328">
        <v>275</v>
      </c>
      <c r="V328">
        <v>0.48782199999999998</v>
      </c>
    </row>
    <row r="329" spans="1:22" x14ac:dyDescent="0.35">
      <c r="A329" s="5">
        <f t="shared" si="32"/>
        <v>328</v>
      </c>
      <c r="B329">
        <v>340</v>
      </c>
      <c r="C329">
        <v>0.47398800000000002</v>
      </c>
      <c r="D329" s="11">
        <f t="shared" si="31"/>
        <v>0.99994000000002048</v>
      </c>
      <c r="E329">
        <v>340</v>
      </c>
      <c r="F329">
        <v>0.50376100000000001</v>
      </c>
      <c r="H329">
        <v>340</v>
      </c>
      <c r="I329">
        <v>0.59075200000000005</v>
      </c>
      <c r="J329" s="11">
        <v>340</v>
      </c>
      <c r="O329" s="11">
        <f t="shared" si="33"/>
        <v>1.2559800000000076</v>
      </c>
      <c r="Q329" s="5">
        <f t="shared" si="34"/>
        <v>328</v>
      </c>
      <c r="R329">
        <v>275</v>
      </c>
      <c r="S329">
        <v>0.53947400000000001</v>
      </c>
      <c r="U329">
        <v>275</v>
      </c>
      <c r="V329">
        <v>0.48782199999999998</v>
      </c>
    </row>
    <row r="330" spans="1:22" x14ac:dyDescent="0.35">
      <c r="A330" s="5">
        <f t="shared" si="32"/>
        <v>329</v>
      </c>
      <c r="B330">
        <v>340</v>
      </c>
      <c r="C330">
        <v>0.47543400000000002</v>
      </c>
      <c r="D330" s="11">
        <f t="shared" si="31"/>
        <v>1.000632000000002</v>
      </c>
      <c r="E330">
        <v>340</v>
      </c>
      <c r="F330">
        <v>0.50376100000000001</v>
      </c>
      <c r="H330">
        <v>340</v>
      </c>
      <c r="I330">
        <v>0.59075200000000005</v>
      </c>
      <c r="J330" s="11">
        <v>340</v>
      </c>
      <c r="O330" s="11">
        <f t="shared" si="33"/>
        <v>0</v>
      </c>
      <c r="Q330" s="5">
        <f t="shared" si="34"/>
        <v>329</v>
      </c>
      <c r="R330">
        <v>275</v>
      </c>
      <c r="S330">
        <v>0.54111799999999999</v>
      </c>
      <c r="U330">
        <v>275</v>
      </c>
      <c r="V330">
        <v>0.48782199999999998</v>
      </c>
    </row>
    <row r="331" spans="1:22" x14ac:dyDescent="0.35">
      <c r="A331" s="5">
        <f t="shared" si="32"/>
        <v>330</v>
      </c>
      <c r="B331">
        <v>340</v>
      </c>
      <c r="C331">
        <v>0.476879</v>
      </c>
      <c r="D331" s="11">
        <f t="shared" si="31"/>
        <v>0.99993999999998207</v>
      </c>
      <c r="E331">
        <v>340</v>
      </c>
      <c r="F331">
        <v>0.50376100000000001</v>
      </c>
      <c r="H331">
        <v>340</v>
      </c>
      <c r="I331">
        <v>0.59075200000000005</v>
      </c>
      <c r="J331" s="11">
        <v>340.87900000000002</v>
      </c>
      <c r="O331" s="11">
        <f t="shared" si="33"/>
        <v>0</v>
      </c>
      <c r="Q331" s="5">
        <f t="shared" si="34"/>
        <v>330</v>
      </c>
      <c r="R331">
        <v>280</v>
      </c>
      <c r="S331">
        <v>0.542763</v>
      </c>
      <c r="U331">
        <v>280</v>
      </c>
      <c r="V331">
        <v>0.49838900000000003</v>
      </c>
    </row>
    <row r="332" spans="1:22" x14ac:dyDescent="0.35">
      <c r="A332" s="5">
        <f t="shared" si="32"/>
        <v>331</v>
      </c>
      <c r="B332">
        <v>340</v>
      </c>
      <c r="C332">
        <v>0.47832400000000003</v>
      </c>
      <c r="D332" s="11">
        <f t="shared" si="31"/>
        <v>0.99994000000002048</v>
      </c>
      <c r="E332">
        <v>340</v>
      </c>
      <c r="F332">
        <v>0.50376100000000001</v>
      </c>
      <c r="H332">
        <v>340</v>
      </c>
      <c r="I332">
        <v>0.59075200000000005</v>
      </c>
      <c r="J332" s="11">
        <v>340.87900000000002</v>
      </c>
      <c r="O332" s="11">
        <f t="shared" si="33"/>
        <v>0</v>
      </c>
      <c r="Q332" s="5">
        <f t="shared" si="34"/>
        <v>331</v>
      </c>
      <c r="R332">
        <v>280</v>
      </c>
      <c r="S332">
        <v>0.544408</v>
      </c>
      <c r="U332">
        <v>280</v>
      </c>
      <c r="V332">
        <v>0.49838900000000003</v>
      </c>
    </row>
    <row r="333" spans="1:22" x14ac:dyDescent="0.35">
      <c r="A333" s="5">
        <f t="shared" si="32"/>
        <v>332</v>
      </c>
      <c r="B333">
        <v>340</v>
      </c>
      <c r="C333">
        <v>0.479769</v>
      </c>
      <c r="D333" s="11">
        <f t="shared" si="31"/>
        <v>0.99993999999998207</v>
      </c>
      <c r="E333">
        <v>340</v>
      </c>
      <c r="F333">
        <v>0.50376100000000001</v>
      </c>
      <c r="H333">
        <v>340</v>
      </c>
      <c r="I333">
        <v>0.59075200000000005</v>
      </c>
      <c r="J333" s="11">
        <v>345</v>
      </c>
      <c r="O333" s="11">
        <f t="shared" si="33"/>
        <v>0</v>
      </c>
      <c r="Q333" s="5">
        <f t="shared" si="34"/>
        <v>332</v>
      </c>
      <c r="R333">
        <v>280</v>
      </c>
      <c r="S333">
        <v>0.54605300000000001</v>
      </c>
      <c r="U333">
        <v>280</v>
      </c>
      <c r="V333">
        <v>0.49838900000000003</v>
      </c>
    </row>
    <row r="334" spans="1:22" x14ac:dyDescent="0.35">
      <c r="A334" s="5">
        <f t="shared" si="32"/>
        <v>333</v>
      </c>
      <c r="B334">
        <v>340.87900000000002</v>
      </c>
      <c r="C334">
        <v>0.48121399999999998</v>
      </c>
      <c r="D334" s="11">
        <f t="shared" si="31"/>
        <v>0.99993999999998207</v>
      </c>
      <c r="E334">
        <v>340.87900000000002</v>
      </c>
      <c r="F334">
        <v>0.50544100000000003</v>
      </c>
      <c r="H334">
        <v>340.87900000000002</v>
      </c>
      <c r="I334">
        <v>0.59169700000000003</v>
      </c>
      <c r="J334" s="11">
        <v>345</v>
      </c>
      <c r="O334" s="11">
        <f t="shared" si="33"/>
        <v>0.65393999999998176</v>
      </c>
      <c r="Q334" s="5">
        <f t="shared" si="34"/>
        <v>333</v>
      </c>
      <c r="R334">
        <v>280</v>
      </c>
      <c r="S334">
        <v>0.54769699999999999</v>
      </c>
      <c r="U334">
        <v>280</v>
      </c>
      <c r="V334">
        <v>0.49838900000000003</v>
      </c>
    </row>
    <row r="335" spans="1:22" x14ac:dyDescent="0.35">
      <c r="A335" s="5">
        <f t="shared" si="32"/>
        <v>334</v>
      </c>
      <c r="B335">
        <v>340.87900000000002</v>
      </c>
      <c r="C335">
        <v>0.482659</v>
      </c>
      <c r="D335" s="11">
        <f t="shared" si="31"/>
        <v>0.99994000000002048</v>
      </c>
      <c r="E335">
        <v>340.87900000000002</v>
      </c>
      <c r="F335">
        <v>0.50544100000000003</v>
      </c>
      <c r="H335">
        <v>340.87900000000002</v>
      </c>
      <c r="I335">
        <v>0.59169700000000003</v>
      </c>
      <c r="J335" s="11">
        <v>345</v>
      </c>
      <c r="O335" s="11">
        <f t="shared" si="33"/>
        <v>0</v>
      </c>
      <c r="Q335" s="5">
        <f t="shared" si="34"/>
        <v>334</v>
      </c>
      <c r="R335">
        <v>285</v>
      </c>
      <c r="S335">
        <v>0.549342</v>
      </c>
      <c r="U335">
        <v>285</v>
      </c>
      <c r="V335">
        <v>0.50883100000000003</v>
      </c>
    </row>
    <row r="336" spans="1:22" x14ac:dyDescent="0.35">
      <c r="A336" s="5">
        <f t="shared" si="32"/>
        <v>335</v>
      </c>
      <c r="B336">
        <v>345</v>
      </c>
      <c r="C336">
        <v>0.48410399999999998</v>
      </c>
      <c r="D336" s="11">
        <f t="shared" si="31"/>
        <v>0.99993999999998207</v>
      </c>
      <c r="E336">
        <v>345</v>
      </c>
      <c r="F336">
        <v>0.51327599999999995</v>
      </c>
      <c r="H336">
        <v>345</v>
      </c>
      <c r="I336">
        <v>0.59609400000000001</v>
      </c>
      <c r="J336" s="11">
        <v>345</v>
      </c>
      <c r="O336" s="11">
        <f t="shared" si="33"/>
        <v>3.0427239999999891</v>
      </c>
      <c r="Q336" s="5">
        <f t="shared" si="34"/>
        <v>335</v>
      </c>
      <c r="R336">
        <v>285</v>
      </c>
      <c r="S336">
        <v>0.550987</v>
      </c>
      <c r="U336">
        <v>285</v>
      </c>
      <c r="V336">
        <v>0.50883100000000003</v>
      </c>
    </row>
    <row r="337" spans="1:22" x14ac:dyDescent="0.35">
      <c r="A337" s="5">
        <f t="shared" si="32"/>
        <v>336</v>
      </c>
      <c r="B337">
        <v>345</v>
      </c>
      <c r="C337">
        <v>0.48554900000000001</v>
      </c>
      <c r="D337" s="11">
        <f t="shared" si="31"/>
        <v>0.99994000000002048</v>
      </c>
      <c r="E337">
        <v>345</v>
      </c>
      <c r="F337">
        <v>0.51327599999999995</v>
      </c>
      <c r="H337">
        <v>345</v>
      </c>
      <c r="I337">
        <v>0.59609400000000001</v>
      </c>
      <c r="J337" s="11">
        <v>345</v>
      </c>
      <c r="O337" s="11">
        <f t="shared" si="33"/>
        <v>0</v>
      </c>
      <c r="Q337" s="5">
        <f t="shared" si="34"/>
        <v>336</v>
      </c>
      <c r="R337">
        <v>285</v>
      </c>
      <c r="S337">
        <v>0.55263200000000001</v>
      </c>
      <c r="U337">
        <v>285</v>
      </c>
      <c r="V337">
        <v>0.50883100000000003</v>
      </c>
    </row>
    <row r="338" spans="1:22" x14ac:dyDescent="0.35">
      <c r="A338" s="5">
        <f t="shared" si="32"/>
        <v>337</v>
      </c>
      <c r="B338">
        <v>345</v>
      </c>
      <c r="C338">
        <v>0.48699399999999998</v>
      </c>
      <c r="D338" s="11">
        <f t="shared" si="31"/>
        <v>0.99993999999998207</v>
      </c>
      <c r="E338">
        <v>345</v>
      </c>
      <c r="F338">
        <v>0.51327599999999995</v>
      </c>
      <c r="H338">
        <v>345</v>
      </c>
      <c r="I338">
        <v>0.59609400000000001</v>
      </c>
      <c r="J338" s="11">
        <v>345</v>
      </c>
      <c r="O338" s="11">
        <f t="shared" si="33"/>
        <v>0</v>
      </c>
      <c r="Q338" s="5">
        <f t="shared" si="34"/>
        <v>337</v>
      </c>
      <c r="R338">
        <v>285</v>
      </c>
      <c r="S338">
        <v>0.55427599999999999</v>
      </c>
      <c r="U338">
        <v>285</v>
      </c>
      <c r="V338">
        <v>0.50883100000000003</v>
      </c>
    </row>
    <row r="339" spans="1:22" x14ac:dyDescent="0.35">
      <c r="A339" s="5">
        <f t="shared" si="32"/>
        <v>338</v>
      </c>
      <c r="B339">
        <v>345</v>
      </c>
      <c r="C339">
        <v>0.48843900000000001</v>
      </c>
      <c r="D339" s="11">
        <f t="shared" si="31"/>
        <v>0.99994000000002048</v>
      </c>
      <c r="E339">
        <v>345</v>
      </c>
      <c r="F339">
        <v>0.51327599999999995</v>
      </c>
      <c r="H339">
        <v>345</v>
      </c>
      <c r="I339">
        <v>0.59609400000000001</v>
      </c>
      <c r="J339" s="11">
        <v>345</v>
      </c>
      <c r="O339" s="11">
        <f t="shared" si="33"/>
        <v>0</v>
      </c>
      <c r="Q339" s="5">
        <f t="shared" si="34"/>
        <v>338</v>
      </c>
      <c r="R339">
        <v>285</v>
      </c>
      <c r="S339">
        <v>0.555921</v>
      </c>
      <c r="U339">
        <v>285</v>
      </c>
      <c r="V339">
        <v>0.50883100000000003</v>
      </c>
    </row>
    <row r="340" spans="1:22" x14ac:dyDescent="0.35">
      <c r="A340" s="5">
        <f t="shared" si="32"/>
        <v>339</v>
      </c>
      <c r="B340">
        <v>345</v>
      </c>
      <c r="C340">
        <v>0.48988399999999999</v>
      </c>
      <c r="D340" s="11">
        <f t="shared" si="31"/>
        <v>0.99993999999998207</v>
      </c>
      <c r="E340">
        <v>345</v>
      </c>
      <c r="F340">
        <v>0.51327599999999995</v>
      </c>
      <c r="H340">
        <v>345</v>
      </c>
      <c r="I340">
        <v>0.59609400000000001</v>
      </c>
      <c r="J340" s="11">
        <v>345</v>
      </c>
      <c r="O340" s="11">
        <f t="shared" si="33"/>
        <v>0</v>
      </c>
      <c r="Q340" s="5">
        <f t="shared" si="34"/>
        <v>339</v>
      </c>
      <c r="R340">
        <v>290</v>
      </c>
      <c r="S340">
        <v>0.55756600000000001</v>
      </c>
      <c r="U340">
        <v>290</v>
      </c>
      <c r="V340">
        <v>0.51914400000000005</v>
      </c>
    </row>
    <row r="341" spans="1:22" x14ac:dyDescent="0.35">
      <c r="A341" s="5">
        <f t="shared" si="32"/>
        <v>340</v>
      </c>
      <c r="B341">
        <v>345</v>
      </c>
      <c r="C341">
        <v>0.49132900000000002</v>
      </c>
      <c r="D341" s="11">
        <f t="shared" si="31"/>
        <v>0.99994000000002048</v>
      </c>
      <c r="E341">
        <v>345</v>
      </c>
      <c r="F341">
        <v>0.51327599999999995</v>
      </c>
      <c r="H341">
        <v>345</v>
      </c>
      <c r="I341">
        <v>0.59609400000000001</v>
      </c>
      <c r="J341" s="11">
        <v>346.005</v>
      </c>
      <c r="O341" s="11">
        <f t="shared" si="33"/>
        <v>0</v>
      </c>
      <c r="Q341" s="5">
        <f t="shared" si="34"/>
        <v>340</v>
      </c>
      <c r="R341">
        <v>290</v>
      </c>
      <c r="S341">
        <v>0.55921100000000001</v>
      </c>
      <c r="U341">
        <v>290</v>
      </c>
      <c r="V341">
        <v>0.51914400000000005</v>
      </c>
    </row>
    <row r="342" spans="1:22" x14ac:dyDescent="0.35">
      <c r="A342" s="5">
        <f t="shared" si="32"/>
        <v>341</v>
      </c>
      <c r="B342">
        <v>345</v>
      </c>
      <c r="C342">
        <v>0.49277500000000002</v>
      </c>
      <c r="D342" s="11">
        <f t="shared" si="31"/>
        <v>1.000632000000002</v>
      </c>
      <c r="E342">
        <v>345</v>
      </c>
      <c r="F342">
        <v>0.51327599999999995</v>
      </c>
      <c r="H342">
        <v>345</v>
      </c>
      <c r="I342">
        <v>0.59609400000000001</v>
      </c>
      <c r="J342" s="11">
        <v>348.56799999999998</v>
      </c>
      <c r="O342" s="11">
        <f t="shared" si="33"/>
        <v>0</v>
      </c>
      <c r="Q342" s="5">
        <f t="shared" si="34"/>
        <v>341</v>
      </c>
      <c r="R342">
        <v>290</v>
      </c>
      <c r="S342">
        <v>0.56085499999999999</v>
      </c>
      <c r="U342">
        <v>290</v>
      </c>
      <c r="V342">
        <v>0.51914400000000005</v>
      </c>
    </row>
    <row r="343" spans="1:22" x14ac:dyDescent="0.35">
      <c r="A343" s="5">
        <f t="shared" si="32"/>
        <v>342</v>
      </c>
      <c r="B343">
        <v>345</v>
      </c>
      <c r="C343">
        <v>0.49421999999999999</v>
      </c>
      <c r="D343" s="11">
        <f t="shared" si="31"/>
        <v>0.99993999999998207</v>
      </c>
      <c r="E343">
        <v>345</v>
      </c>
      <c r="F343">
        <v>0.51327599999999995</v>
      </c>
      <c r="H343">
        <v>345</v>
      </c>
      <c r="I343">
        <v>0.59609400000000001</v>
      </c>
      <c r="J343" s="11">
        <v>348.56799999999998</v>
      </c>
      <c r="O343" s="11">
        <f t="shared" si="33"/>
        <v>0</v>
      </c>
      <c r="Q343" s="5">
        <f t="shared" si="34"/>
        <v>342</v>
      </c>
      <c r="R343">
        <v>290</v>
      </c>
      <c r="S343">
        <v>0.5625</v>
      </c>
      <c r="U343">
        <v>290</v>
      </c>
      <c r="V343">
        <v>0.51914400000000005</v>
      </c>
    </row>
    <row r="344" spans="1:22" x14ac:dyDescent="0.35">
      <c r="A344" s="5">
        <f t="shared" si="32"/>
        <v>343</v>
      </c>
      <c r="B344">
        <v>346.005</v>
      </c>
      <c r="C344">
        <v>0.49566500000000002</v>
      </c>
      <c r="D344" s="11">
        <f t="shared" si="31"/>
        <v>0.99994000000002048</v>
      </c>
      <c r="E344">
        <v>346.005</v>
      </c>
      <c r="F344">
        <v>0.51517599999999997</v>
      </c>
      <c r="H344">
        <v>346.005</v>
      </c>
      <c r="I344">
        <v>0.597159</v>
      </c>
      <c r="J344" s="11">
        <v>348.56799999999998</v>
      </c>
      <c r="O344" s="11">
        <f t="shared" si="33"/>
        <v>0.73697999999998798</v>
      </c>
      <c r="Q344" s="5">
        <f t="shared" si="34"/>
        <v>343</v>
      </c>
      <c r="R344">
        <v>290</v>
      </c>
      <c r="S344">
        <v>0.56414500000000001</v>
      </c>
      <c r="U344">
        <v>290</v>
      </c>
      <c r="V344">
        <v>0.51914400000000005</v>
      </c>
    </row>
    <row r="345" spans="1:22" x14ac:dyDescent="0.35">
      <c r="A345" s="5">
        <f t="shared" si="32"/>
        <v>344</v>
      </c>
      <c r="B345">
        <v>348.56799999999998</v>
      </c>
      <c r="C345">
        <v>0.49711</v>
      </c>
      <c r="D345" s="11">
        <f t="shared" si="31"/>
        <v>0.99993999999998207</v>
      </c>
      <c r="E345">
        <v>348.56799999999998</v>
      </c>
      <c r="F345">
        <v>0.52000500000000005</v>
      </c>
      <c r="H345">
        <v>348.56799999999998</v>
      </c>
      <c r="I345">
        <v>0.59986300000000004</v>
      </c>
      <c r="J345" s="11">
        <v>348.56799999999998</v>
      </c>
      <c r="O345" s="11">
        <f t="shared" si="33"/>
        <v>1.8711680000000275</v>
      </c>
      <c r="Q345" s="5">
        <f t="shared" si="34"/>
        <v>344</v>
      </c>
      <c r="R345">
        <v>295</v>
      </c>
      <c r="S345">
        <v>0.56578899999999999</v>
      </c>
      <c r="U345">
        <v>295</v>
      </c>
      <c r="V345">
        <v>0.52932500000000005</v>
      </c>
    </row>
    <row r="346" spans="1:22" x14ac:dyDescent="0.35">
      <c r="A346" s="5">
        <f t="shared" si="32"/>
        <v>345</v>
      </c>
      <c r="B346">
        <v>348.56799999999998</v>
      </c>
      <c r="C346">
        <v>0.49855500000000003</v>
      </c>
      <c r="D346" s="11">
        <f t="shared" si="31"/>
        <v>0.99994000000002048</v>
      </c>
      <c r="E346">
        <v>348.56799999999998</v>
      </c>
      <c r="F346">
        <v>0.52000500000000005</v>
      </c>
      <c r="H346">
        <v>348.56799999999998</v>
      </c>
      <c r="I346">
        <v>0.59986300000000004</v>
      </c>
      <c r="J346" s="11">
        <v>349.08600000000001</v>
      </c>
      <c r="O346" s="11">
        <f t="shared" si="33"/>
        <v>0</v>
      </c>
      <c r="Q346" s="5">
        <f t="shared" si="34"/>
        <v>345</v>
      </c>
      <c r="R346">
        <v>295</v>
      </c>
      <c r="S346">
        <v>0.56743399999999999</v>
      </c>
      <c r="U346">
        <v>295</v>
      </c>
      <c r="V346">
        <v>0.52932500000000005</v>
      </c>
    </row>
    <row r="347" spans="1:22" x14ac:dyDescent="0.35">
      <c r="A347" s="5">
        <f t="shared" si="32"/>
        <v>346</v>
      </c>
      <c r="B347">
        <v>348.56799999999998</v>
      </c>
      <c r="C347">
        <v>0.5</v>
      </c>
      <c r="D347" s="11">
        <f t="shared" si="31"/>
        <v>0.99993999999998207</v>
      </c>
      <c r="E347">
        <v>348.56799999999998</v>
      </c>
      <c r="F347">
        <v>0.52000500000000005</v>
      </c>
      <c r="H347">
        <v>348.56799999999998</v>
      </c>
      <c r="I347">
        <v>0.59986300000000004</v>
      </c>
      <c r="J347" s="11">
        <v>350</v>
      </c>
      <c r="O347" s="11">
        <f t="shared" si="33"/>
        <v>0</v>
      </c>
      <c r="Q347" s="5">
        <f t="shared" si="34"/>
        <v>346</v>
      </c>
      <c r="R347">
        <v>295</v>
      </c>
      <c r="S347">
        <v>0.569079</v>
      </c>
      <c r="U347">
        <v>295</v>
      </c>
      <c r="V347">
        <v>0.52932500000000005</v>
      </c>
    </row>
    <row r="348" spans="1:22" x14ac:dyDescent="0.35">
      <c r="A348" s="5">
        <f t="shared" si="32"/>
        <v>347</v>
      </c>
      <c r="B348">
        <v>348.56799999999998</v>
      </c>
      <c r="C348">
        <v>0.50144500000000003</v>
      </c>
      <c r="D348" s="11">
        <f t="shared" si="31"/>
        <v>0.99994000000002048</v>
      </c>
      <c r="E348">
        <v>348.56799999999998</v>
      </c>
      <c r="F348">
        <v>0.52000500000000005</v>
      </c>
      <c r="H348">
        <v>348.56799999999998</v>
      </c>
      <c r="I348">
        <v>0.59986300000000004</v>
      </c>
      <c r="J348" s="11">
        <v>350</v>
      </c>
      <c r="O348" s="11">
        <f t="shared" si="33"/>
        <v>0</v>
      </c>
      <c r="Q348" s="5">
        <f t="shared" si="34"/>
        <v>347</v>
      </c>
      <c r="R348">
        <v>295</v>
      </c>
      <c r="S348">
        <v>0.57072400000000001</v>
      </c>
      <c r="U348">
        <v>295</v>
      </c>
      <c r="V348">
        <v>0.52932500000000005</v>
      </c>
    </row>
    <row r="349" spans="1:22" x14ac:dyDescent="0.35">
      <c r="A349" s="5">
        <f t="shared" si="32"/>
        <v>348</v>
      </c>
      <c r="B349">
        <v>349.08600000000001</v>
      </c>
      <c r="C349">
        <v>0.50288999999999995</v>
      </c>
      <c r="D349" s="11">
        <f t="shared" si="31"/>
        <v>0.99993999999994365</v>
      </c>
      <c r="E349">
        <v>349.08600000000001</v>
      </c>
      <c r="F349">
        <v>0.52097700000000002</v>
      </c>
      <c r="H349">
        <v>349.08600000000001</v>
      </c>
      <c r="I349">
        <v>0.60040800000000005</v>
      </c>
      <c r="J349" s="11">
        <v>350</v>
      </c>
      <c r="O349" s="11">
        <f t="shared" si="33"/>
        <v>0.37714000000001224</v>
      </c>
      <c r="Q349" s="5">
        <f t="shared" si="34"/>
        <v>348</v>
      </c>
      <c r="R349">
        <v>295</v>
      </c>
      <c r="S349">
        <v>0.57236799999999999</v>
      </c>
      <c r="U349">
        <v>295</v>
      </c>
      <c r="V349">
        <v>0.52932500000000005</v>
      </c>
    </row>
    <row r="350" spans="1:22" x14ac:dyDescent="0.35">
      <c r="A350" s="5">
        <f t="shared" si="32"/>
        <v>349</v>
      </c>
      <c r="B350">
        <v>350</v>
      </c>
      <c r="C350">
        <v>0.50433499999999998</v>
      </c>
      <c r="D350" s="11">
        <f t="shared" si="31"/>
        <v>0.99994000000002048</v>
      </c>
      <c r="E350">
        <v>350</v>
      </c>
      <c r="F350">
        <v>0.52269100000000002</v>
      </c>
      <c r="H350">
        <v>350</v>
      </c>
      <c r="I350">
        <v>0.60136599999999996</v>
      </c>
      <c r="J350" s="11">
        <v>350</v>
      </c>
      <c r="O350" s="11">
        <f t="shared" si="33"/>
        <v>0.66293599999993313</v>
      </c>
      <c r="Q350" s="5">
        <f t="shared" si="34"/>
        <v>349</v>
      </c>
      <c r="R350">
        <v>295</v>
      </c>
      <c r="S350">
        <v>0.574013</v>
      </c>
      <c r="U350">
        <v>295</v>
      </c>
      <c r="V350">
        <v>0.52932500000000005</v>
      </c>
    </row>
    <row r="351" spans="1:22" x14ac:dyDescent="0.35">
      <c r="A351" s="5">
        <f t="shared" si="32"/>
        <v>350</v>
      </c>
      <c r="B351">
        <v>350</v>
      </c>
      <c r="C351">
        <v>0.50578000000000001</v>
      </c>
      <c r="D351" s="11">
        <f t="shared" si="31"/>
        <v>0.99994000000002048</v>
      </c>
      <c r="E351">
        <v>350</v>
      </c>
      <c r="F351">
        <v>0.52269100000000002</v>
      </c>
      <c r="H351">
        <v>350</v>
      </c>
      <c r="I351">
        <v>0.60136599999999996</v>
      </c>
      <c r="J351" s="11">
        <v>351.13099999999997</v>
      </c>
      <c r="O351" s="11">
        <f t="shared" si="33"/>
        <v>0</v>
      </c>
      <c r="Q351" s="5">
        <f t="shared" si="34"/>
        <v>350</v>
      </c>
      <c r="R351">
        <v>295</v>
      </c>
      <c r="S351">
        <v>0.575658</v>
      </c>
      <c r="U351">
        <v>295</v>
      </c>
      <c r="V351">
        <v>0.52932500000000005</v>
      </c>
    </row>
    <row r="352" spans="1:22" x14ac:dyDescent="0.35">
      <c r="A352" s="5">
        <f t="shared" si="32"/>
        <v>351</v>
      </c>
      <c r="B352">
        <v>350</v>
      </c>
      <c r="C352">
        <v>0.50722500000000004</v>
      </c>
      <c r="D352" s="11">
        <f t="shared" si="31"/>
        <v>0.99994000000002048</v>
      </c>
      <c r="E352">
        <v>350</v>
      </c>
      <c r="F352">
        <v>0.52269100000000002</v>
      </c>
      <c r="H352">
        <v>350</v>
      </c>
      <c r="I352">
        <v>0.60136599999999996</v>
      </c>
      <c r="J352" s="11">
        <v>351.13099999999997</v>
      </c>
      <c r="O352" s="11">
        <f t="shared" si="33"/>
        <v>0</v>
      </c>
      <c r="Q352" s="5">
        <f t="shared" si="34"/>
        <v>351</v>
      </c>
      <c r="R352">
        <v>295</v>
      </c>
      <c r="S352">
        <v>0.57730300000000001</v>
      </c>
      <c r="U352">
        <v>295</v>
      </c>
      <c r="V352">
        <v>0.52932500000000005</v>
      </c>
    </row>
    <row r="353" spans="1:22" x14ac:dyDescent="0.35">
      <c r="A353" s="5">
        <f t="shared" si="32"/>
        <v>352</v>
      </c>
      <c r="B353">
        <v>350</v>
      </c>
      <c r="C353">
        <v>0.50867099999999998</v>
      </c>
      <c r="D353" s="11">
        <f t="shared" si="31"/>
        <v>1.0006319999999636</v>
      </c>
      <c r="E353">
        <v>350</v>
      </c>
      <c r="F353">
        <v>0.52269100000000002</v>
      </c>
      <c r="H353">
        <v>350</v>
      </c>
      <c r="I353">
        <v>0.60136599999999996</v>
      </c>
      <c r="J353" s="11">
        <v>351.13099999999997</v>
      </c>
      <c r="O353" s="11">
        <f t="shared" si="33"/>
        <v>0</v>
      </c>
      <c r="Q353" s="5">
        <f t="shared" si="34"/>
        <v>352</v>
      </c>
      <c r="R353">
        <v>295</v>
      </c>
      <c r="S353">
        <v>0.57894699999999999</v>
      </c>
      <c r="U353">
        <v>295</v>
      </c>
      <c r="V353">
        <v>0.52932500000000005</v>
      </c>
    </row>
    <row r="354" spans="1:22" x14ac:dyDescent="0.35">
      <c r="A354" s="5">
        <f t="shared" si="32"/>
        <v>353</v>
      </c>
      <c r="B354">
        <v>351.13099999999997</v>
      </c>
      <c r="C354">
        <v>0.51011600000000001</v>
      </c>
      <c r="D354" s="11">
        <f t="shared" si="31"/>
        <v>0.99994000000002048</v>
      </c>
      <c r="E354">
        <v>351.13099999999997</v>
      </c>
      <c r="F354">
        <v>0.52480700000000002</v>
      </c>
      <c r="H354">
        <v>351.13099999999997</v>
      </c>
      <c r="I354">
        <v>0.602549</v>
      </c>
      <c r="J354" s="11">
        <v>353.69400000000002</v>
      </c>
      <c r="O354" s="11">
        <f t="shared" si="33"/>
        <v>0.81863600000003123</v>
      </c>
      <c r="Q354" s="5">
        <f t="shared" si="34"/>
        <v>353</v>
      </c>
      <c r="R354">
        <v>300</v>
      </c>
      <c r="S354">
        <v>0.580592</v>
      </c>
      <c r="U354">
        <v>300</v>
      </c>
      <c r="V354">
        <v>0.53937199999999996</v>
      </c>
    </row>
    <row r="355" spans="1:22" x14ac:dyDescent="0.35">
      <c r="A355" s="5">
        <f t="shared" si="32"/>
        <v>354</v>
      </c>
      <c r="B355">
        <v>351.13099999999997</v>
      </c>
      <c r="C355">
        <v>0.51156100000000004</v>
      </c>
      <c r="D355" s="11">
        <f t="shared" si="31"/>
        <v>0.99994000000002048</v>
      </c>
      <c r="E355">
        <v>351.13099999999997</v>
      </c>
      <c r="F355">
        <v>0.52480700000000002</v>
      </c>
      <c r="H355">
        <v>351.13099999999997</v>
      </c>
      <c r="I355">
        <v>0.602549</v>
      </c>
      <c r="J355" s="11">
        <v>355</v>
      </c>
      <c r="O355" s="11">
        <f t="shared" si="33"/>
        <v>0</v>
      </c>
      <c r="Q355" s="5">
        <f t="shared" si="34"/>
        <v>354</v>
      </c>
      <c r="R355">
        <v>300</v>
      </c>
      <c r="S355">
        <v>0.582237</v>
      </c>
      <c r="U355">
        <v>300</v>
      </c>
      <c r="V355">
        <v>0.53937199999999996</v>
      </c>
    </row>
    <row r="356" spans="1:22" x14ac:dyDescent="0.35">
      <c r="A356" s="5">
        <f t="shared" si="32"/>
        <v>355</v>
      </c>
      <c r="B356">
        <v>351.13099999999997</v>
      </c>
      <c r="C356">
        <v>0.51300599999999996</v>
      </c>
      <c r="D356" s="11">
        <f t="shared" si="31"/>
        <v>0.99993999999994365</v>
      </c>
      <c r="E356">
        <v>351.13099999999997</v>
      </c>
      <c r="F356">
        <v>0.52480700000000002</v>
      </c>
      <c r="H356">
        <v>351.13099999999997</v>
      </c>
      <c r="I356">
        <v>0.602549</v>
      </c>
      <c r="J356" s="11">
        <v>355</v>
      </c>
      <c r="O356" s="11">
        <f t="shared" si="33"/>
        <v>0</v>
      </c>
      <c r="Q356" s="5">
        <f t="shared" si="34"/>
        <v>355</v>
      </c>
      <c r="R356">
        <v>300</v>
      </c>
      <c r="S356">
        <v>0.58388200000000001</v>
      </c>
      <c r="U356">
        <v>300</v>
      </c>
      <c r="V356">
        <v>0.53937199999999996</v>
      </c>
    </row>
    <row r="357" spans="1:22" x14ac:dyDescent="0.35">
      <c r="A357" s="5">
        <f t="shared" si="32"/>
        <v>356</v>
      </c>
      <c r="B357">
        <v>353.69400000000002</v>
      </c>
      <c r="C357">
        <v>0.51445099999999999</v>
      </c>
      <c r="D357" s="11">
        <f t="shared" si="31"/>
        <v>0.99994000000002048</v>
      </c>
      <c r="E357">
        <v>353.69400000000002</v>
      </c>
      <c r="F357">
        <v>0.52958099999999997</v>
      </c>
      <c r="H357">
        <v>353.69400000000002</v>
      </c>
      <c r="I357">
        <v>0.605217</v>
      </c>
      <c r="J357" s="11">
        <v>355</v>
      </c>
      <c r="O357" s="11">
        <f t="shared" si="33"/>
        <v>1.8462560000000026</v>
      </c>
      <c r="Q357" s="5">
        <f t="shared" si="34"/>
        <v>356</v>
      </c>
      <c r="R357">
        <v>305</v>
      </c>
      <c r="S357">
        <v>0.58552599999999999</v>
      </c>
      <c r="U357">
        <v>305</v>
      </c>
      <c r="V357">
        <v>0.54928200000000005</v>
      </c>
    </row>
    <row r="358" spans="1:22" x14ac:dyDescent="0.35">
      <c r="A358" s="5">
        <f t="shared" si="32"/>
        <v>357</v>
      </c>
      <c r="B358">
        <v>355</v>
      </c>
      <c r="C358">
        <v>0.51589600000000002</v>
      </c>
      <c r="D358" s="11">
        <f t="shared" si="31"/>
        <v>0.99994000000002048</v>
      </c>
      <c r="E358">
        <v>355</v>
      </c>
      <c r="F358">
        <v>0.53200400000000003</v>
      </c>
      <c r="H358">
        <v>355</v>
      </c>
      <c r="I358">
        <v>0.60657000000000005</v>
      </c>
      <c r="J358" s="11">
        <v>355</v>
      </c>
      <c r="O358" s="11">
        <f t="shared" si="33"/>
        <v>0.93627600000003364</v>
      </c>
      <c r="Q358" s="5">
        <f t="shared" si="34"/>
        <v>357</v>
      </c>
      <c r="R358">
        <v>305</v>
      </c>
      <c r="S358">
        <v>0.587171</v>
      </c>
      <c r="U358">
        <v>305</v>
      </c>
      <c r="V358">
        <v>0.54928200000000005</v>
      </c>
    </row>
    <row r="359" spans="1:22" x14ac:dyDescent="0.35">
      <c r="A359" s="5">
        <f t="shared" si="32"/>
        <v>358</v>
      </c>
      <c r="B359">
        <v>355</v>
      </c>
      <c r="C359">
        <v>0.51734100000000005</v>
      </c>
      <c r="D359" s="11">
        <f t="shared" si="31"/>
        <v>0.99994000000002048</v>
      </c>
      <c r="E359">
        <v>355</v>
      </c>
      <c r="F359">
        <v>0.53200400000000003</v>
      </c>
      <c r="H359">
        <v>355</v>
      </c>
      <c r="I359">
        <v>0.60657000000000005</v>
      </c>
      <c r="J359" s="11">
        <v>355</v>
      </c>
      <c r="O359" s="11">
        <f t="shared" si="33"/>
        <v>0</v>
      </c>
      <c r="Q359" s="5">
        <f t="shared" si="34"/>
        <v>358</v>
      </c>
      <c r="R359">
        <v>305</v>
      </c>
      <c r="S359">
        <v>0.58881600000000001</v>
      </c>
      <c r="U359">
        <v>305</v>
      </c>
      <c r="V359">
        <v>0.54928200000000005</v>
      </c>
    </row>
    <row r="360" spans="1:22" x14ac:dyDescent="0.35">
      <c r="A360" s="5">
        <f t="shared" si="32"/>
        <v>359</v>
      </c>
      <c r="B360">
        <v>355</v>
      </c>
      <c r="C360">
        <v>0.51878599999999997</v>
      </c>
      <c r="D360" s="11">
        <f t="shared" si="31"/>
        <v>0.99993999999994365</v>
      </c>
      <c r="E360">
        <v>355</v>
      </c>
      <c r="F360">
        <v>0.53200400000000003</v>
      </c>
      <c r="H360">
        <v>355</v>
      </c>
      <c r="I360">
        <v>0.60657000000000005</v>
      </c>
      <c r="J360" s="11">
        <v>355</v>
      </c>
      <c r="O360" s="11">
        <f t="shared" si="33"/>
        <v>0</v>
      </c>
      <c r="Q360" s="5">
        <f t="shared" si="34"/>
        <v>359</v>
      </c>
      <c r="R360">
        <v>305</v>
      </c>
      <c r="S360">
        <v>0.59046100000000001</v>
      </c>
      <c r="U360">
        <v>305</v>
      </c>
      <c r="V360">
        <v>0.54928200000000005</v>
      </c>
    </row>
    <row r="361" spans="1:22" x14ac:dyDescent="0.35">
      <c r="A361" s="5">
        <f t="shared" si="32"/>
        <v>360</v>
      </c>
      <c r="B361">
        <v>355</v>
      </c>
      <c r="C361">
        <v>0.520231</v>
      </c>
      <c r="D361" s="11">
        <f t="shared" si="31"/>
        <v>0.99994000000002048</v>
      </c>
      <c r="E361">
        <v>355</v>
      </c>
      <c r="F361">
        <v>0.53200400000000003</v>
      </c>
      <c r="H361">
        <v>355</v>
      </c>
      <c r="I361">
        <v>0.60657000000000005</v>
      </c>
      <c r="J361" s="11">
        <v>355</v>
      </c>
      <c r="O361" s="11">
        <f t="shared" si="33"/>
        <v>0</v>
      </c>
      <c r="Q361" s="5">
        <f t="shared" si="34"/>
        <v>360</v>
      </c>
      <c r="R361">
        <v>305</v>
      </c>
      <c r="S361">
        <v>0.59210499999999999</v>
      </c>
      <c r="U361">
        <v>305</v>
      </c>
      <c r="V361">
        <v>0.54928200000000005</v>
      </c>
    </row>
    <row r="362" spans="1:22" x14ac:dyDescent="0.35">
      <c r="A362" s="5">
        <f t="shared" si="32"/>
        <v>361</v>
      </c>
      <c r="B362">
        <v>355</v>
      </c>
      <c r="C362">
        <v>0.52167600000000003</v>
      </c>
      <c r="D362" s="11">
        <f t="shared" si="31"/>
        <v>0.99994000000002048</v>
      </c>
      <c r="E362">
        <v>355</v>
      </c>
      <c r="F362">
        <v>0.53200400000000003</v>
      </c>
      <c r="H362">
        <v>355</v>
      </c>
      <c r="I362">
        <v>0.60657000000000005</v>
      </c>
      <c r="J362" s="11">
        <v>355</v>
      </c>
      <c r="O362" s="11">
        <f t="shared" si="33"/>
        <v>0</v>
      </c>
      <c r="Q362" s="5">
        <f t="shared" si="34"/>
        <v>361</v>
      </c>
      <c r="R362">
        <v>305</v>
      </c>
      <c r="S362">
        <v>0.59375</v>
      </c>
      <c r="U362">
        <v>305</v>
      </c>
      <c r="V362">
        <v>0.54928200000000005</v>
      </c>
    </row>
    <row r="363" spans="1:22" x14ac:dyDescent="0.35">
      <c r="A363" s="5">
        <f t="shared" si="32"/>
        <v>362</v>
      </c>
      <c r="B363">
        <v>355</v>
      </c>
      <c r="C363">
        <v>0.52312099999999995</v>
      </c>
      <c r="D363" s="11">
        <f t="shared" si="31"/>
        <v>0.99993999999994365</v>
      </c>
      <c r="E363">
        <v>355</v>
      </c>
      <c r="F363">
        <v>0.53200400000000003</v>
      </c>
      <c r="H363">
        <v>355</v>
      </c>
      <c r="I363">
        <v>0.60657000000000005</v>
      </c>
      <c r="J363" s="11">
        <v>356.25900000000001</v>
      </c>
      <c r="O363" s="11">
        <f t="shared" si="33"/>
        <v>0</v>
      </c>
      <c r="Q363" s="5">
        <f t="shared" si="34"/>
        <v>362</v>
      </c>
      <c r="R363">
        <v>305</v>
      </c>
      <c r="S363">
        <v>0.59539500000000001</v>
      </c>
      <c r="U363">
        <v>305</v>
      </c>
      <c r="V363">
        <v>0.54928200000000005</v>
      </c>
    </row>
    <row r="364" spans="1:22" x14ac:dyDescent="0.35">
      <c r="A364" s="5">
        <f t="shared" si="32"/>
        <v>363</v>
      </c>
      <c r="B364">
        <v>355</v>
      </c>
      <c r="C364">
        <v>0.52456599999999998</v>
      </c>
      <c r="D364" s="11">
        <f t="shared" si="31"/>
        <v>0.99994000000002048</v>
      </c>
      <c r="E364">
        <v>355</v>
      </c>
      <c r="F364">
        <v>0.53200400000000003</v>
      </c>
      <c r="H364">
        <v>355</v>
      </c>
      <c r="I364">
        <v>0.60657000000000005</v>
      </c>
      <c r="J364" s="11">
        <v>358.65</v>
      </c>
      <c r="O364" s="11">
        <f t="shared" si="33"/>
        <v>0</v>
      </c>
      <c r="Q364" s="5">
        <f t="shared" si="34"/>
        <v>363</v>
      </c>
      <c r="R364">
        <v>310</v>
      </c>
      <c r="S364">
        <v>0.59703899999999999</v>
      </c>
      <c r="U364">
        <v>310</v>
      </c>
      <c r="V364">
        <v>0.55905400000000005</v>
      </c>
    </row>
    <row r="365" spans="1:22" x14ac:dyDescent="0.35">
      <c r="A365" s="5">
        <f t="shared" si="32"/>
        <v>364</v>
      </c>
      <c r="B365">
        <v>355</v>
      </c>
      <c r="C365">
        <v>0.52601200000000004</v>
      </c>
      <c r="D365" s="11">
        <f t="shared" si="31"/>
        <v>1.0006320000000404</v>
      </c>
      <c r="E365">
        <v>355</v>
      </c>
      <c r="F365">
        <v>0.53200400000000003</v>
      </c>
      <c r="H365">
        <v>355</v>
      </c>
      <c r="I365">
        <v>0.60657000000000005</v>
      </c>
      <c r="J365" s="11">
        <v>358.82</v>
      </c>
      <c r="O365" s="11">
        <f t="shared" si="33"/>
        <v>0</v>
      </c>
      <c r="Q365" s="5">
        <f t="shared" si="34"/>
        <v>364</v>
      </c>
      <c r="R365">
        <v>310</v>
      </c>
      <c r="S365">
        <v>0.59868399999999999</v>
      </c>
      <c r="U365">
        <v>310</v>
      </c>
      <c r="V365">
        <v>0.55905400000000005</v>
      </c>
    </row>
    <row r="366" spans="1:22" x14ac:dyDescent="0.35">
      <c r="A366" s="5">
        <f t="shared" si="32"/>
        <v>365</v>
      </c>
      <c r="B366">
        <v>356.25900000000001</v>
      </c>
      <c r="C366">
        <v>0.52745699999999995</v>
      </c>
      <c r="D366" s="11">
        <f t="shared" si="31"/>
        <v>0.99993999999994365</v>
      </c>
      <c r="E366">
        <v>356.25900000000001</v>
      </c>
      <c r="F366">
        <v>0.53433200000000003</v>
      </c>
      <c r="H366">
        <v>356.25900000000001</v>
      </c>
      <c r="I366">
        <v>0.60786899999999999</v>
      </c>
      <c r="J366" s="11">
        <v>360</v>
      </c>
      <c r="O366" s="11">
        <f t="shared" si="33"/>
        <v>0.89890799999995785</v>
      </c>
      <c r="Q366" s="5">
        <f t="shared" si="34"/>
        <v>365</v>
      </c>
      <c r="R366">
        <v>310</v>
      </c>
      <c r="S366">
        <v>0.600329</v>
      </c>
      <c r="U366">
        <v>310</v>
      </c>
      <c r="V366">
        <v>0.55905400000000005</v>
      </c>
    </row>
    <row r="367" spans="1:22" x14ac:dyDescent="0.35">
      <c r="A367" s="5">
        <f t="shared" si="32"/>
        <v>366</v>
      </c>
      <c r="B367">
        <v>358.65</v>
      </c>
      <c r="C367">
        <v>0.52890199999999998</v>
      </c>
      <c r="D367" s="11">
        <f t="shared" si="31"/>
        <v>0.99994000000002048</v>
      </c>
      <c r="E367">
        <v>358.65</v>
      </c>
      <c r="F367">
        <v>0.53873599999999999</v>
      </c>
      <c r="H367">
        <v>358.65</v>
      </c>
      <c r="I367">
        <v>0.61032500000000001</v>
      </c>
      <c r="J367" s="11">
        <v>360</v>
      </c>
      <c r="O367" s="11">
        <f t="shared" si="33"/>
        <v>1.6995520000000095</v>
      </c>
      <c r="Q367" s="5">
        <f t="shared" si="34"/>
        <v>366</v>
      </c>
      <c r="R367">
        <v>310</v>
      </c>
      <c r="S367">
        <v>0.60197400000000001</v>
      </c>
      <c r="U367">
        <v>310</v>
      </c>
      <c r="V367">
        <v>0.55905400000000005</v>
      </c>
    </row>
    <row r="368" spans="1:22" x14ac:dyDescent="0.35">
      <c r="A368" s="5">
        <f t="shared" si="32"/>
        <v>367</v>
      </c>
      <c r="B368">
        <v>358.82</v>
      </c>
      <c r="C368">
        <v>0.53034700000000001</v>
      </c>
      <c r="D368" s="11">
        <f t="shared" si="31"/>
        <v>0.99994000000002048</v>
      </c>
      <c r="E368">
        <v>358.82</v>
      </c>
      <c r="F368">
        <v>0.53904799999999997</v>
      </c>
      <c r="H368">
        <v>358.82</v>
      </c>
      <c r="I368">
        <v>0.61049900000000001</v>
      </c>
      <c r="J368" s="11">
        <v>360</v>
      </c>
      <c r="O368" s="11">
        <f t="shared" si="33"/>
        <v>0.12040800000000518</v>
      </c>
      <c r="Q368" s="5">
        <f t="shared" si="34"/>
        <v>367</v>
      </c>
      <c r="R368">
        <v>310</v>
      </c>
      <c r="S368">
        <v>0.60361799999999999</v>
      </c>
      <c r="U368">
        <v>310</v>
      </c>
      <c r="V368">
        <v>0.55905400000000005</v>
      </c>
    </row>
    <row r="369" spans="1:22" x14ac:dyDescent="0.35">
      <c r="A369" s="5">
        <f t="shared" si="32"/>
        <v>368</v>
      </c>
      <c r="B369">
        <v>360</v>
      </c>
      <c r="C369">
        <v>0.53179200000000004</v>
      </c>
      <c r="D369" s="11">
        <f t="shared" si="31"/>
        <v>0.99994000000002048</v>
      </c>
      <c r="E369">
        <v>360</v>
      </c>
      <c r="F369">
        <v>0.541211</v>
      </c>
      <c r="H369">
        <v>360</v>
      </c>
      <c r="I369">
        <v>0.61170500000000005</v>
      </c>
      <c r="J369" s="11">
        <v>360</v>
      </c>
      <c r="O369" s="11">
        <f t="shared" si="33"/>
        <v>0.83455200000002794</v>
      </c>
      <c r="Q369" s="5">
        <f t="shared" si="34"/>
        <v>368</v>
      </c>
      <c r="R369">
        <v>315</v>
      </c>
      <c r="S369">
        <v>0.605263</v>
      </c>
      <c r="U369">
        <v>315</v>
      </c>
      <c r="V369">
        <v>0.568685</v>
      </c>
    </row>
    <row r="370" spans="1:22" x14ac:dyDescent="0.35">
      <c r="A370" s="5">
        <f t="shared" si="32"/>
        <v>369</v>
      </c>
      <c r="B370">
        <v>360</v>
      </c>
      <c r="C370">
        <v>0.53323699999999996</v>
      </c>
      <c r="D370" s="11">
        <f t="shared" si="31"/>
        <v>0.99993999999994365</v>
      </c>
      <c r="E370">
        <v>360</v>
      </c>
      <c r="F370">
        <v>0.541211</v>
      </c>
      <c r="H370">
        <v>360</v>
      </c>
      <c r="I370">
        <v>0.61170500000000005</v>
      </c>
      <c r="J370" s="11">
        <v>360</v>
      </c>
      <c r="O370" s="11">
        <f t="shared" si="33"/>
        <v>0</v>
      </c>
      <c r="Q370" s="5">
        <f t="shared" si="34"/>
        <v>369</v>
      </c>
      <c r="R370">
        <v>315</v>
      </c>
      <c r="S370">
        <v>0.606908</v>
      </c>
      <c r="U370">
        <v>315</v>
      </c>
      <c r="V370">
        <v>0.568685</v>
      </c>
    </row>
    <row r="371" spans="1:22" x14ac:dyDescent="0.35">
      <c r="A371" s="5">
        <f t="shared" si="32"/>
        <v>370</v>
      </c>
      <c r="B371">
        <v>360</v>
      </c>
      <c r="C371">
        <v>0.53468199999999999</v>
      </c>
      <c r="D371" s="11">
        <f t="shared" si="31"/>
        <v>0.99994000000002048</v>
      </c>
      <c r="E371">
        <v>360</v>
      </c>
      <c r="F371">
        <v>0.541211</v>
      </c>
      <c r="H371">
        <v>360</v>
      </c>
      <c r="I371">
        <v>0.61170500000000005</v>
      </c>
      <c r="J371" s="11">
        <v>360</v>
      </c>
      <c r="O371" s="11">
        <f t="shared" si="33"/>
        <v>0</v>
      </c>
      <c r="Q371" s="5">
        <f t="shared" si="34"/>
        <v>370</v>
      </c>
      <c r="R371">
        <v>315</v>
      </c>
      <c r="S371">
        <v>0.60855300000000001</v>
      </c>
      <c r="U371">
        <v>315</v>
      </c>
      <c r="V371">
        <v>0.568685</v>
      </c>
    </row>
    <row r="372" spans="1:22" x14ac:dyDescent="0.35">
      <c r="A372" s="5">
        <f t="shared" si="32"/>
        <v>371</v>
      </c>
      <c r="B372">
        <v>360</v>
      </c>
      <c r="C372">
        <v>0.53612700000000002</v>
      </c>
      <c r="D372" s="11">
        <f t="shared" si="31"/>
        <v>0.99994000000002048</v>
      </c>
      <c r="E372">
        <v>360</v>
      </c>
      <c r="F372">
        <v>0.541211</v>
      </c>
      <c r="H372">
        <v>360</v>
      </c>
      <c r="I372">
        <v>0.61170500000000005</v>
      </c>
      <c r="J372" s="11">
        <v>363.43200000000002</v>
      </c>
      <c r="O372" s="11">
        <f t="shared" si="33"/>
        <v>0</v>
      </c>
      <c r="Q372" s="5">
        <f t="shared" si="34"/>
        <v>371</v>
      </c>
      <c r="R372">
        <v>315</v>
      </c>
      <c r="S372">
        <v>0.61019699999999999</v>
      </c>
      <c r="U372">
        <v>315</v>
      </c>
      <c r="V372">
        <v>0.568685</v>
      </c>
    </row>
    <row r="373" spans="1:22" x14ac:dyDescent="0.35">
      <c r="A373" s="5">
        <f t="shared" si="32"/>
        <v>372</v>
      </c>
      <c r="B373">
        <v>360</v>
      </c>
      <c r="C373">
        <v>0.53757200000000005</v>
      </c>
      <c r="D373" s="11">
        <f t="shared" si="31"/>
        <v>0.99994000000002048</v>
      </c>
      <c r="E373">
        <v>360</v>
      </c>
      <c r="F373">
        <v>0.541211</v>
      </c>
      <c r="H373">
        <v>360</v>
      </c>
      <c r="I373">
        <v>0.61170500000000005</v>
      </c>
      <c r="J373" s="11">
        <v>365</v>
      </c>
      <c r="O373" s="11">
        <f t="shared" si="33"/>
        <v>0</v>
      </c>
      <c r="Q373" s="5">
        <f t="shared" si="34"/>
        <v>372</v>
      </c>
      <c r="R373">
        <v>315</v>
      </c>
      <c r="S373">
        <v>0.611842</v>
      </c>
      <c r="U373">
        <v>315</v>
      </c>
      <c r="V373">
        <v>0.568685</v>
      </c>
    </row>
    <row r="374" spans="1:22" x14ac:dyDescent="0.35">
      <c r="A374" s="5">
        <f t="shared" si="32"/>
        <v>373</v>
      </c>
      <c r="B374">
        <v>360</v>
      </c>
      <c r="C374">
        <v>0.53901699999999997</v>
      </c>
      <c r="D374" s="11">
        <f t="shared" si="31"/>
        <v>0.99993999999994365</v>
      </c>
      <c r="E374">
        <v>360</v>
      </c>
      <c r="F374">
        <v>0.541211</v>
      </c>
      <c r="H374">
        <v>360</v>
      </c>
      <c r="I374">
        <v>0.61170500000000005</v>
      </c>
      <c r="J374" s="11">
        <v>365</v>
      </c>
      <c r="O374" s="11">
        <f t="shared" si="33"/>
        <v>0</v>
      </c>
      <c r="Q374" s="5">
        <f t="shared" si="34"/>
        <v>373</v>
      </c>
      <c r="R374">
        <v>315</v>
      </c>
      <c r="S374">
        <v>0.613487</v>
      </c>
      <c r="U374">
        <v>315</v>
      </c>
      <c r="V374">
        <v>0.568685</v>
      </c>
    </row>
    <row r="375" spans="1:22" x14ac:dyDescent="0.35">
      <c r="A375" s="5">
        <f t="shared" si="32"/>
        <v>374</v>
      </c>
      <c r="B375">
        <v>363.43200000000002</v>
      </c>
      <c r="C375">
        <v>0.540462</v>
      </c>
      <c r="D375" s="11">
        <f t="shared" si="31"/>
        <v>0.99994000000002048</v>
      </c>
      <c r="E375">
        <v>363.43200000000002</v>
      </c>
      <c r="F375">
        <v>0.54747000000000001</v>
      </c>
      <c r="H375">
        <v>363.43200000000002</v>
      </c>
      <c r="I375">
        <v>0.61519100000000004</v>
      </c>
      <c r="J375" s="11">
        <v>365</v>
      </c>
      <c r="O375" s="11">
        <f t="shared" si="33"/>
        <v>2.4123119999999925</v>
      </c>
      <c r="Q375" s="5">
        <f t="shared" si="34"/>
        <v>374</v>
      </c>
      <c r="R375">
        <v>315</v>
      </c>
      <c r="S375">
        <v>0.61513200000000001</v>
      </c>
      <c r="U375">
        <v>315</v>
      </c>
      <c r="V375">
        <v>0.568685</v>
      </c>
    </row>
    <row r="376" spans="1:22" x14ac:dyDescent="0.35">
      <c r="A376" s="5">
        <f t="shared" si="32"/>
        <v>375</v>
      </c>
      <c r="B376">
        <v>365</v>
      </c>
      <c r="C376">
        <v>0.54190799999999995</v>
      </c>
      <c r="D376" s="11">
        <f t="shared" si="31"/>
        <v>1.0006319999999636</v>
      </c>
      <c r="E376">
        <v>365</v>
      </c>
      <c r="F376">
        <v>0.55031200000000002</v>
      </c>
      <c r="H376">
        <v>365</v>
      </c>
      <c r="I376">
        <v>0.61677300000000002</v>
      </c>
      <c r="J376" s="11">
        <v>365</v>
      </c>
      <c r="O376" s="11">
        <f t="shared" si="33"/>
        <v>1.0947439999999808</v>
      </c>
      <c r="Q376" s="5">
        <f t="shared" si="34"/>
        <v>375</v>
      </c>
      <c r="R376">
        <v>315</v>
      </c>
      <c r="S376">
        <v>0.61677599999999999</v>
      </c>
      <c r="U376">
        <v>315</v>
      </c>
      <c r="V376">
        <v>0.568685</v>
      </c>
    </row>
    <row r="377" spans="1:22" x14ac:dyDescent="0.35">
      <c r="A377" s="5">
        <f t="shared" si="32"/>
        <v>376</v>
      </c>
      <c r="B377">
        <v>365</v>
      </c>
      <c r="C377">
        <v>0.54335299999999997</v>
      </c>
      <c r="D377" s="11">
        <f t="shared" si="31"/>
        <v>0.99994000000002048</v>
      </c>
      <c r="E377">
        <v>365</v>
      </c>
      <c r="F377">
        <v>0.55031200000000002</v>
      </c>
      <c r="H377">
        <v>365</v>
      </c>
      <c r="I377">
        <v>0.61677300000000002</v>
      </c>
      <c r="J377" s="11">
        <v>365</v>
      </c>
      <c r="O377" s="11">
        <f t="shared" si="33"/>
        <v>0</v>
      </c>
      <c r="Q377" s="5">
        <f t="shared" si="34"/>
        <v>376</v>
      </c>
      <c r="R377">
        <v>320</v>
      </c>
      <c r="S377">
        <v>0.618421</v>
      </c>
      <c r="U377">
        <v>320</v>
      </c>
      <c r="V377">
        <v>0.57817499999999999</v>
      </c>
    </row>
    <row r="378" spans="1:22" x14ac:dyDescent="0.35">
      <c r="A378" s="5">
        <f t="shared" si="32"/>
        <v>377</v>
      </c>
      <c r="B378">
        <v>365</v>
      </c>
      <c r="C378">
        <v>0.544798</v>
      </c>
      <c r="D378" s="11">
        <f t="shared" si="31"/>
        <v>0.99994000000002048</v>
      </c>
      <c r="E378">
        <v>365</v>
      </c>
      <c r="F378">
        <v>0.55031200000000002</v>
      </c>
      <c r="H378">
        <v>365</v>
      </c>
      <c r="I378">
        <v>0.61677300000000002</v>
      </c>
      <c r="J378" s="11">
        <v>365</v>
      </c>
      <c r="O378" s="11">
        <f t="shared" si="33"/>
        <v>0</v>
      </c>
      <c r="Q378" s="5">
        <f t="shared" si="34"/>
        <v>377</v>
      </c>
      <c r="R378">
        <v>320</v>
      </c>
      <c r="S378">
        <v>0.62006600000000001</v>
      </c>
      <c r="U378">
        <v>320</v>
      </c>
      <c r="V378">
        <v>0.57817499999999999</v>
      </c>
    </row>
    <row r="379" spans="1:22" x14ac:dyDescent="0.35">
      <c r="A379" s="5">
        <f t="shared" si="32"/>
        <v>378</v>
      </c>
      <c r="B379">
        <v>365</v>
      </c>
      <c r="C379">
        <v>0.54624300000000003</v>
      </c>
      <c r="D379" s="11">
        <f t="shared" si="31"/>
        <v>0.99994000000002048</v>
      </c>
      <c r="E379">
        <v>365</v>
      </c>
      <c r="F379">
        <v>0.55031200000000002</v>
      </c>
      <c r="H379">
        <v>365</v>
      </c>
      <c r="I379">
        <v>0.61677300000000002</v>
      </c>
      <c r="J379" s="11">
        <v>365</v>
      </c>
      <c r="O379" s="11">
        <f t="shared" si="33"/>
        <v>0</v>
      </c>
      <c r="Q379" s="5">
        <f t="shared" si="34"/>
        <v>378</v>
      </c>
      <c r="R379">
        <v>325</v>
      </c>
      <c r="S379">
        <v>0.62171100000000001</v>
      </c>
      <c r="U379">
        <v>325</v>
      </c>
      <c r="V379">
        <v>0.58752199999999999</v>
      </c>
    </row>
    <row r="380" spans="1:22" x14ac:dyDescent="0.35">
      <c r="A380" s="5">
        <f t="shared" si="32"/>
        <v>379</v>
      </c>
      <c r="B380">
        <v>365</v>
      </c>
      <c r="C380">
        <v>0.54768799999999995</v>
      </c>
      <c r="D380" s="11">
        <f t="shared" si="31"/>
        <v>0.99993999999994365</v>
      </c>
      <c r="E380">
        <v>365</v>
      </c>
      <c r="F380">
        <v>0.55031200000000002</v>
      </c>
      <c r="H380">
        <v>365</v>
      </c>
      <c r="I380">
        <v>0.61677300000000002</v>
      </c>
      <c r="J380" s="11">
        <v>365</v>
      </c>
      <c r="O380" s="11">
        <f t="shared" si="33"/>
        <v>0</v>
      </c>
      <c r="Q380" s="5">
        <f t="shared" si="34"/>
        <v>379</v>
      </c>
      <c r="R380">
        <v>330</v>
      </c>
      <c r="S380">
        <v>0.62335499999999999</v>
      </c>
      <c r="U380">
        <v>330</v>
      </c>
      <c r="V380">
        <v>0.59672400000000003</v>
      </c>
    </row>
    <row r="381" spans="1:22" x14ac:dyDescent="0.35">
      <c r="A381" s="5">
        <f t="shared" si="32"/>
        <v>380</v>
      </c>
      <c r="B381">
        <v>365</v>
      </c>
      <c r="C381">
        <v>0.54913299999999998</v>
      </c>
      <c r="D381" s="11">
        <f t="shared" si="31"/>
        <v>0.99994000000002048</v>
      </c>
      <c r="E381">
        <v>365</v>
      </c>
      <c r="F381">
        <v>0.55031200000000002</v>
      </c>
      <c r="H381">
        <v>365</v>
      </c>
      <c r="I381">
        <v>0.61677300000000002</v>
      </c>
      <c r="J381" s="11">
        <v>365.82299999999998</v>
      </c>
      <c r="O381" s="11">
        <f t="shared" si="33"/>
        <v>0</v>
      </c>
      <c r="Q381" s="5">
        <f t="shared" si="34"/>
        <v>380</v>
      </c>
      <c r="R381">
        <v>335</v>
      </c>
      <c r="S381">
        <v>0.625</v>
      </c>
      <c r="U381">
        <v>335</v>
      </c>
      <c r="V381">
        <v>0.60578200000000004</v>
      </c>
    </row>
    <row r="382" spans="1:22" x14ac:dyDescent="0.35">
      <c r="A382" s="5">
        <f t="shared" si="32"/>
        <v>381</v>
      </c>
      <c r="B382">
        <v>365</v>
      </c>
      <c r="C382">
        <v>0.55057800000000001</v>
      </c>
      <c r="D382" s="11">
        <f t="shared" si="31"/>
        <v>0.99994000000002048</v>
      </c>
      <c r="E382">
        <v>365</v>
      </c>
      <c r="F382">
        <v>0.55031200000000002</v>
      </c>
      <c r="H382">
        <v>365</v>
      </c>
      <c r="I382">
        <v>0.61677300000000002</v>
      </c>
      <c r="J382" s="11">
        <v>366.50900000000001</v>
      </c>
      <c r="O382" s="11">
        <f t="shared" si="33"/>
        <v>0</v>
      </c>
      <c r="Q382" s="5">
        <f t="shared" si="34"/>
        <v>381</v>
      </c>
      <c r="R382">
        <v>335</v>
      </c>
      <c r="S382">
        <v>0.62664500000000001</v>
      </c>
      <c r="U382">
        <v>335</v>
      </c>
      <c r="V382">
        <v>0.60578200000000004</v>
      </c>
    </row>
    <row r="383" spans="1:22" x14ac:dyDescent="0.35">
      <c r="A383" s="5">
        <f t="shared" si="32"/>
        <v>382</v>
      </c>
      <c r="B383">
        <v>365</v>
      </c>
      <c r="C383">
        <v>0.55202300000000004</v>
      </c>
      <c r="D383" s="11">
        <f t="shared" si="31"/>
        <v>0.99994000000002048</v>
      </c>
      <c r="E383">
        <v>365</v>
      </c>
      <c r="F383">
        <v>0.55031200000000002</v>
      </c>
      <c r="H383">
        <v>365</v>
      </c>
      <c r="I383">
        <v>0.61677300000000002</v>
      </c>
      <c r="J383" s="11">
        <v>366.50900000000001</v>
      </c>
      <c r="O383" s="11">
        <f t="shared" si="33"/>
        <v>0</v>
      </c>
      <c r="Q383" s="5">
        <f t="shared" si="34"/>
        <v>382</v>
      </c>
      <c r="R383">
        <v>340</v>
      </c>
      <c r="S383">
        <v>0.62828899999999999</v>
      </c>
      <c r="U383">
        <v>340</v>
      </c>
      <c r="V383">
        <v>0.61469399999999996</v>
      </c>
    </row>
    <row r="384" spans="1:22" x14ac:dyDescent="0.35">
      <c r="A384" s="5">
        <f t="shared" si="32"/>
        <v>383</v>
      </c>
      <c r="B384">
        <v>365.82299999999998</v>
      </c>
      <c r="C384">
        <v>0.55346799999999996</v>
      </c>
      <c r="D384" s="11">
        <f t="shared" si="31"/>
        <v>0.99993999999994365</v>
      </c>
      <c r="E384">
        <v>365.82299999999998</v>
      </c>
      <c r="F384">
        <v>0.55179900000000004</v>
      </c>
      <c r="H384">
        <v>365.82299999999998</v>
      </c>
      <c r="I384">
        <v>0.61760099999999996</v>
      </c>
      <c r="J384" s="11">
        <v>369.072</v>
      </c>
      <c r="O384" s="11">
        <f t="shared" si="33"/>
        <v>0.57297599999995841</v>
      </c>
      <c r="Q384" s="5">
        <f t="shared" si="34"/>
        <v>383</v>
      </c>
      <c r="R384">
        <v>340</v>
      </c>
      <c r="S384">
        <v>0.62993399999999999</v>
      </c>
      <c r="U384">
        <v>340</v>
      </c>
      <c r="V384">
        <v>0.61469399999999996</v>
      </c>
    </row>
    <row r="385" spans="1:22" x14ac:dyDescent="0.35">
      <c r="A385" s="5">
        <f t="shared" si="32"/>
        <v>384</v>
      </c>
      <c r="B385">
        <v>366.50900000000001</v>
      </c>
      <c r="C385">
        <v>0.55491299999999999</v>
      </c>
      <c r="D385" s="11">
        <f t="shared" si="31"/>
        <v>0.99994000000002048</v>
      </c>
      <c r="E385">
        <v>366.50900000000001</v>
      </c>
      <c r="F385">
        <v>0.553037</v>
      </c>
      <c r="H385">
        <v>366.50900000000001</v>
      </c>
      <c r="I385">
        <v>0.61829000000000001</v>
      </c>
      <c r="J385" s="11">
        <v>369.072</v>
      </c>
      <c r="O385" s="11">
        <f t="shared" si="33"/>
        <v>0.47678800000003507</v>
      </c>
      <c r="Q385" s="5">
        <f t="shared" si="34"/>
        <v>384</v>
      </c>
      <c r="R385">
        <v>340</v>
      </c>
      <c r="S385">
        <v>0.631579</v>
      </c>
      <c r="U385">
        <v>340</v>
      </c>
      <c r="V385">
        <v>0.61469399999999996</v>
      </c>
    </row>
    <row r="386" spans="1:22" x14ac:dyDescent="0.35">
      <c r="A386" s="5">
        <f t="shared" si="32"/>
        <v>385</v>
      </c>
      <c r="B386">
        <v>366.50900000000001</v>
      </c>
      <c r="C386">
        <v>0.55635800000000002</v>
      </c>
      <c r="D386" s="11">
        <f t="shared" ref="D386:D449" si="35">692*(C386-C385)</f>
        <v>0.99994000000002048</v>
      </c>
      <c r="E386">
        <v>366.50900000000001</v>
      </c>
      <c r="F386">
        <v>0.553037</v>
      </c>
      <c r="H386">
        <v>366.50900000000001</v>
      </c>
      <c r="I386">
        <v>0.61829000000000001</v>
      </c>
      <c r="J386" s="11">
        <v>370</v>
      </c>
      <c r="O386" s="11">
        <f t="shared" si="33"/>
        <v>0</v>
      </c>
      <c r="Q386" s="5">
        <f t="shared" si="34"/>
        <v>385</v>
      </c>
      <c r="R386">
        <v>340</v>
      </c>
      <c r="S386">
        <v>0.63322400000000001</v>
      </c>
      <c r="U386">
        <v>340</v>
      </c>
      <c r="V386">
        <v>0.61469399999999996</v>
      </c>
    </row>
    <row r="387" spans="1:22" x14ac:dyDescent="0.35">
      <c r="A387" s="5">
        <f t="shared" si="32"/>
        <v>386</v>
      </c>
      <c r="B387">
        <v>369.072</v>
      </c>
      <c r="C387">
        <v>0.55780300000000005</v>
      </c>
      <c r="D387" s="11">
        <f t="shared" si="35"/>
        <v>0.99994000000002048</v>
      </c>
      <c r="E387">
        <v>369.072</v>
      </c>
      <c r="F387">
        <v>0.557643</v>
      </c>
      <c r="H387">
        <v>369.072</v>
      </c>
      <c r="I387">
        <v>0.62085199999999996</v>
      </c>
      <c r="J387" s="11">
        <v>370</v>
      </c>
      <c r="O387" s="11">
        <f t="shared" si="33"/>
        <v>1.7729039999999676</v>
      </c>
      <c r="Q387" s="5">
        <f t="shared" si="34"/>
        <v>386</v>
      </c>
      <c r="R387">
        <v>340</v>
      </c>
      <c r="S387">
        <v>0.63486799999999999</v>
      </c>
      <c r="U387">
        <v>340</v>
      </c>
      <c r="V387">
        <v>0.61469399999999996</v>
      </c>
    </row>
    <row r="388" spans="1:22" x14ac:dyDescent="0.35">
      <c r="A388" s="5">
        <f t="shared" ref="A388:A451" si="36">A387+1</f>
        <v>387</v>
      </c>
      <c r="B388">
        <v>369.072</v>
      </c>
      <c r="C388">
        <v>0.559249</v>
      </c>
      <c r="D388" s="11">
        <f t="shared" si="35"/>
        <v>1.0006319999999636</v>
      </c>
      <c r="E388">
        <v>369.072</v>
      </c>
      <c r="F388">
        <v>0.557643</v>
      </c>
      <c r="H388">
        <v>369.072</v>
      </c>
      <c r="I388">
        <v>0.62085199999999996</v>
      </c>
      <c r="J388" s="11">
        <v>370</v>
      </c>
      <c r="O388" s="11">
        <f t="shared" ref="O388:O451" si="37">692*(I388-I387)</f>
        <v>0</v>
      </c>
      <c r="Q388" s="5">
        <f t="shared" ref="Q388:Q451" si="38">Q387+1</f>
        <v>387</v>
      </c>
      <c r="R388">
        <v>340</v>
      </c>
      <c r="S388">
        <v>0.636513</v>
      </c>
      <c r="U388">
        <v>340</v>
      </c>
      <c r="V388">
        <v>0.61469399999999996</v>
      </c>
    </row>
    <row r="389" spans="1:22" x14ac:dyDescent="0.35">
      <c r="A389" s="5">
        <f t="shared" si="36"/>
        <v>388</v>
      </c>
      <c r="B389">
        <v>370</v>
      </c>
      <c r="C389">
        <v>0.56069400000000003</v>
      </c>
      <c r="D389" s="11">
        <f t="shared" si="35"/>
        <v>0.99994000000002048</v>
      </c>
      <c r="E389">
        <v>370</v>
      </c>
      <c r="F389">
        <v>0.55930299999999999</v>
      </c>
      <c r="H389">
        <v>370</v>
      </c>
      <c r="I389">
        <v>0.62177499999999997</v>
      </c>
      <c r="J389" s="11">
        <v>370</v>
      </c>
      <c r="O389" s="11">
        <f t="shared" si="37"/>
        <v>0.63871600000000495</v>
      </c>
      <c r="Q389" s="5">
        <f t="shared" si="38"/>
        <v>388</v>
      </c>
      <c r="R389">
        <v>340</v>
      </c>
      <c r="S389">
        <v>0.638158</v>
      </c>
      <c r="U389">
        <v>340</v>
      </c>
      <c r="V389">
        <v>0.61469399999999996</v>
      </c>
    </row>
    <row r="390" spans="1:22" x14ac:dyDescent="0.35">
      <c r="A390" s="5">
        <f t="shared" si="36"/>
        <v>389</v>
      </c>
      <c r="B390">
        <v>370</v>
      </c>
      <c r="C390">
        <v>0.56213900000000006</v>
      </c>
      <c r="D390" s="11">
        <f t="shared" si="35"/>
        <v>0.99994000000002048</v>
      </c>
      <c r="E390">
        <v>370</v>
      </c>
      <c r="F390">
        <v>0.55930299999999999</v>
      </c>
      <c r="H390">
        <v>370</v>
      </c>
      <c r="I390">
        <v>0.62177499999999997</v>
      </c>
      <c r="J390" s="11">
        <v>370</v>
      </c>
      <c r="O390" s="11">
        <f t="shared" si="37"/>
        <v>0</v>
      </c>
      <c r="Q390" s="5">
        <f t="shared" si="38"/>
        <v>389</v>
      </c>
      <c r="R390">
        <v>340</v>
      </c>
      <c r="S390">
        <v>0.63980300000000001</v>
      </c>
      <c r="U390">
        <v>340</v>
      </c>
      <c r="V390">
        <v>0.61469399999999996</v>
      </c>
    </row>
    <row r="391" spans="1:22" x14ac:dyDescent="0.35">
      <c r="A391" s="5">
        <f t="shared" si="36"/>
        <v>390</v>
      </c>
      <c r="B391">
        <v>370</v>
      </c>
      <c r="C391">
        <v>0.56358399999999997</v>
      </c>
      <c r="D391" s="11">
        <f t="shared" si="35"/>
        <v>0.99993999999994365</v>
      </c>
      <c r="E391">
        <v>370</v>
      </c>
      <c r="F391">
        <v>0.55930299999999999</v>
      </c>
      <c r="H391">
        <v>370</v>
      </c>
      <c r="I391">
        <v>0.62177499999999997</v>
      </c>
      <c r="J391" s="11">
        <v>370.60500000000002</v>
      </c>
      <c r="O391" s="11">
        <f t="shared" si="37"/>
        <v>0</v>
      </c>
      <c r="Q391" s="5">
        <f t="shared" si="38"/>
        <v>390</v>
      </c>
      <c r="R391">
        <v>345</v>
      </c>
      <c r="S391">
        <v>0.64144699999999999</v>
      </c>
      <c r="U391">
        <v>345</v>
      </c>
      <c r="V391">
        <v>0.62346000000000001</v>
      </c>
    </row>
    <row r="392" spans="1:22" x14ac:dyDescent="0.35">
      <c r="A392" s="5">
        <f t="shared" si="36"/>
        <v>391</v>
      </c>
      <c r="B392">
        <v>370</v>
      </c>
      <c r="C392">
        <v>0.565029</v>
      </c>
      <c r="D392" s="11">
        <f t="shared" si="35"/>
        <v>0.99994000000002048</v>
      </c>
      <c r="E392">
        <v>370</v>
      </c>
      <c r="F392">
        <v>0.55930299999999999</v>
      </c>
      <c r="H392">
        <v>370</v>
      </c>
      <c r="I392">
        <v>0.62177499999999997</v>
      </c>
      <c r="J392" s="11">
        <v>370.60500000000002</v>
      </c>
      <c r="O392" s="11">
        <f t="shared" si="37"/>
        <v>0</v>
      </c>
      <c r="Q392" s="5">
        <f t="shared" si="38"/>
        <v>391</v>
      </c>
      <c r="R392">
        <v>345</v>
      </c>
      <c r="S392">
        <v>0.643092</v>
      </c>
      <c r="U392">
        <v>345</v>
      </c>
      <c r="V392">
        <v>0.62346000000000001</v>
      </c>
    </row>
    <row r="393" spans="1:22" x14ac:dyDescent="0.35">
      <c r="A393" s="5">
        <f t="shared" si="36"/>
        <v>392</v>
      </c>
      <c r="B393">
        <v>370</v>
      </c>
      <c r="C393">
        <v>0.56647400000000003</v>
      </c>
      <c r="D393" s="11">
        <f t="shared" si="35"/>
        <v>0.99994000000002048</v>
      </c>
      <c r="E393">
        <v>370</v>
      </c>
      <c r="F393">
        <v>0.55930299999999999</v>
      </c>
      <c r="H393">
        <v>370</v>
      </c>
      <c r="I393">
        <v>0.62177499999999997</v>
      </c>
      <c r="J393" s="11">
        <v>371.63499999999999</v>
      </c>
      <c r="O393" s="11">
        <f t="shared" si="37"/>
        <v>0</v>
      </c>
      <c r="Q393" s="5">
        <f t="shared" si="38"/>
        <v>392</v>
      </c>
      <c r="R393">
        <v>345</v>
      </c>
      <c r="S393">
        <v>0.644737</v>
      </c>
      <c r="U393">
        <v>345</v>
      </c>
      <c r="V393">
        <v>0.62346000000000001</v>
      </c>
    </row>
    <row r="394" spans="1:22" x14ac:dyDescent="0.35">
      <c r="A394" s="5">
        <f t="shared" si="36"/>
        <v>393</v>
      </c>
      <c r="B394">
        <v>370.60500000000002</v>
      </c>
      <c r="C394">
        <v>0.56791899999999995</v>
      </c>
      <c r="D394" s="11">
        <f t="shared" si="35"/>
        <v>0.99993999999994365</v>
      </c>
      <c r="E394">
        <v>370.60500000000002</v>
      </c>
      <c r="F394">
        <v>0.56038399999999999</v>
      </c>
      <c r="H394">
        <v>370.60500000000002</v>
      </c>
      <c r="I394">
        <v>0.62237600000000004</v>
      </c>
      <c r="J394" s="11">
        <v>374.19799999999998</v>
      </c>
      <c r="O394" s="11">
        <f t="shared" si="37"/>
        <v>0.415892000000051</v>
      </c>
      <c r="Q394" s="5">
        <f t="shared" si="38"/>
        <v>393</v>
      </c>
      <c r="R394">
        <v>345</v>
      </c>
      <c r="S394">
        <v>0.64638200000000001</v>
      </c>
      <c r="U394">
        <v>345</v>
      </c>
      <c r="V394">
        <v>0.62346000000000001</v>
      </c>
    </row>
    <row r="395" spans="1:22" x14ac:dyDescent="0.35">
      <c r="A395" s="5">
        <f t="shared" si="36"/>
        <v>394</v>
      </c>
      <c r="B395">
        <v>370.60500000000002</v>
      </c>
      <c r="C395">
        <v>0.56936399999999998</v>
      </c>
      <c r="D395" s="11">
        <f t="shared" si="35"/>
        <v>0.99994000000002048</v>
      </c>
      <c r="E395">
        <v>370.60500000000002</v>
      </c>
      <c r="F395">
        <v>0.56038399999999999</v>
      </c>
      <c r="H395">
        <v>370.60500000000002</v>
      </c>
      <c r="I395">
        <v>0.62237600000000004</v>
      </c>
      <c r="J395" s="11">
        <v>375</v>
      </c>
      <c r="O395" s="11">
        <f t="shared" si="37"/>
        <v>0</v>
      </c>
      <c r="Q395" s="5">
        <f t="shared" si="38"/>
        <v>394</v>
      </c>
      <c r="R395">
        <v>345</v>
      </c>
      <c r="S395">
        <v>0.64802599999999999</v>
      </c>
      <c r="U395">
        <v>345</v>
      </c>
      <c r="V395">
        <v>0.62346000000000001</v>
      </c>
    </row>
    <row r="396" spans="1:22" x14ac:dyDescent="0.35">
      <c r="A396" s="5">
        <f t="shared" si="36"/>
        <v>395</v>
      </c>
      <c r="B396">
        <v>371.63499999999999</v>
      </c>
      <c r="C396">
        <v>0.57080900000000001</v>
      </c>
      <c r="D396" s="11">
        <f t="shared" si="35"/>
        <v>0.99994000000002048</v>
      </c>
      <c r="E396">
        <v>371.63499999999999</v>
      </c>
      <c r="F396">
        <v>0.56221900000000002</v>
      </c>
      <c r="H396">
        <v>371.63499999999999</v>
      </c>
      <c r="I396">
        <v>0.62339699999999998</v>
      </c>
      <c r="J396" s="11">
        <v>375</v>
      </c>
      <c r="O396" s="11">
        <f t="shared" si="37"/>
        <v>0.70653199999995753</v>
      </c>
      <c r="Q396" s="5">
        <f t="shared" si="38"/>
        <v>395</v>
      </c>
      <c r="R396">
        <v>345</v>
      </c>
      <c r="S396">
        <v>0.649671</v>
      </c>
      <c r="U396">
        <v>345</v>
      </c>
      <c r="V396">
        <v>0.62346000000000001</v>
      </c>
    </row>
    <row r="397" spans="1:22" x14ac:dyDescent="0.35">
      <c r="A397" s="5">
        <f t="shared" si="36"/>
        <v>396</v>
      </c>
      <c r="B397">
        <v>374.19799999999998</v>
      </c>
      <c r="C397">
        <v>0.57225400000000004</v>
      </c>
      <c r="D397" s="11">
        <f t="shared" si="35"/>
        <v>0.99994000000002048</v>
      </c>
      <c r="E397">
        <v>374.19799999999998</v>
      </c>
      <c r="F397">
        <v>0.56676700000000002</v>
      </c>
      <c r="H397">
        <v>374.19799999999998</v>
      </c>
      <c r="I397">
        <v>0.62592499999999995</v>
      </c>
      <c r="J397" s="11">
        <v>375</v>
      </c>
      <c r="O397" s="11">
        <f t="shared" si="37"/>
        <v>1.7493759999999825</v>
      </c>
      <c r="Q397" s="5">
        <f t="shared" si="38"/>
        <v>396</v>
      </c>
      <c r="R397">
        <v>350</v>
      </c>
      <c r="S397">
        <v>0.65131600000000001</v>
      </c>
      <c r="U397">
        <v>350</v>
      </c>
      <c r="V397">
        <v>0.63207999999999998</v>
      </c>
    </row>
    <row r="398" spans="1:22" x14ac:dyDescent="0.35">
      <c r="A398" s="5">
        <f t="shared" si="36"/>
        <v>397</v>
      </c>
      <c r="B398">
        <v>375</v>
      </c>
      <c r="C398">
        <v>0.57369899999999996</v>
      </c>
      <c r="D398" s="11">
        <f t="shared" si="35"/>
        <v>0.99993999999994365</v>
      </c>
      <c r="E398">
        <v>375</v>
      </c>
      <c r="F398">
        <v>0.56818400000000002</v>
      </c>
      <c r="H398">
        <v>375</v>
      </c>
      <c r="I398">
        <v>0.62671200000000005</v>
      </c>
      <c r="J398" s="11">
        <v>375</v>
      </c>
      <c r="O398" s="11">
        <f t="shared" si="37"/>
        <v>0.54460400000006448</v>
      </c>
      <c r="Q398" s="5">
        <f t="shared" si="38"/>
        <v>397</v>
      </c>
      <c r="R398">
        <v>350</v>
      </c>
      <c r="S398">
        <v>0.65296100000000001</v>
      </c>
      <c r="U398">
        <v>350</v>
      </c>
      <c r="V398">
        <v>0.63207999999999998</v>
      </c>
    </row>
    <row r="399" spans="1:22" x14ac:dyDescent="0.35">
      <c r="A399" s="5">
        <f t="shared" si="36"/>
        <v>398</v>
      </c>
      <c r="B399">
        <v>375</v>
      </c>
      <c r="C399">
        <v>0.57514500000000002</v>
      </c>
      <c r="D399" s="11">
        <f t="shared" si="35"/>
        <v>1.0006320000000404</v>
      </c>
      <c r="E399">
        <v>375</v>
      </c>
      <c r="F399">
        <v>0.56818400000000002</v>
      </c>
      <c r="H399">
        <v>375</v>
      </c>
      <c r="I399">
        <v>0.62671200000000005</v>
      </c>
      <c r="J399" s="11">
        <v>376.76100000000002</v>
      </c>
      <c r="O399" s="11">
        <f t="shared" si="37"/>
        <v>0</v>
      </c>
      <c r="Q399" s="5">
        <f t="shared" si="38"/>
        <v>398</v>
      </c>
      <c r="R399">
        <v>355</v>
      </c>
      <c r="S399">
        <v>0.65460499999999999</v>
      </c>
      <c r="U399">
        <v>355</v>
      </c>
      <c r="V399">
        <v>0.64055300000000004</v>
      </c>
    </row>
    <row r="400" spans="1:22" x14ac:dyDescent="0.35">
      <c r="A400" s="5">
        <f t="shared" si="36"/>
        <v>399</v>
      </c>
      <c r="B400">
        <v>375</v>
      </c>
      <c r="C400">
        <v>0.57659000000000005</v>
      </c>
      <c r="D400" s="11">
        <f t="shared" si="35"/>
        <v>0.99994000000002048</v>
      </c>
      <c r="E400">
        <v>375</v>
      </c>
      <c r="F400">
        <v>0.56818400000000002</v>
      </c>
      <c r="H400">
        <v>375</v>
      </c>
      <c r="I400">
        <v>0.62671200000000005</v>
      </c>
      <c r="J400" s="11">
        <v>376.76100000000002</v>
      </c>
      <c r="O400" s="11">
        <f t="shared" si="37"/>
        <v>0</v>
      </c>
      <c r="Q400" s="5">
        <f t="shared" si="38"/>
        <v>399</v>
      </c>
      <c r="R400">
        <v>355</v>
      </c>
      <c r="S400">
        <v>0.65625</v>
      </c>
      <c r="U400">
        <v>355</v>
      </c>
      <c r="V400">
        <v>0.64055300000000004</v>
      </c>
    </row>
    <row r="401" spans="1:22" x14ac:dyDescent="0.35">
      <c r="A401" s="5">
        <f t="shared" si="36"/>
        <v>400</v>
      </c>
      <c r="B401">
        <v>375</v>
      </c>
      <c r="C401">
        <v>0.57803499999999997</v>
      </c>
      <c r="D401" s="11">
        <f t="shared" si="35"/>
        <v>0.99993999999994365</v>
      </c>
      <c r="E401">
        <v>375</v>
      </c>
      <c r="F401">
        <v>0.56818400000000002</v>
      </c>
      <c r="H401">
        <v>375</v>
      </c>
      <c r="I401">
        <v>0.62671200000000005</v>
      </c>
      <c r="J401" s="11">
        <v>377.77800000000002</v>
      </c>
      <c r="O401" s="11">
        <f t="shared" si="37"/>
        <v>0</v>
      </c>
      <c r="Q401" s="5">
        <f t="shared" si="38"/>
        <v>400</v>
      </c>
      <c r="R401">
        <v>360</v>
      </c>
      <c r="S401">
        <v>0.65789500000000001</v>
      </c>
      <c r="U401">
        <v>360</v>
      </c>
      <c r="V401">
        <v>0.64888000000000001</v>
      </c>
    </row>
    <row r="402" spans="1:22" x14ac:dyDescent="0.35">
      <c r="A402" s="5">
        <f t="shared" si="36"/>
        <v>401</v>
      </c>
      <c r="B402">
        <v>376.76100000000002</v>
      </c>
      <c r="C402">
        <v>0.57948</v>
      </c>
      <c r="D402" s="11">
        <f t="shared" si="35"/>
        <v>0.99994000000002048</v>
      </c>
      <c r="E402">
        <v>376.76100000000002</v>
      </c>
      <c r="F402">
        <v>0.57128500000000004</v>
      </c>
      <c r="H402">
        <v>376.76100000000002</v>
      </c>
      <c r="I402">
        <v>0.62843599999999999</v>
      </c>
      <c r="J402" s="11">
        <v>380</v>
      </c>
      <c r="O402" s="11">
        <f t="shared" si="37"/>
        <v>1.1930079999999639</v>
      </c>
      <c r="Q402" s="5">
        <f t="shared" si="38"/>
        <v>401</v>
      </c>
      <c r="R402">
        <v>360</v>
      </c>
      <c r="S402">
        <v>0.65953899999999999</v>
      </c>
      <c r="U402">
        <v>360</v>
      </c>
      <c r="V402">
        <v>0.64888000000000001</v>
      </c>
    </row>
    <row r="403" spans="1:22" x14ac:dyDescent="0.35">
      <c r="A403" s="5">
        <f t="shared" si="36"/>
        <v>402</v>
      </c>
      <c r="B403">
        <v>376.76100000000002</v>
      </c>
      <c r="C403">
        <v>0.58092500000000002</v>
      </c>
      <c r="D403" s="11">
        <f t="shared" si="35"/>
        <v>0.99994000000002048</v>
      </c>
      <c r="E403">
        <v>376.76100000000002</v>
      </c>
      <c r="F403">
        <v>0.57128500000000004</v>
      </c>
      <c r="H403">
        <v>376.76100000000002</v>
      </c>
      <c r="I403">
        <v>0.62843599999999999</v>
      </c>
      <c r="J403" s="11">
        <v>380</v>
      </c>
      <c r="O403" s="11">
        <f t="shared" si="37"/>
        <v>0</v>
      </c>
      <c r="Q403" s="5">
        <f t="shared" si="38"/>
        <v>402</v>
      </c>
      <c r="R403">
        <v>360</v>
      </c>
      <c r="S403">
        <v>0.66118399999999999</v>
      </c>
      <c r="U403">
        <v>360</v>
      </c>
      <c r="V403">
        <v>0.64888000000000001</v>
      </c>
    </row>
    <row r="404" spans="1:22" x14ac:dyDescent="0.35">
      <c r="A404" s="5">
        <f t="shared" si="36"/>
        <v>403</v>
      </c>
      <c r="B404">
        <v>377.77800000000002</v>
      </c>
      <c r="C404">
        <v>0.58237000000000005</v>
      </c>
      <c r="D404" s="11">
        <f t="shared" si="35"/>
        <v>0.99994000000002048</v>
      </c>
      <c r="E404">
        <v>377.77800000000002</v>
      </c>
      <c r="F404">
        <v>0.57306900000000005</v>
      </c>
      <c r="H404">
        <v>377.77800000000002</v>
      </c>
      <c r="I404">
        <v>0.62942699999999996</v>
      </c>
      <c r="J404" s="11">
        <v>380</v>
      </c>
      <c r="O404" s="11">
        <f t="shared" si="37"/>
        <v>0.68577199999997518</v>
      </c>
      <c r="Q404" s="5">
        <f t="shared" si="38"/>
        <v>403</v>
      </c>
      <c r="R404">
        <v>360</v>
      </c>
      <c r="S404">
        <v>0.662829</v>
      </c>
      <c r="U404">
        <v>360</v>
      </c>
      <c r="V404">
        <v>0.64888000000000001</v>
      </c>
    </row>
    <row r="405" spans="1:22" x14ac:dyDescent="0.35">
      <c r="A405" s="5">
        <f t="shared" si="36"/>
        <v>404</v>
      </c>
      <c r="B405">
        <v>380</v>
      </c>
      <c r="C405">
        <v>0.58381499999999997</v>
      </c>
      <c r="D405" s="11">
        <f t="shared" si="35"/>
        <v>0.99993999999994365</v>
      </c>
      <c r="E405">
        <v>380</v>
      </c>
      <c r="F405">
        <v>0.57695200000000002</v>
      </c>
      <c r="H405">
        <v>380</v>
      </c>
      <c r="I405">
        <v>0.63158499999999995</v>
      </c>
      <c r="J405" s="11">
        <v>380</v>
      </c>
      <c r="O405" s="11">
        <f t="shared" si="37"/>
        <v>1.4933359999999953</v>
      </c>
      <c r="Q405" s="5">
        <f t="shared" si="38"/>
        <v>404</v>
      </c>
      <c r="R405">
        <v>360</v>
      </c>
      <c r="S405">
        <v>0.66447400000000001</v>
      </c>
      <c r="U405">
        <v>360</v>
      </c>
      <c r="V405">
        <v>0.64888000000000001</v>
      </c>
    </row>
    <row r="406" spans="1:22" x14ac:dyDescent="0.35">
      <c r="A406" s="5">
        <f t="shared" si="36"/>
        <v>405</v>
      </c>
      <c r="B406">
        <v>380</v>
      </c>
      <c r="C406">
        <v>0.58526</v>
      </c>
      <c r="D406" s="11">
        <f t="shared" si="35"/>
        <v>0.99994000000002048</v>
      </c>
      <c r="E406">
        <v>380</v>
      </c>
      <c r="F406">
        <v>0.57695200000000002</v>
      </c>
      <c r="H406">
        <v>380</v>
      </c>
      <c r="I406">
        <v>0.63158499999999995</v>
      </c>
      <c r="J406" s="11">
        <v>380.16899999999998</v>
      </c>
      <c r="O406" s="11">
        <f t="shared" si="37"/>
        <v>0</v>
      </c>
      <c r="Q406" s="5">
        <f t="shared" si="38"/>
        <v>405</v>
      </c>
      <c r="R406">
        <v>360</v>
      </c>
      <c r="S406">
        <v>0.66611799999999999</v>
      </c>
      <c r="U406">
        <v>360</v>
      </c>
      <c r="V406">
        <v>0.64888000000000001</v>
      </c>
    </row>
    <row r="407" spans="1:22" x14ac:dyDescent="0.35">
      <c r="A407" s="5">
        <f t="shared" si="36"/>
        <v>406</v>
      </c>
      <c r="B407">
        <v>380</v>
      </c>
      <c r="C407">
        <v>0.58670500000000003</v>
      </c>
      <c r="D407" s="11">
        <f t="shared" si="35"/>
        <v>0.99994000000002048</v>
      </c>
      <c r="E407">
        <v>380</v>
      </c>
      <c r="F407">
        <v>0.57695200000000002</v>
      </c>
      <c r="H407">
        <v>380</v>
      </c>
      <c r="I407">
        <v>0.63158499999999995</v>
      </c>
      <c r="J407" s="11">
        <v>381.887</v>
      </c>
      <c r="O407" s="11">
        <f t="shared" si="37"/>
        <v>0</v>
      </c>
      <c r="Q407" s="5">
        <f t="shared" si="38"/>
        <v>406</v>
      </c>
      <c r="R407">
        <v>365</v>
      </c>
      <c r="S407">
        <v>0.667763</v>
      </c>
      <c r="U407">
        <v>365</v>
      </c>
      <c r="V407">
        <v>0.65706200000000003</v>
      </c>
    </row>
    <row r="408" spans="1:22" x14ac:dyDescent="0.35">
      <c r="A408" s="5">
        <f t="shared" si="36"/>
        <v>407</v>
      </c>
      <c r="B408">
        <v>380</v>
      </c>
      <c r="C408">
        <v>0.58814999999999995</v>
      </c>
      <c r="D408" s="11">
        <f t="shared" si="35"/>
        <v>0.99993999999994365</v>
      </c>
      <c r="E408">
        <v>380</v>
      </c>
      <c r="F408">
        <v>0.57695200000000002</v>
      </c>
      <c r="H408">
        <v>380</v>
      </c>
      <c r="I408">
        <v>0.63158499999999995</v>
      </c>
      <c r="J408" s="11">
        <v>384.45</v>
      </c>
      <c r="O408" s="11">
        <f t="shared" si="37"/>
        <v>0</v>
      </c>
      <c r="Q408" s="5">
        <f t="shared" si="38"/>
        <v>407</v>
      </c>
      <c r="R408">
        <v>365</v>
      </c>
      <c r="S408">
        <v>0.669408</v>
      </c>
      <c r="U408">
        <v>365</v>
      </c>
      <c r="V408">
        <v>0.65706200000000003</v>
      </c>
    </row>
    <row r="409" spans="1:22" x14ac:dyDescent="0.35">
      <c r="A409" s="5">
        <f t="shared" si="36"/>
        <v>408</v>
      </c>
      <c r="B409">
        <v>380.16899999999998</v>
      </c>
      <c r="C409">
        <v>0.58959499999999998</v>
      </c>
      <c r="D409" s="11">
        <f t="shared" si="35"/>
        <v>0.99994000000002048</v>
      </c>
      <c r="E409">
        <v>380.16899999999998</v>
      </c>
      <c r="F409">
        <v>0.57724600000000004</v>
      </c>
      <c r="H409">
        <v>380.16899999999998</v>
      </c>
      <c r="I409">
        <v>0.63174799999999998</v>
      </c>
      <c r="J409" s="11">
        <v>384.45</v>
      </c>
      <c r="O409" s="11">
        <f t="shared" si="37"/>
        <v>0.11279600000001677</v>
      </c>
      <c r="Q409" s="5">
        <f t="shared" si="38"/>
        <v>408</v>
      </c>
      <c r="R409">
        <v>365</v>
      </c>
      <c r="S409">
        <v>0.67105300000000001</v>
      </c>
      <c r="U409">
        <v>365</v>
      </c>
      <c r="V409">
        <v>0.65706200000000003</v>
      </c>
    </row>
    <row r="410" spans="1:22" x14ac:dyDescent="0.35">
      <c r="A410" s="5">
        <f t="shared" si="36"/>
        <v>409</v>
      </c>
      <c r="B410">
        <v>381.887</v>
      </c>
      <c r="C410">
        <v>0.59104000000000001</v>
      </c>
      <c r="D410" s="11">
        <f t="shared" si="35"/>
        <v>0.99994000000002048</v>
      </c>
      <c r="E410">
        <v>381.887</v>
      </c>
      <c r="F410">
        <v>0.58023100000000005</v>
      </c>
      <c r="H410">
        <v>381.887</v>
      </c>
      <c r="I410">
        <v>0.63340700000000005</v>
      </c>
      <c r="J410" s="11">
        <v>385</v>
      </c>
      <c r="O410" s="11">
        <f t="shared" si="37"/>
        <v>1.1480280000000533</v>
      </c>
      <c r="Q410" s="5">
        <f t="shared" si="38"/>
        <v>409</v>
      </c>
      <c r="R410">
        <v>370</v>
      </c>
      <c r="S410">
        <v>0.67269699999999999</v>
      </c>
      <c r="U410">
        <v>370</v>
      </c>
      <c r="V410">
        <v>0.66509700000000005</v>
      </c>
    </row>
    <row r="411" spans="1:22" x14ac:dyDescent="0.35">
      <c r="A411" s="5">
        <f t="shared" si="36"/>
        <v>410</v>
      </c>
      <c r="B411">
        <v>384.45</v>
      </c>
      <c r="C411">
        <v>0.59248599999999996</v>
      </c>
      <c r="D411" s="11">
        <f t="shared" si="35"/>
        <v>1.0006319999999636</v>
      </c>
      <c r="E411">
        <v>384.45</v>
      </c>
      <c r="F411">
        <v>0.58465900000000004</v>
      </c>
      <c r="H411">
        <v>384.45</v>
      </c>
      <c r="I411">
        <v>0.63586799999999999</v>
      </c>
      <c r="J411" s="11">
        <v>385</v>
      </c>
      <c r="O411" s="11">
        <f t="shared" si="37"/>
        <v>1.7030119999999553</v>
      </c>
      <c r="Q411" s="5">
        <f t="shared" si="38"/>
        <v>410</v>
      </c>
      <c r="R411">
        <v>370</v>
      </c>
      <c r="S411">
        <v>0.674342</v>
      </c>
      <c r="U411">
        <v>370</v>
      </c>
      <c r="V411">
        <v>0.66509700000000005</v>
      </c>
    </row>
    <row r="412" spans="1:22" x14ac:dyDescent="0.35">
      <c r="A412" s="5">
        <f t="shared" si="36"/>
        <v>411</v>
      </c>
      <c r="B412">
        <v>384.45</v>
      </c>
      <c r="C412">
        <v>0.59393099999999999</v>
      </c>
      <c r="D412" s="11">
        <f t="shared" si="35"/>
        <v>0.99994000000002048</v>
      </c>
      <c r="E412">
        <v>384.45</v>
      </c>
      <c r="F412">
        <v>0.58465900000000004</v>
      </c>
      <c r="H412">
        <v>384.45</v>
      </c>
      <c r="I412">
        <v>0.63586799999999999</v>
      </c>
      <c r="J412" s="11">
        <v>385</v>
      </c>
      <c r="O412" s="11">
        <f t="shared" si="37"/>
        <v>0</v>
      </c>
      <c r="Q412" s="5">
        <f t="shared" si="38"/>
        <v>411</v>
      </c>
      <c r="R412">
        <v>370</v>
      </c>
      <c r="S412">
        <v>0.675987</v>
      </c>
      <c r="U412">
        <v>370</v>
      </c>
      <c r="V412">
        <v>0.66509700000000005</v>
      </c>
    </row>
    <row r="413" spans="1:22" x14ac:dyDescent="0.35">
      <c r="A413" s="5">
        <f t="shared" si="36"/>
        <v>412</v>
      </c>
      <c r="B413">
        <v>385</v>
      </c>
      <c r="C413">
        <v>0.59537600000000002</v>
      </c>
      <c r="D413" s="11">
        <f t="shared" si="35"/>
        <v>0.99994000000002048</v>
      </c>
      <c r="E413">
        <v>385</v>
      </c>
      <c r="F413">
        <v>0.58560500000000004</v>
      </c>
      <c r="H413">
        <v>385</v>
      </c>
      <c r="I413">
        <v>0.63639400000000002</v>
      </c>
      <c r="J413" s="11">
        <v>385</v>
      </c>
      <c r="O413" s="11">
        <f t="shared" si="37"/>
        <v>0.3639920000000183</v>
      </c>
      <c r="Q413" s="5">
        <f t="shared" si="38"/>
        <v>412</v>
      </c>
      <c r="R413">
        <v>370</v>
      </c>
      <c r="S413">
        <v>0.67763200000000001</v>
      </c>
      <c r="U413">
        <v>370</v>
      </c>
      <c r="V413">
        <v>0.66509700000000005</v>
      </c>
    </row>
    <row r="414" spans="1:22" x14ac:dyDescent="0.35">
      <c r="A414" s="5">
        <f t="shared" si="36"/>
        <v>413</v>
      </c>
      <c r="B414">
        <v>385</v>
      </c>
      <c r="C414">
        <v>0.59682100000000005</v>
      </c>
      <c r="D414" s="11">
        <f t="shared" si="35"/>
        <v>0.99994000000002048</v>
      </c>
      <c r="E414">
        <v>385</v>
      </c>
      <c r="F414">
        <v>0.58560500000000004</v>
      </c>
      <c r="H414">
        <v>385</v>
      </c>
      <c r="I414">
        <v>0.63639400000000002</v>
      </c>
      <c r="J414" s="11">
        <v>390</v>
      </c>
      <c r="O414" s="11">
        <f t="shared" si="37"/>
        <v>0</v>
      </c>
      <c r="Q414" s="5">
        <f t="shared" si="38"/>
        <v>413</v>
      </c>
      <c r="R414">
        <v>370</v>
      </c>
      <c r="S414">
        <v>0.67927599999999999</v>
      </c>
      <c r="U414">
        <v>370</v>
      </c>
      <c r="V414">
        <v>0.66509700000000005</v>
      </c>
    </row>
    <row r="415" spans="1:22" x14ac:dyDescent="0.35">
      <c r="A415" s="5">
        <f t="shared" si="36"/>
        <v>414</v>
      </c>
      <c r="B415">
        <v>385</v>
      </c>
      <c r="C415">
        <v>0.59826599999999996</v>
      </c>
      <c r="D415" s="11">
        <f t="shared" si="35"/>
        <v>0.99993999999994365</v>
      </c>
      <c r="E415">
        <v>385</v>
      </c>
      <c r="F415">
        <v>0.58560500000000004</v>
      </c>
      <c r="H415">
        <v>385</v>
      </c>
      <c r="I415">
        <v>0.63639400000000002</v>
      </c>
      <c r="J415" s="11">
        <v>390</v>
      </c>
      <c r="O415" s="11">
        <f t="shared" si="37"/>
        <v>0</v>
      </c>
      <c r="Q415" s="5">
        <f t="shared" si="38"/>
        <v>414</v>
      </c>
      <c r="R415">
        <v>375</v>
      </c>
      <c r="S415">
        <v>0.680921</v>
      </c>
      <c r="U415">
        <v>375</v>
      </c>
      <c r="V415">
        <v>0.672987</v>
      </c>
    </row>
    <row r="416" spans="1:22" x14ac:dyDescent="0.35">
      <c r="A416" s="5">
        <f t="shared" si="36"/>
        <v>415</v>
      </c>
      <c r="B416">
        <v>385</v>
      </c>
      <c r="C416">
        <v>0.59971099999999999</v>
      </c>
      <c r="D416" s="11">
        <f t="shared" si="35"/>
        <v>0.99994000000002048</v>
      </c>
      <c r="E416">
        <v>385</v>
      </c>
      <c r="F416">
        <v>0.58560500000000004</v>
      </c>
      <c r="H416">
        <v>385</v>
      </c>
      <c r="I416">
        <v>0.63639400000000002</v>
      </c>
      <c r="J416" s="11">
        <v>390</v>
      </c>
      <c r="O416" s="11">
        <f t="shared" si="37"/>
        <v>0</v>
      </c>
      <c r="Q416" s="5">
        <f t="shared" si="38"/>
        <v>415</v>
      </c>
      <c r="R416">
        <v>375</v>
      </c>
      <c r="S416">
        <v>0.68256600000000001</v>
      </c>
      <c r="U416">
        <v>375</v>
      </c>
      <c r="V416">
        <v>0.672987</v>
      </c>
    </row>
    <row r="417" spans="1:22" x14ac:dyDescent="0.35">
      <c r="A417" s="5">
        <f t="shared" si="36"/>
        <v>416</v>
      </c>
      <c r="B417">
        <v>390</v>
      </c>
      <c r="C417">
        <v>0.60115600000000002</v>
      </c>
      <c r="D417" s="11">
        <f t="shared" si="35"/>
        <v>0.99994000000002048</v>
      </c>
      <c r="E417">
        <v>390</v>
      </c>
      <c r="F417">
        <v>0.59414400000000001</v>
      </c>
      <c r="H417">
        <v>390</v>
      </c>
      <c r="I417">
        <v>0.64114000000000004</v>
      </c>
      <c r="J417" s="11">
        <v>390</v>
      </c>
      <c r="O417" s="11">
        <f t="shared" si="37"/>
        <v>3.2842320000000194</v>
      </c>
      <c r="Q417" s="5">
        <f t="shared" si="38"/>
        <v>416</v>
      </c>
      <c r="R417">
        <v>375</v>
      </c>
      <c r="S417">
        <v>0.68421100000000001</v>
      </c>
      <c r="U417">
        <v>375</v>
      </c>
      <c r="V417">
        <v>0.672987</v>
      </c>
    </row>
    <row r="418" spans="1:22" x14ac:dyDescent="0.35">
      <c r="A418" s="5">
        <f t="shared" si="36"/>
        <v>417</v>
      </c>
      <c r="B418">
        <v>390</v>
      </c>
      <c r="C418">
        <v>0.60260100000000005</v>
      </c>
      <c r="D418" s="11">
        <f t="shared" si="35"/>
        <v>0.99994000000002048</v>
      </c>
      <c r="E418">
        <v>390</v>
      </c>
      <c r="F418">
        <v>0.59414400000000001</v>
      </c>
      <c r="H418">
        <v>390</v>
      </c>
      <c r="I418">
        <v>0.64114000000000004</v>
      </c>
      <c r="J418" s="11">
        <v>390</v>
      </c>
      <c r="O418" s="11">
        <f t="shared" si="37"/>
        <v>0</v>
      </c>
      <c r="Q418" s="5">
        <f t="shared" si="38"/>
        <v>417</v>
      </c>
      <c r="R418">
        <v>375</v>
      </c>
      <c r="S418">
        <v>0.68585499999999999</v>
      </c>
      <c r="U418">
        <v>375</v>
      </c>
      <c r="V418">
        <v>0.672987</v>
      </c>
    </row>
    <row r="419" spans="1:22" x14ac:dyDescent="0.35">
      <c r="A419" s="5">
        <f t="shared" si="36"/>
        <v>418</v>
      </c>
      <c r="B419">
        <v>390</v>
      </c>
      <c r="C419">
        <v>0.60404599999999997</v>
      </c>
      <c r="D419" s="11">
        <f t="shared" si="35"/>
        <v>0.99993999999994365</v>
      </c>
      <c r="E419">
        <v>390</v>
      </c>
      <c r="F419">
        <v>0.59414400000000001</v>
      </c>
      <c r="H419">
        <v>390</v>
      </c>
      <c r="I419">
        <v>0.64114000000000004</v>
      </c>
      <c r="J419" s="11">
        <v>392.12400000000002</v>
      </c>
      <c r="O419" s="11">
        <f t="shared" si="37"/>
        <v>0</v>
      </c>
      <c r="Q419" s="5">
        <f t="shared" si="38"/>
        <v>418</v>
      </c>
      <c r="R419">
        <v>375</v>
      </c>
      <c r="S419">
        <v>0.6875</v>
      </c>
      <c r="U419">
        <v>375</v>
      </c>
      <c r="V419">
        <v>0.672987</v>
      </c>
    </row>
    <row r="420" spans="1:22" x14ac:dyDescent="0.35">
      <c r="A420" s="5">
        <f t="shared" si="36"/>
        <v>419</v>
      </c>
      <c r="B420">
        <v>390</v>
      </c>
      <c r="C420">
        <v>0.605491</v>
      </c>
      <c r="D420" s="11">
        <f t="shared" si="35"/>
        <v>0.99994000000002048</v>
      </c>
      <c r="E420">
        <v>390</v>
      </c>
      <c r="F420">
        <v>0.59414400000000001</v>
      </c>
      <c r="H420">
        <v>390</v>
      </c>
      <c r="I420">
        <v>0.64114000000000004</v>
      </c>
      <c r="J420" s="11">
        <v>395</v>
      </c>
      <c r="O420" s="11">
        <f t="shared" si="37"/>
        <v>0</v>
      </c>
      <c r="Q420" s="5">
        <f t="shared" si="38"/>
        <v>419</v>
      </c>
      <c r="R420">
        <v>375</v>
      </c>
      <c r="S420">
        <v>0.68914500000000001</v>
      </c>
      <c r="U420">
        <v>375</v>
      </c>
      <c r="V420">
        <v>0.672987</v>
      </c>
    </row>
    <row r="421" spans="1:22" x14ac:dyDescent="0.35">
      <c r="A421" s="5">
        <f t="shared" si="36"/>
        <v>420</v>
      </c>
      <c r="B421">
        <v>390</v>
      </c>
      <c r="C421">
        <v>0.60693600000000003</v>
      </c>
      <c r="D421" s="11">
        <f t="shared" si="35"/>
        <v>0.99994000000002048</v>
      </c>
      <c r="E421">
        <v>390</v>
      </c>
      <c r="F421">
        <v>0.59414400000000001</v>
      </c>
      <c r="H421">
        <v>390</v>
      </c>
      <c r="I421">
        <v>0.64114000000000004</v>
      </c>
      <c r="J421" s="11">
        <v>395</v>
      </c>
      <c r="O421" s="11">
        <f t="shared" si="37"/>
        <v>0</v>
      </c>
      <c r="Q421" s="5">
        <f t="shared" si="38"/>
        <v>420</v>
      </c>
      <c r="R421">
        <v>380</v>
      </c>
      <c r="S421">
        <v>0.69078899999999999</v>
      </c>
      <c r="U421">
        <v>380</v>
      </c>
      <c r="V421">
        <v>0.68073300000000003</v>
      </c>
    </row>
    <row r="422" spans="1:22" x14ac:dyDescent="0.35">
      <c r="A422" s="5">
        <f t="shared" si="36"/>
        <v>421</v>
      </c>
      <c r="B422">
        <v>392.12400000000002</v>
      </c>
      <c r="C422">
        <v>0.60838199999999998</v>
      </c>
      <c r="D422" s="11">
        <f t="shared" si="35"/>
        <v>1.0006319999999636</v>
      </c>
      <c r="E422">
        <v>392.12400000000002</v>
      </c>
      <c r="F422">
        <v>0.59773500000000002</v>
      </c>
      <c r="H422">
        <v>392.12400000000002</v>
      </c>
      <c r="I422">
        <v>0.64313699999999996</v>
      </c>
      <c r="J422" s="11">
        <v>395</v>
      </c>
      <c r="O422" s="11">
        <f t="shared" si="37"/>
        <v>1.3819239999999415</v>
      </c>
      <c r="Q422" s="5">
        <f t="shared" si="38"/>
        <v>421</v>
      </c>
      <c r="R422">
        <v>380</v>
      </c>
      <c r="S422">
        <v>0.69243399999999999</v>
      </c>
      <c r="U422">
        <v>380</v>
      </c>
      <c r="V422">
        <v>0.68073300000000003</v>
      </c>
    </row>
    <row r="423" spans="1:22" x14ac:dyDescent="0.35">
      <c r="A423" s="5">
        <f t="shared" si="36"/>
        <v>422</v>
      </c>
      <c r="B423">
        <v>395</v>
      </c>
      <c r="C423">
        <v>0.60982700000000001</v>
      </c>
      <c r="D423" s="11">
        <f t="shared" si="35"/>
        <v>0.99994000000002048</v>
      </c>
      <c r="E423">
        <v>395</v>
      </c>
      <c r="F423">
        <v>0.60256500000000002</v>
      </c>
      <c r="H423">
        <v>395</v>
      </c>
      <c r="I423">
        <v>0.64582399999999995</v>
      </c>
      <c r="J423" s="11">
        <v>395</v>
      </c>
      <c r="O423" s="11">
        <f t="shared" si="37"/>
        <v>1.8594039999999965</v>
      </c>
      <c r="Q423" s="5">
        <f t="shared" si="38"/>
        <v>422</v>
      </c>
      <c r="R423">
        <v>385</v>
      </c>
      <c r="S423">
        <v>0.694079</v>
      </c>
      <c r="U423">
        <v>385</v>
      </c>
      <c r="V423">
        <v>0.68833500000000003</v>
      </c>
    </row>
    <row r="424" spans="1:22" x14ac:dyDescent="0.35">
      <c r="A424" s="5">
        <f t="shared" si="36"/>
        <v>423</v>
      </c>
      <c r="B424">
        <v>395</v>
      </c>
      <c r="C424">
        <v>0.61127200000000004</v>
      </c>
      <c r="D424" s="11">
        <f t="shared" si="35"/>
        <v>0.99994000000002048</v>
      </c>
      <c r="E424">
        <v>395</v>
      </c>
      <c r="F424">
        <v>0.60256500000000002</v>
      </c>
      <c r="H424">
        <v>395</v>
      </c>
      <c r="I424">
        <v>0.64582399999999995</v>
      </c>
      <c r="J424" s="11">
        <v>399.82799999999997</v>
      </c>
      <c r="O424" s="11">
        <f t="shared" si="37"/>
        <v>0</v>
      </c>
      <c r="Q424" s="5">
        <f t="shared" si="38"/>
        <v>423</v>
      </c>
      <c r="R424">
        <v>385</v>
      </c>
      <c r="S424">
        <v>0.69572400000000001</v>
      </c>
      <c r="U424">
        <v>385</v>
      </c>
      <c r="V424">
        <v>0.68833500000000003</v>
      </c>
    </row>
    <row r="425" spans="1:22" x14ac:dyDescent="0.35">
      <c r="A425" s="5">
        <f t="shared" si="36"/>
        <v>424</v>
      </c>
      <c r="B425">
        <v>395</v>
      </c>
      <c r="C425">
        <v>0.61271699999999996</v>
      </c>
      <c r="D425" s="11">
        <f t="shared" si="35"/>
        <v>0.99993999999994365</v>
      </c>
      <c r="E425">
        <v>395</v>
      </c>
      <c r="F425">
        <v>0.60256500000000002</v>
      </c>
      <c r="H425">
        <v>395</v>
      </c>
      <c r="I425">
        <v>0.64582399999999995</v>
      </c>
      <c r="J425" s="11">
        <v>399.82799999999997</v>
      </c>
      <c r="O425" s="11">
        <f t="shared" si="37"/>
        <v>0</v>
      </c>
      <c r="Q425" s="5">
        <f t="shared" si="38"/>
        <v>424</v>
      </c>
      <c r="R425">
        <v>385</v>
      </c>
      <c r="S425">
        <v>0.69736799999999999</v>
      </c>
      <c r="U425">
        <v>385</v>
      </c>
      <c r="V425">
        <v>0.68833500000000003</v>
      </c>
    </row>
    <row r="426" spans="1:22" x14ac:dyDescent="0.35">
      <c r="A426" s="5">
        <f t="shared" si="36"/>
        <v>425</v>
      </c>
      <c r="B426">
        <v>395</v>
      </c>
      <c r="C426">
        <v>0.61416199999999999</v>
      </c>
      <c r="D426" s="11">
        <f t="shared" si="35"/>
        <v>0.99994000000002048</v>
      </c>
      <c r="E426">
        <v>395</v>
      </c>
      <c r="F426">
        <v>0.60256500000000002</v>
      </c>
      <c r="H426">
        <v>395</v>
      </c>
      <c r="I426">
        <v>0.64582399999999995</v>
      </c>
      <c r="J426" s="11">
        <v>399.82799999999997</v>
      </c>
      <c r="O426" s="11">
        <f t="shared" si="37"/>
        <v>0</v>
      </c>
      <c r="Q426" s="5">
        <f t="shared" si="38"/>
        <v>425</v>
      </c>
      <c r="R426">
        <v>390</v>
      </c>
      <c r="S426">
        <v>0.699013</v>
      </c>
      <c r="U426">
        <v>390</v>
      </c>
      <c r="V426">
        <v>0.69579299999999999</v>
      </c>
    </row>
    <row r="427" spans="1:22" x14ac:dyDescent="0.35">
      <c r="A427" s="5">
        <f t="shared" si="36"/>
        <v>426</v>
      </c>
      <c r="B427">
        <v>399.82799999999997</v>
      </c>
      <c r="C427">
        <v>0.61560700000000002</v>
      </c>
      <c r="D427" s="11">
        <f t="shared" si="35"/>
        <v>0.99994000000002048</v>
      </c>
      <c r="E427">
        <v>399.82799999999997</v>
      </c>
      <c r="F427">
        <v>0.61058599999999996</v>
      </c>
      <c r="H427">
        <v>399.82799999999997</v>
      </c>
      <c r="I427">
        <v>0.65028900000000001</v>
      </c>
      <c r="J427" s="11">
        <v>400</v>
      </c>
      <c r="O427" s="11">
        <f t="shared" si="37"/>
        <v>3.0897800000000362</v>
      </c>
      <c r="Q427" s="5">
        <f t="shared" si="38"/>
        <v>426</v>
      </c>
      <c r="R427">
        <v>390</v>
      </c>
      <c r="S427">
        <v>0.700658</v>
      </c>
      <c r="U427">
        <v>390</v>
      </c>
      <c r="V427">
        <v>0.69579299999999999</v>
      </c>
    </row>
    <row r="428" spans="1:22" x14ac:dyDescent="0.35">
      <c r="A428" s="5">
        <f t="shared" si="36"/>
        <v>427</v>
      </c>
      <c r="B428">
        <v>399.82799999999997</v>
      </c>
      <c r="C428">
        <v>0.61705200000000004</v>
      </c>
      <c r="D428" s="11">
        <f t="shared" si="35"/>
        <v>0.99994000000002048</v>
      </c>
      <c r="E428">
        <v>399.82799999999997</v>
      </c>
      <c r="F428">
        <v>0.61058599999999996</v>
      </c>
      <c r="H428">
        <v>399.82799999999997</v>
      </c>
      <c r="I428">
        <v>0.65028900000000001</v>
      </c>
      <c r="J428" s="11">
        <v>402.39100000000002</v>
      </c>
      <c r="O428" s="11">
        <f t="shared" si="37"/>
        <v>0</v>
      </c>
      <c r="Q428" s="5">
        <f t="shared" si="38"/>
        <v>427</v>
      </c>
      <c r="R428">
        <v>390</v>
      </c>
      <c r="S428">
        <v>0.70230300000000001</v>
      </c>
      <c r="U428">
        <v>390</v>
      </c>
      <c r="V428">
        <v>0.69579299999999999</v>
      </c>
    </row>
    <row r="429" spans="1:22" x14ac:dyDescent="0.35">
      <c r="A429" s="5">
        <f t="shared" si="36"/>
        <v>428</v>
      </c>
      <c r="B429">
        <v>399.82799999999997</v>
      </c>
      <c r="C429">
        <v>0.61849699999999996</v>
      </c>
      <c r="D429" s="11">
        <f t="shared" si="35"/>
        <v>0.99993999999994365</v>
      </c>
      <c r="E429">
        <v>399.82799999999997</v>
      </c>
      <c r="F429">
        <v>0.61058599999999996</v>
      </c>
      <c r="H429">
        <v>399.82799999999997</v>
      </c>
      <c r="I429">
        <v>0.65028900000000001</v>
      </c>
      <c r="J429" s="11">
        <v>405</v>
      </c>
      <c r="O429" s="11">
        <f t="shared" si="37"/>
        <v>0</v>
      </c>
      <c r="Q429" s="5">
        <f t="shared" si="38"/>
        <v>428</v>
      </c>
      <c r="R429">
        <v>395</v>
      </c>
      <c r="S429">
        <v>0.70394699999999999</v>
      </c>
      <c r="U429">
        <v>395</v>
      </c>
      <c r="V429">
        <v>0.70311000000000001</v>
      </c>
    </row>
    <row r="430" spans="1:22" x14ac:dyDescent="0.35">
      <c r="A430" s="5">
        <f t="shared" si="36"/>
        <v>429</v>
      </c>
      <c r="B430">
        <v>400</v>
      </c>
      <c r="C430">
        <v>0.61994199999999999</v>
      </c>
      <c r="D430" s="11">
        <f t="shared" si="35"/>
        <v>0.99994000000002048</v>
      </c>
      <c r="E430">
        <v>400</v>
      </c>
      <c r="F430">
        <v>0.610869</v>
      </c>
      <c r="H430">
        <v>400</v>
      </c>
      <c r="I430">
        <v>0.650447</v>
      </c>
      <c r="J430" s="11">
        <v>405</v>
      </c>
      <c r="O430" s="11">
        <f t="shared" si="37"/>
        <v>0.1093359999999941</v>
      </c>
      <c r="Q430" s="5">
        <f t="shared" si="38"/>
        <v>429</v>
      </c>
      <c r="R430">
        <v>395</v>
      </c>
      <c r="S430">
        <v>0.705592</v>
      </c>
      <c r="U430">
        <v>395</v>
      </c>
      <c r="V430">
        <v>0.70311000000000001</v>
      </c>
    </row>
    <row r="431" spans="1:22" x14ac:dyDescent="0.35">
      <c r="A431" s="5">
        <f t="shared" si="36"/>
        <v>430</v>
      </c>
      <c r="B431">
        <v>402.39100000000002</v>
      </c>
      <c r="C431">
        <v>0.62138700000000002</v>
      </c>
      <c r="D431" s="11">
        <f t="shared" si="35"/>
        <v>0.99994000000002048</v>
      </c>
      <c r="E431">
        <v>402.39100000000002</v>
      </c>
      <c r="F431">
        <v>0.61479899999999998</v>
      </c>
      <c r="H431">
        <v>402.39100000000002</v>
      </c>
      <c r="I431">
        <v>0.65263599999999999</v>
      </c>
      <c r="J431" s="11">
        <v>405</v>
      </c>
      <c r="O431" s="11">
        <f t="shared" si="37"/>
        <v>1.5147879999999976</v>
      </c>
      <c r="Q431" s="5">
        <f t="shared" si="38"/>
        <v>430</v>
      </c>
      <c r="R431">
        <v>400</v>
      </c>
      <c r="S431">
        <v>0.707237</v>
      </c>
      <c r="U431">
        <v>400</v>
      </c>
      <c r="V431">
        <v>0.71028500000000006</v>
      </c>
    </row>
    <row r="432" spans="1:22" x14ac:dyDescent="0.35">
      <c r="A432" s="5">
        <f t="shared" si="36"/>
        <v>431</v>
      </c>
      <c r="B432">
        <v>405</v>
      </c>
      <c r="C432">
        <v>0.62283200000000005</v>
      </c>
      <c r="D432" s="11">
        <f t="shared" si="35"/>
        <v>0.99994000000002048</v>
      </c>
      <c r="E432">
        <v>405</v>
      </c>
      <c r="F432">
        <v>0.61905500000000002</v>
      </c>
      <c r="H432">
        <v>405</v>
      </c>
      <c r="I432">
        <v>0.65500999999999998</v>
      </c>
      <c r="J432" s="11">
        <v>406.47</v>
      </c>
      <c r="O432" s="11">
        <f t="shared" si="37"/>
        <v>1.6428079999999912</v>
      </c>
      <c r="Q432" s="5">
        <f t="shared" si="38"/>
        <v>431</v>
      </c>
      <c r="R432">
        <v>405</v>
      </c>
      <c r="S432">
        <v>0.70888200000000001</v>
      </c>
      <c r="U432">
        <v>405</v>
      </c>
      <c r="V432">
        <v>0.71732099999999999</v>
      </c>
    </row>
    <row r="433" spans="1:22" x14ac:dyDescent="0.35">
      <c r="A433" s="5">
        <f t="shared" si="36"/>
        <v>432</v>
      </c>
      <c r="B433">
        <v>405</v>
      </c>
      <c r="C433">
        <v>0.62427699999999997</v>
      </c>
      <c r="D433" s="11">
        <f t="shared" si="35"/>
        <v>0.99993999999994365</v>
      </c>
      <c r="E433">
        <v>405</v>
      </c>
      <c r="F433">
        <v>0.61905500000000002</v>
      </c>
      <c r="H433">
        <v>405</v>
      </c>
      <c r="I433">
        <v>0.65500999999999998</v>
      </c>
      <c r="J433" s="11">
        <v>406.47</v>
      </c>
      <c r="O433" s="11">
        <f t="shared" si="37"/>
        <v>0</v>
      </c>
      <c r="Q433" s="5">
        <f t="shared" si="38"/>
        <v>432</v>
      </c>
      <c r="R433">
        <v>405</v>
      </c>
      <c r="S433">
        <v>0.71052599999999999</v>
      </c>
      <c r="U433">
        <v>405</v>
      </c>
      <c r="V433">
        <v>0.71732099999999999</v>
      </c>
    </row>
    <row r="434" spans="1:22" x14ac:dyDescent="0.35">
      <c r="A434" s="5">
        <f t="shared" si="36"/>
        <v>433</v>
      </c>
      <c r="B434">
        <v>405</v>
      </c>
      <c r="C434">
        <v>0.62572300000000003</v>
      </c>
      <c r="D434" s="11">
        <f t="shared" si="35"/>
        <v>1.0006320000000404</v>
      </c>
      <c r="E434">
        <v>405</v>
      </c>
      <c r="F434">
        <v>0.61905500000000002</v>
      </c>
      <c r="H434">
        <v>405</v>
      </c>
      <c r="I434">
        <v>0.65500999999999998</v>
      </c>
      <c r="J434" s="11">
        <v>410</v>
      </c>
      <c r="O434" s="11">
        <f t="shared" si="37"/>
        <v>0</v>
      </c>
      <c r="Q434" s="5">
        <f t="shared" si="38"/>
        <v>433</v>
      </c>
      <c r="R434">
        <v>410</v>
      </c>
      <c r="S434">
        <v>0.712171</v>
      </c>
      <c r="U434">
        <v>410</v>
      </c>
      <c r="V434">
        <v>0.724217</v>
      </c>
    </row>
    <row r="435" spans="1:22" x14ac:dyDescent="0.35">
      <c r="A435" s="5">
        <f t="shared" si="36"/>
        <v>434</v>
      </c>
      <c r="B435">
        <v>406.47</v>
      </c>
      <c r="C435">
        <v>0.62716799999999995</v>
      </c>
      <c r="D435" s="11">
        <f t="shared" si="35"/>
        <v>0.99993999999994365</v>
      </c>
      <c r="E435">
        <v>406.47</v>
      </c>
      <c r="F435">
        <v>0.62143899999999996</v>
      </c>
      <c r="H435">
        <v>406.47</v>
      </c>
      <c r="I435">
        <v>0.65634000000000003</v>
      </c>
      <c r="J435" s="11">
        <v>410</v>
      </c>
      <c r="O435" s="11">
        <f t="shared" si="37"/>
        <v>0.92036000000003693</v>
      </c>
      <c r="Q435" s="5">
        <f t="shared" si="38"/>
        <v>434</v>
      </c>
      <c r="R435">
        <v>410</v>
      </c>
      <c r="S435">
        <v>0.71381600000000001</v>
      </c>
      <c r="U435">
        <v>410</v>
      </c>
      <c r="V435">
        <v>0.724217</v>
      </c>
    </row>
    <row r="436" spans="1:22" x14ac:dyDescent="0.35">
      <c r="A436" s="5">
        <f t="shared" si="36"/>
        <v>435</v>
      </c>
      <c r="B436">
        <v>406.47</v>
      </c>
      <c r="C436">
        <v>0.62861299999999998</v>
      </c>
      <c r="D436" s="11">
        <f t="shared" si="35"/>
        <v>0.99994000000002048</v>
      </c>
      <c r="E436">
        <v>406.47</v>
      </c>
      <c r="F436">
        <v>0.62143899999999996</v>
      </c>
      <c r="H436">
        <v>406.47</v>
      </c>
      <c r="I436">
        <v>0.65634000000000003</v>
      </c>
      <c r="J436" s="11">
        <v>410</v>
      </c>
      <c r="O436" s="11">
        <f t="shared" si="37"/>
        <v>0</v>
      </c>
      <c r="Q436" s="5">
        <f t="shared" si="38"/>
        <v>435</v>
      </c>
      <c r="R436">
        <v>410</v>
      </c>
      <c r="S436">
        <v>0.71546100000000001</v>
      </c>
      <c r="U436">
        <v>410</v>
      </c>
      <c r="V436">
        <v>0.724217</v>
      </c>
    </row>
    <row r="437" spans="1:22" x14ac:dyDescent="0.35">
      <c r="A437" s="5">
        <f t="shared" si="36"/>
        <v>436</v>
      </c>
      <c r="B437">
        <v>410</v>
      </c>
      <c r="C437">
        <v>0.63005800000000001</v>
      </c>
      <c r="D437" s="11">
        <f t="shared" si="35"/>
        <v>0.99994000000002048</v>
      </c>
      <c r="E437">
        <v>410</v>
      </c>
      <c r="F437">
        <v>0.62712199999999996</v>
      </c>
      <c r="H437">
        <v>410</v>
      </c>
      <c r="I437">
        <v>0.65951300000000002</v>
      </c>
      <c r="J437" s="11">
        <v>410</v>
      </c>
      <c r="O437" s="11">
        <f t="shared" si="37"/>
        <v>2.1957159999999871</v>
      </c>
      <c r="Q437" s="5">
        <f t="shared" si="38"/>
        <v>436</v>
      </c>
      <c r="R437">
        <v>410</v>
      </c>
      <c r="S437">
        <v>0.71710499999999999</v>
      </c>
      <c r="U437">
        <v>410</v>
      </c>
      <c r="V437">
        <v>0.724217</v>
      </c>
    </row>
    <row r="438" spans="1:22" x14ac:dyDescent="0.35">
      <c r="A438" s="5">
        <f t="shared" si="36"/>
        <v>437</v>
      </c>
      <c r="B438">
        <v>410</v>
      </c>
      <c r="C438">
        <v>0.63150300000000004</v>
      </c>
      <c r="D438" s="11">
        <f t="shared" si="35"/>
        <v>0.99994000000002048</v>
      </c>
      <c r="E438">
        <v>410</v>
      </c>
      <c r="F438">
        <v>0.62712199999999996</v>
      </c>
      <c r="H438">
        <v>410</v>
      </c>
      <c r="I438">
        <v>0.65951300000000002</v>
      </c>
      <c r="J438" s="11">
        <v>410</v>
      </c>
      <c r="O438" s="11">
        <f t="shared" si="37"/>
        <v>0</v>
      </c>
      <c r="Q438" s="5">
        <f t="shared" si="38"/>
        <v>437</v>
      </c>
      <c r="R438">
        <v>410</v>
      </c>
      <c r="S438">
        <v>0.71875</v>
      </c>
      <c r="U438">
        <v>410</v>
      </c>
      <c r="V438">
        <v>0.724217</v>
      </c>
    </row>
    <row r="439" spans="1:22" x14ac:dyDescent="0.35">
      <c r="A439" s="5">
        <f t="shared" si="36"/>
        <v>438</v>
      </c>
      <c r="B439">
        <v>410</v>
      </c>
      <c r="C439">
        <v>0.63294799999999996</v>
      </c>
      <c r="D439" s="11">
        <f t="shared" si="35"/>
        <v>0.99993999999994365</v>
      </c>
      <c r="E439">
        <v>410</v>
      </c>
      <c r="F439">
        <v>0.62712199999999996</v>
      </c>
      <c r="H439">
        <v>410</v>
      </c>
      <c r="I439">
        <v>0.65951300000000002</v>
      </c>
      <c r="J439" s="11">
        <v>410</v>
      </c>
      <c r="O439" s="11">
        <f t="shared" si="37"/>
        <v>0</v>
      </c>
      <c r="Q439" s="5">
        <f t="shared" si="38"/>
        <v>438</v>
      </c>
      <c r="R439">
        <v>410</v>
      </c>
      <c r="S439">
        <v>0.72039500000000001</v>
      </c>
      <c r="U439">
        <v>410</v>
      </c>
      <c r="V439">
        <v>0.724217</v>
      </c>
    </row>
    <row r="440" spans="1:22" x14ac:dyDescent="0.35">
      <c r="A440" s="5">
        <f t="shared" si="36"/>
        <v>439</v>
      </c>
      <c r="B440">
        <v>410</v>
      </c>
      <c r="C440">
        <v>0.63439299999999998</v>
      </c>
      <c r="D440" s="11">
        <f t="shared" si="35"/>
        <v>0.99994000000002048</v>
      </c>
      <c r="E440">
        <v>410</v>
      </c>
      <c r="F440">
        <v>0.62712199999999996</v>
      </c>
      <c r="H440">
        <v>410</v>
      </c>
      <c r="I440">
        <v>0.65951300000000002</v>
      </c>
      <c r="J440" s="11">
        <v>412.64299999999997</v>
      </c>
      <c r="O440" s="11">
        <f t="shared" si="37"/>
        <v>0</v>
      </c>
      <c r="Q440" s="5">
        <f t="shared" si="38"/>
        <v>439</v>
      </c>
      <c r="R440">
        <v>410</v>
      </c>
      <c r="S440">
        <v>0.72203899999999999</v>
      </c>
      <c r="U440">
        <v>410</v>
      </c>
      <c r="V440">
        <v>0.724217</v>
      </c>
    </row>
    <row r="441" spans="1:22" x14ac:dyDescent="0.35">
      <c r="A441" s="5">
        <f t="shared" si="36"/>
        <v>440</v>
      </c>
      <c r="B441">
        <v>410</v>
      </c>
      <c r="C441">
        <v>0.63583800000000001</v>
      </c>
      <c r="D441" s="11">
        <f t="shared" si="35"/>
        <v>0.99994000000002048</v>
      </c>
      <c r="E441">
        <v>410</v>
      </c>
      <c r="F441">
        <v>0.62712199999999996</v>
      </c>
      <c r="H441">
        <v>410</v>
      </c>
      <c r="I441">
        <v>0.65951300000000002</v>
      </c>
      <c r="J441" s="11">
        <v>415</v>
      </c>
      <c r="O441" s="11">
        <f t="shared" si="37"/>
        <v>0</v>
      </c>
      <c r="Q441" s="5">
        <f t="shared" si="38"/>
        <v>440</v>
      </c>
      <c r="R441">
        <v>415</v>
      </c>
      <c r="S441">
        <v>0.72368399999999999</v>
      </c>
      <c r="U441">
        <v>415</v>
      </c>
      <c r="V441">
        <v>0.73097599999999996</v>
      </c>
    </row>
    <row r="442" spans="1:22" x14ac:dyDescent="0.35">
      <c r="A442" s="5">
        <f t="shared" si="36"/>
        <v>441</v>
      </c>
      <c r="B442">
        <v>410</v>
      </c>
      <c r="C442">
        <v>0.63728300000000004</v>
      </c>
      <c r="D442" s="11">
        <f t="shared" si="35"/>
        <v>0.99994000000002048</v>
      </c>
      <c r="E442">
        <v>410</v>
      </c>
      <c r="F442">
        <v>0.62712199999999996</v>
      </c>
      <c r="H442">
        <v>410</v>
      </c>
      <c r="I442">
        <v>0.65951300000000002</v>
      </c>
      <c r="J442" s="11">
        <v>415.20600000000002</v>
      </c>
      <c r="O442" s="11">
        <f t="shared" si="37"/>
        <v>0</v>
      </c>
      <c r="Q442" s="5">
        <f t="shared" si="38"/>
        <v>441</v>
      </c>
      <c r="R442">
        <v>415</v>
      </c>
      <c r="S442">
        <v>0.725329</v>
      </c>
      <c r="U442">
        <v>415</v>
      </c>
      <c r="V442">
        <v>0.73097599999999996</v>
      </c>
    </row>
    <row r="443" spans="1:22" x14ac:dyDescent="0.35">
      <c r="A443" s="5">
        <f t="shared" si="36"/>
        <v>442</v>
      </c>
      <c r="B443">
        <v>412.64299999999997</v>
      </c>
      <c r="C443">
        <v>0.63872799999999996</v>
      </c>
      <c r="D443" s="11">
        <f t="shared" si="35"/>
        <v>0.99993999999994365</v>
      </c>
      <c r="E443">
        <v>412.64299999999997</v>
      </c>
      <c r="F443">
        <v>0.63133700000000004</v>
      </c>
      <c r="H443">
        <v>412.64299999999997</v>
      </c>
      <c r="I443">
        <v>0.66186900000000004</v>
      </c>
      <c r="J443" s="11">
        <v>415.20600000000002</v>
      </c>
      <c r="O443" s="11">
        <f t="shared" si="37"/>
        <v>1.6303520000000171</v>
      </c>
      <c r="Q443" s="5">
        <f t="shared" si="38"/>
        <v>442</v>
      </c>
      <c r="R443">
        <v>420</v>
      </c>
      <c r="S443">
        <v>0.72697400000000001</v>
      </c>
      <c r="U443">
        <v>420</v>
      </c>
      <c r="V443">
        <v>0.737599</v>
      </c>
    </row>
    <row r="444" spans="1:22" x14ac:dyDescent="0.35">
      <c r="A444" s="5">
        <f t="shared" si="36"/>
        <v>443</v>
      </c>
      <c r="B444">
        <v>415</v>
      </c>
      <c r="C444">
        <v>0.64017299999999999</v>
      </c>
      <c r="D444" s="11">
        <f t="shared" si="35"/>
        <v>0.99994000000002048</v>
      </c>
      <c r="E444">
        <v>415</v>
      </c>
      <c r="F444">
        <v>0.63506899999999999</v>
      </c>
      <c r="H444">
        <v>415</v>
      </c>
      <c r="I444">
        <v>0.66395700000000002</v>
      </c>
      <c r="J444" s="11">
        <v>415.20600000000002</v>
      </c>
      <c r="O444" s="11">
        <f t="shared" si="37"/>
        <v>1.4448959999999853</v>
      </c>
      <c r="Q444" s="5">
        <f t="shared" si="38"/>
        <v>443</v>
      </c>
      <c r="R444">
        <v>420</v>
      </c>
      <c r="S444">
        <v>0.72861799999999999</v>
      </c>
      <c r="U444">
        <v>420</v>
      </c>
      <c r="V444">
        <v>0.737599</v>
      </c>
    </row>
    <row r="445" spans="1:22" x14ac:dyDescent="0.35">
      <c r="A445" s="5">
        <f t="shared" si="36"/>
        <v>444</v>
      </c>
      <c r="B445">
        <v>415.20600000000002</v>
      </c>
      <c r="C445">
        <v>0.64161800000000002</v>
      </c>
      <c r="D445" s="11">
        <f t="shared" si="35"/>
        <v>0.99994000000002048</v>
      </c>
      <c r="E445">
        <v>415.20600000000002</v>
      </c>
      <c r="F445">
        <v>0.63539400000000001</v>
      </c>
      <c r="H445">
        <v>415.20600000000002</v>
      </c>
      <c r="I445">
        <v>0.66413900000000003</v>
      </c>
      <c r="J445" s="11">
        <v>415.20600000000002</v>
      </c>
      <c r="O445" s="11">
        <f t="shared" si="37"/>
        <v>0.12594400000001071</v>
      </c>
      <c r="Q445" s="5">
        <f t="shared" si="38"/>
        <v>444</v>
      </c>
      <c r="R445">
        <v>420</v>
      </c>
      <c r="S445">
        <v>0.730263</v>
      </c>
      <c r="U445">
        <v>420</v>
      </c>
      <c r="V445">
        <v>0.737599</v>
      </c>
    </row>
    <row r="446" spans="1:22" x14ac:dyDescent="0.35">
      <c r="A446" s="5">
        <f t="shared" si="36"/>
        <v>445</v>
      </c>
      <c r="B446">
        <v>415.20600000000002</v>
      </c>
      <c r="C446">
        <v>0.64306399999999997</v>
      </c>
      <c r="D446" s="11">
        <f t="shared" si="35"/>
        <v>1.0006319999999636</v>
      </c>
      <c r="E446">
        <v>415.20600000000002</v>
      </c>
      <c r="F446">
        <v>0.63539400000000001</v>
      </c>
      <c r="H446">
        <v>415.20600000000002</v>
      </c>
      <c r="I446">
        <v>0.66413900000000003</v>
      </c>
      <c r="J446" s="11">
        <v>416.03399999999999</v>
      </c>
      <c r="O446" s="11">
        <f t="shared" si="37"/>
        <v>0</v>
      </c>
      <c r="Q446" s="5">
        <f t="shared" si="38"/>
        <v>445</v>
      </c>
      <c r="R446">
        <v>425</v>
      </c>
      <c r="S446">
        <v>0.731908</v>
      </c>
      <c r="U446">
        <v>425</v>
      </c>
      <c r="V446">
        <v>0.74408799999999997</v>
      </c>
    </row>
    <row r="447" spans="1:22" x14ac:dyDescent="0.35">
      <c r="A447" s="5">
        <f t="shared" si="36"/>
        <v>446</v>
      </c>
      <c r="B447">
        <v>415.20600000000002</v>
      </c>
      <c r="C447">
        <v>0.644509</v>
      </c>
      <c r="D447" s="11">
        <f t="shared" si="35"/>
        <v>0.99994000000002048</v>
      </c>
      <c r="E447">
        <v>415.20600000000002</v>
      </c>
      <c r="F447">
        <v>0.63539400000000001</v>
      </c>
      <c r="H447">
        <v>415.20600000000002</v>
      </c>
      <c r="I447">
        <v>0.66413900000000003</v>
      </c>
      <c r="J447" s="11">
        <v>417.76900000000001</v>
      </c>
      <c r="O447" s="11">
        <f t="shared" si="37"/>
        <v>0</v>
      </c>
      <c r="Q447" s="5">
        <f t="shared" si="38"/>
        <v>446</v>
      </c>
      <c r="R447">
        <v>430</v>
      </c>
      <c r="S447">
        <v>0.73355300000000001</v>
      </c>
      <c r="U447">
        <v>430</v>
      </c>
      <c r="V447">
        <v>0.75044200000000005</v>
      </c>
    </row>
    <row r="448" spans="1:22" x14ac:dyDescent="0.35">
      <c r="A448" s="5">
        <f t="shared" si="36"/>
        <v>447</v>
      </c>
      <c r="B448">
        <v>415.20600000000002</v>
      </c>
      <c r="C448">
        <v>0.64595400000000003</v>
      </c>
      <c r="D448" s="11">
        <f t="shared" si="35"/>
        <v>0.99994000000002048</v>
      </c>
      <c r="E448">
        <v>415.20600000000002</v>
      </c>
      <c r="F448">
        <v>0.63539400000000001</v>
      </c>
      <c r="H448">
        <v>415.20600000000002</v>
      </c>
      <c r="I448">
        <v>0.66413900000000003</v>
      </c>
      <c r="J448" s="11">
        <v>420</v>
      </c>
      <c r="O448" s="11">
        <f t="shared" si="37"/>
        <v>0</v>
      </c>
      <c r="Q448" s="5">
        <f t="shared" si="38"/>
        <v>447</v>
      </c>
      <c r="R448">
        <v>430</v>
      </c>
      <c r="S448">
        <v>0.73519699999999999</v>
      </c>
      <c r="U448">
        <v>430</v>
      </c>
      <c r="V448">
        <v>0.75044200000000005</v>
      </c>
    </row>
    <row r="449" spans="1:22" x14ac:dyDescent="0.35">
      <c r="A449" s="5">
        <f t="shared" si="36"/>
        <v>448</v>
      </c>
      <c r="B449">
        <v>416.03399999999999</v>
      </c>
      <c r="C449">
        <v>0.64739899999999995</v>
      </c>
      <c r="D449" s="11">
        <f t="shared" si="35"/>
        <v>0.99993999999994365</v>
      </c>
      <c r="E449">
        <v>416.03399999999999</v>
      </c>
      <c r="F449">
        <v>0.63669699999999996</v>
      </c>
      <c r="H449">
        <v>416.03399999999999</v>
      </c>
      <c r="I449">
        <v>0.66486900000000004</v>
      </c>
      <c r="J449" s="11">
        <v>420</v>
      </c>
      <c r="O449" s="11">
        <f t="shared" si="37"/>
        <v>0.50516000000000583</v>
      </c>
      <c r="Q449" s="5">
        <f t="shared" si="38"/>
        <v>448</v>
      </c>
      <c r="R449">
        <v>430</v>
      </c>
      <c r="S449">
        <v>0.736842</v>
      </c>
      <c r="U449">
        <v>430</v>
      </c>
      <c r="V449">
        <v>0.75044200000000005</v>
      </c>
    </row>
    <row r="450" spans="1:22" x14ac:dyDescent="0.35">
      <c r="A450" s="5">
        <f t="shared" si="36"/>
        <v>449</v>
      </c>
      <c r="B450">
        <v>417.76900000000001</v>
      </c>
      <c r="C450">
        <v>0.64884399999999998</v>
      </c>
      <c r="D450" s="11">
        <f t="shared" ref="D450:D513" si="39">692*(C450-C449)</f>
        <v>0.99994000000002048</v>
      </c>
      <c r="E450">
        <v>417.76900000000001</v>
      </c>
      <c r="F450">
        <v>0.63941800000000004</v>
      </c>
      <c r="H450">
        <v>417.76900000000001</v>
      </c>
      <c r="I450">
        <v>0.66639300000000001</v>
      </c>
      <c r="J450" s="11">
        <v>420</v>
      </c>
      <c r="O450" s="11">
        <f t="shared" si="37"/>
        <v>1.0546079999999791</v>
      </c>
      <c r="Q450" s="5">
        <f t="shared" si="38"/>
        <v>449</v>
      </c>
      <c r="R450">
        <v>435</v>
      </c>
      <c r="S450">
        <v>0.738487</v>
      </c>
      <c r="U450">
        <v>435</v>
      </c>
      <c r="V450">
        <v>0.75666500000000003</v>
      </c>
    </row>
    <row r="451" spans="1:22" x14ac:dyDescent="0.35">
      <c r="A451" s="5">
        <f t="shared" si="36"/>
        <v>450</v>
      </c>
      <c r="B451">
        <v>420</v>
      </c>
      <c r="C451">
        <v>0.65028900000000001</v>
      </c>
      <c r="D451" s="11">
        <f t="shared" si="39"/>
        <v>0.99994000000002048</v>
      </c>
      <c r="E451">
        <v>420</v>
      </c>
      <c r="F451">
        <v>0.64289600000000002</v>
      </c>
      <c r="H451">
        <v>420</v>
      </c>
      <c r="I451">
        <v>0.66834300000000002</v>
      </c>
      <c r="J451" s="11">
        <v>420.33199999999999</v>
      </c>
      <c r="O451" s="11">
        <f t="shared" si="37"/>
        <v>1.349400000000005</v>
      </c>
      <c r="Q451" s="5">
        <f t="shared" si="38"/>
        <v>450</v>
      </c>
      <c r="R451">
        <v>435</v>
      </c>
      <c r="S451">
        <v>0.74013200000000001</v>
      </c>
      <c r="U451">
        <v>435</v>
      </c>
      <c r="V451">
        <v>0.75666500000000003</v>
      </c>
    </row>
    <row r="452" spans="1:22" x14ac:dyDescent="0.35">
      <c r="A452" s="5">
        <f t="shared" ref="A452:A515" si="40">A451+1</f>
        <v>451</v>
      </c>
      <c r="B452">
        <v>420</v>
      </c>
      <c r="C452">
        <v>0.65173400000000004</v>
      </c>
      <c r="D452" s="11">
        <f t="shared" si="39"/>
        <v>0.99994000000002048</v>
      </c>
      <c r="E452">
        <v>420</v>
      </c>
      <c r="F452">
        <v>0.64289600000000002</v>
      </c>
      <c r="H452">
        <v>420</v>
      </c>
      <c r="I452">
        <v>0.66834300000000002</v>
      </c>
      <c r="J452" s="11">
        <v>420.33199999999999</v>
      </c>
      <c r="O452" s="11">
        <f t="shared" ref="O452:O515" si="41">692*(I452-I451)</f>
        <v>0</v>
      </c>
      <c r="Q452" s="5">
        <f t="shared" ref="Q452:Q515" si="42">Q451+1</f>
        <v>451</v>
      </c>
      <c r="R452">
        <v>435</v>
      </c>
      <c r="S452">
        <v>0.74177599999999999</v>
      </c>
      <c r="U452">
        <v>435</v>
      </c>
      <c r="V452">
        <v>0.75666500000000003</v>
      </c>
    </row>
    <row r="453" spans="1:22" x14ac:dyDescent="0.35">
      <c r="A453" s="5">
        <f t="shared" si="40"/>
        <v>452</v>
      </c>
      <c r="B453">
        <v>420</v>
      </c>
      <c r="C453">
        <v>0.65317899999999995</v>
      </c>
      <c r="D453" s="11">
        <f t="shared" si="39"/>
        <v>0.99993999999994365</v>
      </c>
      <c r="E453">
        <v>420</v>
      </c>
      <c r="F453">
        <v>0.64289600000000002</v>
      </c>
      <c r="H453">
        <v>420</v>
      </c>
      <c r="I453">
        <v>0.66834300000000002</v>
      </c>
      <c r="J453" s="11">
        <v>422.89499999999998</v>
      </c>
      <c r="O453" s="11">
        <f t="shared" si="41"/>
        <v>0</v>
      </c>
      <c r="Q453" s="5">
        <f t="shared" si="42"/>
        <v>452</v>
      </c>
      <c r="R453">
        <v>435</v>
      </c>
      <c r="S453">
        <v>0.743421</v>
      </c>
      <c r="U453">
        <v>435</v>
      </c>
      <c r="V453">
        <v>0.75666500000000003</v>
      </c>
    </row>
    <row r="454" spans="1:22" x14ac:dyDescent="0.35">
      <c r="A454" s="5">
        <f t="shared" si="40"/>
        <v>453</v>
      </c>
      <c r="B454">
        <v>420.33199999999999</v>
      </c>
      <c r="C454">
        <v>0.65462399999999998</v>
      </c>
      <c r="D454" s="11">
        <f t="shared" si="39"/>
        <v>0.99994000000002048</v>
      </c>
      <c r="E454">
        <v>420.33199999999999</v>
      </c>
      <c r="F454">
        <v>0.64341099999999996</v>
      </c>
      <c r="H454">
        <v>420.33199999999999</v>
      </c>
      <c r="I454">
        <v>0.668632</v>
      </c>
      <c r="J454" s="11">
        <v>425</v>
      </c>
      <c r="O454" s="11">
        <f t="shared" si="41"/>
        <v>0.19998799999998873</v>
      </c>
      <c r="Q454" s="5">
        <f t="shared" si="42"/>
        <v>453</v>
      </c>
      <c r="R454">
        <v>440</v>
      </c>
      <c r="S454">
        <v>0.74506600000000001</v>
      </c>
      <c r="U454">
        <v>440</v>
      </c>
      <c r="V454">
        <v>0.76275800000000005</v>
      </c>
    </row>
    <row r="455" spans="1:22" x14ac:dyDescent="0.35">
      <c r="A455" s="5">
        <f t="shared" si="40"/>
        <v>454</v>
      </c>
      <c r="B455">
        <v>420.33199999999999</v>
      </c>
      <c r="C455">
        <v>0.65606900000000001</v>
      </c>
      <c r="D455" s="11">
        <f t="shared" si="39"/>
        <v>0.99994000000002048</v>
      </c>
      <c r="E455">
        <v>420.33199999999999</v>
      </c>
      <c r="F455">
        <v>0.64341099999999996</v>
      </c>
      <c r="H455">
        <v>420.33199999999999</v>
      </c>
      <c r="I455">
        <v>0.668632</v>
      </c>
      <c r="J455" s="11">
        <v>425.45800000000003</v>
      </c>
      <c r="O455" s="11">
        <f t="shared" si="41"/>
        <v>0</v>
      </c>
      <c r="Q455" s="5">
        <f t="shared" si="42"/>
        <v>454</v>
      </c>
      <c r="R455">
        <v>440</v>
      </c>
      <c r="S455">
        <v>0.74671100000000001</v>
      </c>
      <c r="U455">
        <v>440</v>
      </c>
      <c r="V455">
        <v>0.76275800000000005</v>
      </c>
    </row>
    <row r="456" spans="1:22" x14ac:dyDescent="0.35">
      <c r="A456" s="5">
        <f t="shared" si="40"/>
        <v>455</v>
      </c>
      <c r="B456">
        <v>422.89499999999998</v>
      </c>
      <c r="C456">
        <v>0.65751400000000004</v>
      </c>
      <c r="D456" s="11">
        <f t="shared" si="39"/>
        <v>0.99994000000002048</v>
      </c>
      <c r="E456">
        <v>422.89499999999998</v>
      </c>
      <c r="F456">
        <v>0.64737199999999995</v>
      </c>
      <c r="H456">
        <v>422.89499999999998</v>
      </c>
      <c r="I456">
        <v>0.67085700000000004</v>
      </c>
      <c r="J456" s="11">
        <v>425.45800000000003</v>
      </c>
      <c r="O456" s="11">
        <f t="shared" si="41"/>
        <v>1.5397000000000225</v>
      </c>
      <c r="Q456" s="5">
        <f t="shared" si="42"/>
        <v>455</v>
      </c>
      <c r="R456">
        <v>440</v>
      </c>
      <c r="S456">
        <v>0.74835499999999999</v>
      </c>
      <c r="U456">
        <v>440</v>
      </c>
      <c r="V456">
        <v>0.76275800000000005</v>
      </c>
    </row>
    <row r="457" spans="1:22" x14ac:dyDescent="0.35">
      <c r="A457" s="5">
        <f t="shared" si="40"/>
        <v>456</v>
      </c>
      <c r="B457">
        <v>425</v>
      </c>
      <c r="C457">
        <v>0.65895999999999999</v>
      </c>
      <c r="D457" s="11">
        <f t="shared" si="39"/>
        <v>1.0006319999999636</v>
      </c>
      <c r="E457">
        <v>425</v>
      </c>
      <c r="F457">
        <v>0.65060200000000001</v>
      </c>
      <c r="H457">
        <v>425</v>
      </c>
      <c r="I457">
        <v>0.67267200000000005</v>
      </c>
      <c r="J457" s="11">
        <v>428.02100000000002</v>
      </c>
      <c r="O457" s="11">
        <f t="shared" si="41"/>
        <v>1.2559800000000076</v>
      </c>
      <c r="Q457" s="5">
        <f t="shared" si="42"/>
        <v>456</v>
      </c>
      <c r="R457">
        <v>440</v>
      </c>
      <c r="S457">
        <v>0.75</v>
      </c>
      <c r="U457">
        <v>440</v>
      </c>
      <c r="V457">
        <v>0.76275800000000005</v>
      </c>
    </row>
    <row r="458" spans="1:22" x14ac:dyDescent="0.35">
      <c r="A458" s="5">
        <f t="shared" si="40"/>
        <v>457</v>
      </c>
      <c r="B458">
        <v>425.45800000000003</v>
      </c>
      <c r="C458">
        <v>0.66040500000000002</v>
      </c>
      <c r="D458" s="11">
        <f t="shared" si="39"/>
        <v>0.99994000000002048</v>
      </c>
      <c r="E458">
        <v>425.45800000000003</v>
      </c>
      <c r="F458">
        <v>0.65130200000000005</v>
      </c>
      <c r="H458">
        <v>425.45800000000003</v>
      </c>
      <c r="I458">
        <v>0.67306600000000005</v>
      </c>
      <c r="J458" s="11">
        <v>428.02100000000002</v>
      </c>
      <c r="O458" s="11">
        <f t="shared" si="41"/>
        <v>0.27264800000000378</v>
      </c>
      <c r="Q458" s="5">
        <f t="shared" si="42"/>
        <v>457</v>
      </c>
      <c r="R458">
        <v>440</v>
      </c>
      <c r="S458">
        <v>0.75164500000000001</v>
      </c>
      <c r="U458">
        <v>440</v>
      </c>
      <c r="V458">
        <v>0.76275800000000005</v>
      </c>
    </row>
    <row r="459" spans="1:22" x14ac:dyDescent="0.35">
      <c r="A459" s="5">
        <f t="shared" si="40"/>
        <v>458</v>
      </c>
      <c r="B459">
        <v>425.45800000000003</v>
      </c>
      <c r="C459">
        <v>0.66185000000000005</v>
      </c>
      <c r="D459" s="11">
        <f t="shared" si="39"/>
        <v>0.99994000000002048</v>
      </c>
      <c r="E459">
        <v>425.45800000000003</v>
      </c>
      <c r="F459">
        <v>0.65130200000000005</v>
      </c>
      <c r="H459">
        <v>425.45800000000003</v>
      </c>
      <c r="I459">
        <v>0.67306600000000005</v>
      </c>
      <c r="J459" s="11">
        <v>428.02100000000002</v>
      </c>
      <c r="O459" s="11">
        <f t="shared" si="41"/>
        <v>0</v>
      </c>
      <c r="Q459" s="5">
        <f t="shared" si="42"/>
        <v>458</v>
      </c>
      <c r="R459">
        <v>440</v>
      </c>
      <c r="S459">
        <v>0.75328899999999999</v>
      </c>
      <c r="U459">
        <v>440</v>
      </c>
      <c r="V459">
        <v>0.76275800000000005</v>
      </c>
    </row>
    <row r="460" spans="1:22" x14ac:dyDescent="0.35">
      <c r="A460" s="5">
        <f t="shared" si="40"/>
        <v>459</v>
      </c>
      <c r="B460">
        <v>428.02100000000002</v>
      </c>
      <c r="C460">
        <v>0.66329499999999997</v>
      </c>
      <c r="D460" s="11">
        <f t="shared" si="39"/>
        <v>0.99993999999994365</v>
      </c>
      <c r="E460">
        <v>428.02100000000002</v>
      </c>
      <c r="F460">
        <v>0.6552</v>
      </c>
      <c r="H460">
        <v>428.02100000000002</v>
      </c>
      <c r="I460">
        <v>0.67525999999999997</v>
      </c>
      <c r="J460" s="11">
        <v>430</v>
      </c>
      <c r="O460" s="11">
        <f t="shared" si="41"/>
        <v>1.5182479999999434</v>
      </c>
      <c r="Q460" s="5">
        <f t="shared" si="42"/>
        <v>459</v>
      </c>
      <c r="R460">
        <v>445</v>
      </c>
      <c r="S460">
        <v>0.75493399999999999</v>
      </c>
      <c r="U460">
        <v>445</v>
      </c>
      <c r="V460">
        <v>0.76872200000000002</v>
      </c>
    </row>
    <row r="461" spans="1:22" x14ac:dyDescent="0.35">
      <c r="A461" s="5">
        <f t="shared" si="40"/>
        <v>460</v>
      </c>
      <c r="B461">
        <v>428.02100000000002</v>
      </c>
      <c r="C461">
        <v>0.66474</v>
      </c>
      <c r="D461" s="11">
        <f t="shared" si="39"/>
        <v>0.99994000000002048</v>
      </c>
      <c r="E461">
        <v>428.02100000000002</v>
      </c>
      <c r="F461">
        <v>0.6552</v>
      </c>
      <c r="H461">
        <v>428.02100000000002</v>
      </c>
      <c r="I461">
        <v>0.67525999999999997</v>
      </c>
      <c r="J461" s="11">
        <v>430</v>
      </c>
      <c r="O461" s="11">
        <f t="shared" si="41"/>
        <v>0</v>
      </c>
      <c r="Q461" s="5">
        <f t="shared" si="42"/>
        <v>460</v>
      </c>
      <c r="R461">
        <v>445</v>
      </c>
      <c r="S461">
        <v>0.756579</v>
      </c>
      <c r="U461">
        <v>445</v>
      </c>
      <c r="V461">
        <v>0.76872200000000002</v>
      </c>
    </row>
    <row r="462" spans="1:22" x14ac:dyDescent="0.35">
      <c r="A462" s="5">
        <f t="shared" si="40"/>
        <v>461</v>
      </c>
      <c r="B462">
        <v>428.02100000000002</v>
      </c>
      <c r="C462">
        <v>0.66618500000000003</v>
      </c>
      <c r="D462" s="11">
        <f t="shared" si="39"/>
        <v>0.99994000000002048</v>
      </c>
      <c r="E462">
        <v>428.02100000000002</v>
      </c>
      <c r="F462">
        <v>0.6552</v>
      </c>
      <c r="H462">
        <v>428.02100000000002</v>
      </c>
      <c r="I462">
        <v>0.67525999999999997</v>
      </c>
      <c r="J462" s="11">
        <v>430</v>
      </c>
      <c r="O462" s="11">
        <f t="shared" si="41"/>
        <v>0</v>
      </c>
      <c r="Q462" s="5">
        <f t="shared" si="42"/>
        <v>461</v>
      </c>
      <c r="R462">
        <v>445</v>
      </c>
      <c r="S462">
        <v>0.75822400000000001</v>
      </c>
      <c r="U462">
        <v>445</v>
      </c>
      <c r="V462">
        <v>0.76872200000000002</v>
      </c>
    </row>
    <row r="463" spans="1:22" x14ac:dyDescent="0.35">
      <c r="A463" s="5">
        <f t="shared" si="40"/>
        <v>462</v>
      </c>
      <c r="B463">
        <v>430</v>
      </c>
      <c r="C463">
        <v>0.66762999999999995</v>
      </c>
      <c r="D463" s="11">
        <f t="shared" si="39"/>
        <v>0.99993999999994365</v>
      </c>
      <c r="E463">
        <v>430</v>
      </c>
      <c r="F463">
        <v>0.658188</v>
      </c>
      <c r="H463">
        <v>430</v>
      </c>
      <c r="I463">
        <v>0.67694500000000002</v>
      </c>
      <c r="J463" s="11">
        <v>433.14699999999999</v>
      </c>
      <c r="O463" s="11">
        <f t="shared" si="41"/>
        <v>1.1660200000000329</v>
      </c>
      <c r="Q463" s="5">
        <f t="shared" si="42"/>
        <v>462</v>
      </c>
      <c r="R463">
        <v>450</v>
      </c>
      <c r="S463">
        <v>0.75986799999999999</v>
      </c>
      <c r="U463">
        <v>450</v>
      </c>
      <c r="V463">
        <v>0.774559</v>
      </c>
    </row>
    <row r="464" spans="1:22" x14ac:dyDescent="0.35">
      <c r="A464" s="5">
        <f t="shared" si="40"/>
        <v>463</v>
      </c>
      <c r="B464">
        <v>430</v>
      </c>
      <c r="C464">
        <v>0.66907499999999998</v>
      </c>
      <c r="D464" s="11">
        <f t="shared" si="39"/>
        <v>0.99994000000002048</v>
      </c>
      <c r="E464">
        <v>430</v>
      </c>
      <c r="F464">
        <v>0.658188</v>
      </c>
      <c r="H464">
        <v>430</v>
      </c>
      <c r="I464">
        <v>0.67694500000000002</v>
      </c>
      <c r="J464" s="11">
        <v>435</v>
      </c>
      <c r="O464" s="11">
        <f t="shared" si="41"/>
        <v>0</v>
      </c>
      <c r="Q464" s="5">
        <f t="shared" si="42"/>
        <v>463</v>
      </c>
      <c r="R464">
        <v>450</v>
      </c>
      <c r="S464">
        <v>0.761513</v>
      </c>
      <c r="U464">
        <v>450</v>
      </c>
      <c r="V464">
        <v>0.774559</v>
      </c>
    </row>
    <row r="465" spans="1:22" x14ac:dyDescent="0.35">
      <c r="A465" s="5">
        <f t="shared" si="40"/>
        <v>464</v>
      </c>
      <c r="B465">
        <v>430</v>
      </c>
      <c r="C465">
        <v>0.67052</v>
      </c>
      <c r="D465" s="11">
        <f t="shared" si="39"/>
        <v>0.99994000000002048</v>
      </c>
      <c r="E465">
        <v>430</v>
      </c>
      <c r="F465">
        <v>0.658188</v>
      </c>
      <c r="H465">
        <v>430</v>
      </c>
      <c r="I465">
        <v>0.67694500000000002</v>
      </c>
      <c r="J465" s="11">
        <v>435</v>
      </c>
      <c r="O465" s="11">
        <f t="shared" si="41"/>
        <v>0</v>
      </c>
      <c r="Q465" s="5">
        <f t="shared" si="42"/>
        <v>464</v>
      </c>
      <c r="R465">
        <v>450</v>
      </c>
      <c r="S465">
        <v>0.763158</v>
      </c>
      <c r="U465">
        <v>450</v>
      </c>
      <c r="V465">
        <v>0.774559</v>
      </c>
    </row>
    <row r="466" spans="1:22" x14ac:dyDescent="0.35">
      <c r="A466" s="5">
        <f t="shared" si="40"/>
        <v>465</v>
      </c>
      <c r="B466">
        <v>433.14699999999999</v>
      </c>
      <c r="C466">
        <v>0.67196500000000003</v>
      </c>
      <c r="D466" s="11">
        <f t="shared" si="39"/>
        <v>0.99994000000002048</v>
      </c>
      <c r="E466">
        <v>433.14699999999999</v>
      </c>
      <c r="F466">
        <v>0.66290099999999996</v>
      </c>
      <c r="H466">
        <v>433.14699999999999</v>
      </c>
      <c r="I466">
        <v>0.67960500000000001</v>
      </c>
      <c r="J466" s="11">
        <v>435</v>
      </c>
      <c r="O466" s="11">
        <f t="shared" si="41"/>
        <v>1.840719999999997</v>
      </c>
      <c r="Q466" s="5">
        <f t="shared" si="42"/>
        <v>465</v>
      </c>
      <c r="R466">
        <v>450</v>
      </c>
      <c r="S466">
        <v>0.76480300000000001</v>
      </c>
      <c r="U466">
        <v>450</v>
      </c>
      <c r="V466">
        <v>0.774559</v>
      </c>
    </row>
    <row r="467" spans="1:22" x14ac:dyDescent="0.35">
      <c r="A467" s="5">
        <f t="shared" si="40"/>
        <v>466</v>
      </c>
      <c r="B467">
        <v>435</v>
      </c>
      <c r="C467">
        <v>0.67340999999999995</v>
      </c>
      <c r="D467" s="11">
        <f t="shared" si="39"/>
        <v>0.99993999999994365</v>
      </c>
      <c r="E467">
        <v>435</v>
      </c>
      <c r="F467">
        <v>0.66565300000000005</v>
      </c>
      <c r="H467">
        <v>435</v>
      </c>
      <c r="I467">
        <v>0.68116200000000005</v>
      </c>
      <c r="J467" s="11">
        <v>435</v>
      </c>
      <c r="O467" s="11">
        <f t="shared" si="41"/>
        <v>1.0774440000000212</v>
      </c>
      <c r="Q467" s="5">
        <f t="shared" si="42"/>
        <v>466</v>
      </c>
      <c r="R467">
        <v>450</v>
      </c>
      <c r="S467">
        <v>0.76644699999999999</v>
      </c>
      <c r="U467">
        <v>450</v>
      </c>
      <c r="V467">
        <v>0.774559</v>
      </c>
    </row>
    <row r="468" spans="1:22" x14ac:dyDescent="0.35">
      <c r="A468" s="5">
        <f t="shared" si="40"/>
        <v>467</v>
      </c>
      <c r="B468">
        <v>435</v>
      </c>
      <c r="C468">
        <v>0.67485499999999998</v>
      </c>
      <c r="D468" s="11">
        <f t="shared" si="39"/>
        <v>0.99994000000002048</v>
      </c>
      <c r="E468">
        <v>435</v>
      </c>
      <c r="F468">
        <v>0.66565300000000005</v>
      </c>
      <c r="H468">
        <v>435</v>
      </c>
      <c r="I468">
        <v>0.68116200000000005</v>
      </c>
      <c r="J468" s="11">
        <v>438.27300000000002</v>
      </c>
      <c r="O468" s="11">
        <f t="shared" si="41"/>
        <v>0</v>
      </c>
      <c r="Q468" s="5">
        <f t="shared" si="42"/>
        <v>467</v>
      </c>
      <c r="R468">
        <v>450</v>
      </c>
      <c r="S468">
        <v>0.768092</v>
      </c>
      <c r="U468">
        <v>450</v>
      </c>
      <c r="V468">
        <v>0.774559</v>
      </c>
    </row>
    <row r="469" spans="1:22" x14ac:dyDescent="0.35">
      <c r="A469" s="5">
        <f t="shared" si="40"/>
        <v>468</v>
      </c>
      <c r="B469">
        <v>435</v>
      </c>
      <c r="C469">
        <v>0.67630100000000004</v>
      </c>
      <c r="D469" s="11">
        <f t="shared" si="39"/>
        <v>1.0006320000000404</v>
      </c>
      <c r="E469">
        <v>435</v>
      </c>
      <c r="F469">
        <v>0.66565300000000005</v>
      </c>
      <c r="H469">
        <v>435</v>
      </c>
      <c r="I469">
        <v>0.68116200000000005</v>
      </c>
      <c r="J469" s="11">
        <v>440</v>
      </c>
      <c r="O469" s="11">
        <f t="shared" si="41"/>
        <v>0</v>
      </c>
      <c r="Q469" s="5">
        <f t="shared" si="42"/>
        <v>468</v>
      </c>
      <c r="R469">
        <v>455</v>
      </c>
      <c r="S469">
        <v>0.769737</v>
      </c>
      <c r="U469">
        <v>455</v>
      </c>
      <c r="V469">
        <v>0.78027100000000005</v>
      </c>
    </row>
    <row r="470" spans="1:22" x14ac:dyDescent="0.35">
      <c r="A470" s="5">
        <f t="shared" si="40"/>
        <v>469</v>
      </c>
      <c r="B470">
        <v>435</v>
      </c>
      <c r="C470">
        <v>0.67774599999999996</v>
      </c>
      <c r="D470" s="11">
        <f t="shared" si="39"/>
        <v>0.99993999999994365</v>
      </c>
      <c r="E470">
        <v>435</v>
      </c>
      <c r="F470">
        <v>0.66565300000000005</v>
      </c>
      <c r="H470">
        <v>435</v>
      </c>
      <c r="I470">
        <v>0.68116200000000005</v>
      </c>
      <c r="J470" s="11">
        <v>440</v>
      </c>
      <c r="O470" s="11">
        <f t="shared" si="41"/>
        <v>0</v>
      </c>
      <c r="Q470" s="5">
        <f t="shared" si="42"/>
        <v>469</v>
      </c>
      <c r="R470">
        <v>455</v>
      </c>
      <c r="S470">
        <v>0.77138200000000001</v>
      </c>
      <c r="U470">
        <v>455</v>
      </c>
      <c r="V470">
        <v>0.78027100000000005</v>
      </c>
    </row>
    <row r="471" spans="1:22" x14ac:dyDescent="0.35">
      <c r="A471" s="5">
        <f t="shared" si="40"/>
        <v>470</v>
      </c>
      <c r="B471">
        <v>438.27300000000002</v>
      </c>
      <c r="C471">
        <v>0.67919099999999999</v>
      </c>
      <c r="D471" s="11">
        <f t="shared" si="39"/>
        <v>0.99994000000002048</v>
      </c>
      <c r="E471">
        <v>438.27300000000002</v>
      </c>
      <c r="F471">
        <v>0.67047500000000004</v>
      </c>
      <c r="H471">
        <v>438.27300000000002</v>
      </c>
      <c r="I471">
        <v>0.68389200000000006</v>
      </c>
      <c r="J471" s="11">
        <v>440</v>
      </c>
      <c r="O471" s="11">
        <f t="shared" si="41"/>
        <v>1.8891600000000071</v>
      </c>
      <c r="Q471" s="5">
        <f t="shared" si="42"/>
        <v>470</v>
      </c>
      <c r="R471">
        <v>460</v>
      </c>
      <c r="S471">
        <v>0.77302599999999999</v>
      </c>
      <c r="U471">
        <v>460</v>
      </c>
      <c r="V471">
        <v>0.78585899999999997</v>
      </c>
    </row>
    <row r="472" spans="1:22" x14ac:dyDescent="0.35">
      <c r="A472" s="5">
        <f t="shared" si="40"/>
        <v>471</v>
      </c>
      <c r="B472">
        <v>440</v>
      </c>
      <c r="C472">
        <v>0.68063600000000002</v>
      </c>
      <c r="D472" s="11">
        <f t="shared" si="39"/>
        <v>0.99994000000002048</v>
      </c>
      <c r="E472">
        <v>440</v>
      </c>
      <c r="F472">
        <v>0.67299799999999999</v>
      </c>
      <c r="H472">
        <v>440</v>
      </c>
      <c r="I472">
        <v>0.68532300000000002</v>
      </c>
      <c r="J472" s="11">
        <v>440</v>
      </c>
      <c r="O472" s="11">
        <f t="shared" si="41"/>
        <v>0.99025199999997238</v>
      </c>
      <c r="Q472" s="5">
        <f t="shared" si="42"/>
        <v>471</v>
      </c>
      <c r="R472">
        <v>460</v>
      </c>
      <c r="S472">
        <v>0.774671</v>
      </c>
      <c r="U472">
        <v>460</v>
      </c>
      <c r="V472">
        <v>0.78585899999999997</v>
      </c>
    </row>
    <row r="473" spans="1:22" x14ac:dyDescent="0.35">
      <c r="A473" s="5">
        <f t="shared" si="40"/>
        <v>472</v>
      </c>
      <c r="B473">
        <v>440</v>
      </c>
      <c r="C473">
        <v>0.68208100000000005</v>
      </c>
      <c r="D473" s="11">
        <f t="shared" si="39"/>
        <v>0.99994000000002048</v>
      </c>
      <c r="E473">
        <v>440</v>
      </c>
      <c r="F473">
        <v>0.67299799999999999</v>
      </c>
      <c r="H473">
        <v>440</v>
      </c>
      <c r="I473">
        <v>0.68532300000000002</v>
      </c>
      <c r="J473" s="11">
        <v>440</v>
      </c>
      <c r="O473" s="11">
        <f t="shared" si="41"/>
        <v>0</v>
      </c>
      <c r="Q473" s="5">
        <f t="shared" si="42"/>
        <v>472</v>
      </c>
      <c r="R473">
        <v>460</v>
      </c>
      <c r="S473">
        <v>0.77631600000000001</v>
      </c>
      <c r="U473">
        <v>460</v>
      </c>
      <c r="V473">
        <v>0.78585899999999997</v>
      </c>
    </row>
    <row r="474" spans="1:22" x14ac:dyDescent="0.35">
      <c r="A474" s="5">
        <f t="shared" si="40"/>
        <v>473</v>
      </c>
      <c r="B474">
        <v>440</v>
      </c>
      <c r="C474">
        <v>0.68352599999999997</v>
      </c>
      <c r="D474" s="11">
        <f t="shared" si="39"/>
        <v>0.99993999999994365</v>
      </c>
      <c r="E474">
        <v>440</v>
      </c>
      <c r="F474">
        <v>0.67299799999999999</v>
      </c>
      <c r="H474">
        <v>440</v>
      </c>
      <c r="I474">
        <v>0.68532300000000002</v>
      </c>
      <c r="J474" s="11">
        <v>440</v>
      </c>
      <c r="O474" s="11">
        <f t="shared" si="41"/>
        <v>0</v>
      </c>
      <c r="Q474" s="5">
        <f t="shared" si="42"/>
        <v>473</v>
      </c>
      <c r="R474">
        <v>460</v>
      </c>
      <c r="S474">
        <v>0.77796100000000001</v>
      </c>
      <c r="U474">
        <v>460</v>
      </c>
      <c r="V474">
        <v>0.78585899999999997</v>
      </c>
    </row>
    <row r="475" spans="1:22" x14ac:dyDescent="0.35">
      <c r="A475" s="5">
        <f t="shared" si="40"/>
        <v>474</v>
      </c>
      <c r="B475">
        <v>440</v>
      </c>
      <c r="C475">
        <v>0.684971</v>
      </c>
      <c r="D475" s="11">
        <f t="shared" si="39"/>
        <v>0.99994000000002048</v>
      </c>
      <c r="E475">
        <v>440</v>
      </c>
      <c r="F475">
        <v>0.67299799999999999</v>
      </c>
      <c r="H475">
        <v>440</v>
      </c>
      <c r="I475">
        <v>0.68532300000000002</v>
      </c>
      <c r="J475" s="11">
        <v>440</v>
      </c>
      <c r="O475" s="11">
        <f t="shared" si="41"/>
        <v>0</v>
      </c>
      <c r="Q475" s="5">
        <f t="shared" si="42"/>
        <v>474</v>
      </c>
      <c r="R475">
        <v>465</v>
      </c>
      <c r="S475">
        <v>0.77960499999999999</v>
      </c>
      <c r="U475">
        <v>465</v>
      </c>
      <c r="V475">
        <v>0.79132499999999995</v>
      </c>
    </row>
    <row r="476" spans="1:22" x14ac:dyDescent="0.35">
      <c r="A476" s="5">
        <f t="shared" si="40"/>
        <v>475</v>
      </c>
      <c r="B476">
        <v>440</v>
      </c>
      <c r="C476">
        <v>0.68641600000000003</v>
      </c>
      <c r="D476" s="11">
        <f t="shared" si="39"/>
        <v>0.99994000000002048</v>
      </c>
      <c r="E476">
        <v>440</v>
      </c>
      <c r="F476">
        <v>0.67299799999999999</v>
      </c>
      <c r="H476">
        <v>440</v>
      </c>
      <c r="I476">
        <v>0.68532300000000002</v>
      </c>
      <c r="J476" s="11">
        <v>440</v>
      </c>
      <c r="O476" s="11">
        <f t="shared" si="41"/>
        <v>0</v>
      </c>
      <c r="Q476" s="5">
        <f t="shared" si="42"/>
        <v>475</v>
      </c>
      <c r="R476">
        <v>470</v>
      </c>
      <c r="S476">
        <v>0.78125</v>
      </c>
      <c r="U476">
        <v>470</v>
      </c>
      <c r="V476">
        <v>0.79667100000000002</v>
      </c>
    </row>
    <row r="477" spans="1:22" x14ac:dyDescent="0.35">
      <c r="A477" s="5">
        <f t="shared" si="40"/>
        <v>476</v>
      </c>
      <c r="B477">
        <v>440</v>
      </c>
      <c r="C477">
        <v>0.68786099999999994</v>
      </c>
      <c r="D477" s="11">
        <f t="shared" si="39"/>
        <v>0.99993999999994365</v>
      </c>
      <c r="E477">
        <v>440</v>
      </c>
      <c r="F477">
        <v>0.67299799999999999</v>
      </c>
      <c r="H477">
        <v>440</v>
      </c>
      <c r="I477">
        <v>0.68532300000000002</v>
      </c>
      <c r="J477" s="11">
        <v>440.83600000000001</v>
      </c>
      <c r="O477" s="11">
        <f t="shared" si="41"/>
        <v>0</v>
      </c>
      <c r="Q477" s="5">
        <f t="shared" si="42"/>
        <v>476</v>
      </c>
      <c r="R477">
        <v>470</v>
      </c>
      <c r="S477">
        <v>0.78289500000000001</v>
      </c>
      <c r="U477">
        <v>470</v>
      </c>
      <c r="V477">
        <v>0.79667100000000002</v>
      </c>
    </row>
    <row r="478" spans="1:22" x14ac:dyDescent="0.35">
      <c r="A478" s="5">
        <f t="shared" si="40"/>
        <v>477</v>
      </c>
      <c r="B478">
        <v>440</v>
      </c>
      <c r="C478">
        <v>0.68930599999999997</v>
      </c>
      <c r="D478" s="11">
        <f t="shared" si="39"/>
        <v>0.99994000000002048</v>
      </c>
      <c r="E478">
        <v>440</v>
      </c>
      <c r="F478">
        <v>0.67299799999999999</v>
      </c>
      <c r="H478">
        <v>440</v>
      </c>
      <c r="I478">
        <v>0.68532300000000002</v>
      </c>
      <c r="J478" s="11">
        <v>440.83600000000001</v>
      </c>
      <c r="O478" s="11">
        <f t="shared" si="41"/>
        <v>0</v>
      </c>
      <c r="Q478" s="5">
        <f t="shared" si="42"/>
        <v>477</v>
      </c>
      <c r="R478">
        <v>475</v>
      </c>
      <c r="S478">
        <v>0.78453899999999999</v>
      </c>
      <c r="U478">
        <v>475</v>
      </c>
      <c r="V478">
        <v>0.80189900000000003</v>
      </c>
    </row>
    <row r="479" spans="1:22" x14ac:dyDescent="0.35">
      <c r="A479" s="5">
        <f t="shared" si="40"/>
        <v>478</v>
      </c>
      <c r="B479">
        <v>440</v>
      </c>
      <c r="C479">
        <v>0.690751</v>
      </c>
      <c r="D479" s="11">
        <f t="shared" si="39"/>
        <v>0.99994000000002048</v>
      </c>
      <c r="E479">
        <v>440</v>
      </c>
      <c r="F479">
        <v>0.67299799999999999</v>
      </c>
      <c r="H479">
        <v>440</v>
      </c>
      <c r="I479">
        <v>0.68532300000000002</v>
      </c>
      <c r="J479" s="11">
        <v>443.399</v>
      </c>
      <c r="O479" s="11">
        <f t="shared" si="41"/>
        <v>0</v>
      </c>
      <c r="Q479" s="5">
        <f t="shared" si="42"/>
        <v>478</v>
      </c>
      <c r="R479">
        <v>475</v>
      </c>
      <c r="S479">
        <v>0.78618399999999999</v>
      </c>
      <c r="U479">
        <v>475</v>
      </c>
      <c r="V479">
        <v>0.80189900000000003</v>
      </c>
    </row>
    <row r="480" spans="1:22" x14ac:dyDescent="0.35">
      <c r="A480" s="5">
        <f t="shared" si="40"/>
        <v>479</v>
      </c>
      <c r="B480">
        <v>440.83600000000001</v>
      </c>
      <c r="C480">
        <v>0.69219699999999995</v>
      </c>
      <c r="D480" s="11">
        <f t="shared" si="39"/>
        <v>1.0006319999999636</v>
      </c>
      <c r="E480">
        <v>440.83600000000001</v>
      </c>
      <c r="F480">
        <v>0.67421399999999998</v>
      </c>
      <c r="H480">
        <v>440.83600000000001</v>
      </c>
      <c r="I480">
        <v>0.68601400000000001</v>
      </c>
      <c r="J480" s="11">
        <v>445</v>
      </c>
      <c r="O480" s="11">
        <f t="shared" si="41"/>
        <v>0.47817199999999804</v>
      </c>
      <c r="Q480" s="5">
        <f t="shared" si="42"/>
        <v>479</v>
      </c>
      <c r="R480">
        <v>480</v>
      </c>
      <c r="S480">
        <v>0.787829</v>
      </c>
      <c r="U480">
        <v>480</v>
      </c>
      <c r="V480">
        <v>0.80701000000000001</v>
      </c>
    </row>
    <row r="481" spans="1:22" x14ac:dyDescent="0.35">
      <c r="A481" s="5">
        <f t="shared" si="40"/>
        <v>480</v>
      </c>
      <c r="B481">
        <v>440.83600000000001</v>
      </c>
      <c r="C481">
        <v>0.69364199999999998</v>
      </c>
      <c r="D481" s="11">
        <f t="shared" si="39"/>
        <v>0.99994000000002048</v>
      </c>
      <c r="E481">
        <v>440.83600000000001</v>
      </c>
      <c r="F481">
        <v>0.67421399999999998</v>
      </c>
      <c r="H481">
        <v>440.83600000000001</v>
      </c>
      <c r="I481">
        <v>0.68601400000000001</v>
      </c>
      <c r="J481" s="11">
        <v>445</v>
      </c>
      <c r="O481" s="11">
        <f t="shared" si="41"/>
        <v>0</v>
      </c>
      <c r="Q481" s="5">
        <f t="shared" si="42"/>
        <v>480</v>
      </c>
      <c r="R481">
        <v>480</v>
      </c>
      <c r="S481">
        <v>0.78947400000000001</v>
      </c>
      <c r="U481">
        <v>480</v>
      </c>
      <c r="V481">
        <v>0.80701000000000001</v>
      </c>
    </row>
    <row r="482" spans="1:22" x14ac:dyDescent="0.35">
      <c r="A482" s="5">
        <f t="shared" si="40"/>
        <v>481</v>
      </c>
      <c r="B482">
        <v>443.399</v>
      </c>
      <c r="C482">
        <v>0.69508700000000001</v>
      </c>
      <c r="D482" s="11">
        <f t="shared" si="39"/>
        <v>0.99994000000002048</v>
      </c>
      <c r="E482">
        <v>443.399</v>
      </c>
      <c r="F482">
        <v>0.67792200000000002</v>
      </c>
      <c r="H482">
        <v>443.399</v>
      </c>
      <c r="I482">
        <v>0.68812099999999998</v>
      </c>
      <c r="J482" s="11">
        <v>445</v>
      </c>
      <c r="O482" s="11">
        <f t="shared" si="41"/>
        <v>1.4580439999999792</v>
      </c>
      <c r="Q482" s="5">
        <f t="shared" si="42"/>
        <v>481</v>
      </c>
      <c r="R482">
        <v>485</v>
      </c>
      <c r="S482">
        <v>0.79111799999999999</v>
      </c>
      <c r="U482">
        <v>485</v>
      </c>
      <c r="V482">
        <v>0.81200700000000003</v>
      </c>
    </row>
    <row r="483" spans="1:22" x14ac:dyDescent="0.35">
      <c r="A483" s="5">
        <f t="shared" si="40"/>
        <v>482</v>
      </c>
      <c r="B483">
        <v>445</v>
      </c>
      <c r="C483">
        <v>0.69653200000000004</v>
      </c>
      <c r="D483" s="11">
        <f t="shared" si="39"/>
        <v>0.99994000000002048</v>
      </c>
      <c r="E483">
        <v>445</v>
      </c>
      <c r="F483">
        <v>0.68022199999999999</v>
      </c>
      <c r="H483">
        <v>445</v>
      </c>
      <c r="I483">
        <v>0.68943100000000002</v>
      </c>
      <c r="J483" s="11">
        <v>448.52499999999998</v>
      </c>
      <c r="O483" s="11">
        <f t="shared" si="41"/>
        <v>0.90652000000002309</v>
      </c>
      <c r="Q483" s="5">
        <f t="shared" si="42"/>
        <v>482</v>
      </c>
      <c r="R483">
        <v>490</v>
      </c>
      <c r="S483">
        <v>0.792763</v>
      </c>
      <c r="U483">
        <v>490</v>
      </c>
      <c r="V483">
        <v>0.81689000000000001</v>
      </c>
    </row>
    <row r="484" spans="1:22" x14ac:dyDescent="0.35">
      <c r="A484" s="5">
        <f t="shared" si="40"/>
        <v>483</v>
      </c>
      <c r="B484">
        <v>445</v>
      </c>
      <c r="C484">
        <v>0.69797699999999996</v>
      </c>
      <c r="D484" s="11">
        <f t="shared" si="39"/>
        <v>0.99993999999994365</v>
      </c>
      <c r="E484">
        <v>445</v>
      </c>
      <c r="F484">
        <v>0.68022199999999999</v>
      </c>
      <c r="H484">
        <v>445</v>
      </c>
      <c r="I484">
        <v>0.68943100000000002</v>
      </c>
      <c r="J484" s="11">
        <v>448.52499999999998</v>
      </c>
      <c r="O484" s="11">
        <f t="shared" si="41"/>
        <v>0</v>
      </c>
      <c r="Q484" s="5">
        <f t="shared" si="42"/>
        <v>483</v>
      </c>
      <c r="R484">
        <v>490</v>
      </c>
      <c r="S484">
        <v>0.794408</v>
      </c>
      <c r="U484">
        <v>490</v>
      </c>
      <c r="V484">
        <v>0.81689000000000001</v>
      </c>
    </row>
    <row r="485" spans="1:22" x14ac:dyDescent="0.35">
      <c r="A485" s="5">
        <f t="shared" si="40"/>
        <v>484</v>
      </c>
      <c r="B485">
        <v>445</v>
      </c>
      <c r="C485">
        <v>0.69942199999999999</v>
      </c>
      <c r="D485" s="11">
        <f t="shared" si="39"/>
        <v>0.99994000000002048</v>
      </c>
      <c r="E485">
        <v>445</v>
      </c>
      <c r="F485">
        <v>0.68022199999999999</v>
      </c>
      <c r="H485">
        <v>445</v>
      </c>
      <c r="I485">
        <v>0.68943100000000002</v>
      </c>
      <c r="J485" s="11">
        <v>449.50799999999998</v>
      </c>
      <c r="O485" s="11">
        <f t="shared" si="41"/>
        <v>0</v>
      </c>
      <c r="Q485" s="5">
        <f t="shared" si="42"/>
        <v>484</v>
      </c>
      <c r="R485">
        <v>495</v>
      </c>
      <c r="S485">
        <v>0.79605300000000001</v>
      </c>
      <c r="U485">
        <v>495</v>
      </c>
      <c r="V485">
        <v>0.821662</v>
      </c>
    </row>
    <row r="486" spans="1:22" x14ac:dyDescent="0.35">
      <c r="A486" s="5">
        <f t="shared" si="40"/>
        <v>485</v>
      </c>
      <c r="B486">
        <v>448.52499999999998</v>
      </c>
      <c r="C486">
        <v>0.70086700000000002</v>
      </c>
      <c r="D486" s="11">
        <f t="shared" si="39"/>
        <v>0.99994000000002048</v>
      </c>
      <c r="E486">
        <v>448.52499999999998</v>
      </c>
      <c r="F486">
        <v>0.68524300000000005</v>
      </c>
      <c r="H486">
        <v>448.52499999999998</v>
      </c>
      <c r="I486">
        <v>0.69229399999999996</v>
      </c>
      <c r="J486" s="11">
        <v>450</v>
      </c>
      <c r="O486" s="11">
        <f t="shared" si="41"/>
        <v>1.9811959999999647</v>
      </c>
      <c r="Q486" s="5">
        <f t="shared" si="42"/>
        <v>485</v>
      </c>
      <c r="R486">
        <v>500</v>
      </c>
      <c r="S486">
        <v>0.79769699999999999</v>
      </c>
      <c r="U486">
        <v>500</v>
      </c>
      <c r="V486">
        <v>0.82632499999999998</v>
      </c>
    </row>
    <row r="487" spans="1:22" x14ac:dyDescent="0.35">
      <c r="A487" s="5">
        <f t="shared" si="40"/>
        <v>486</v>
      </c>
      <c r="B487">
        <v>448.52499999999998</v>
      </c>
      <c r="C487">
        <v>0.70231200000000005</v>
      </c>
      <c r="D487" s="11">
        <f t="shared" si="39"/>
        <v>0.99994000000002048</v>
      </c>
      <c r="E487">
        <v>448.52499999999998</v>
      </c>
      <c r="F487">
        <v>0.68524300000000005</v>
      </c>
      <c r="H487">
        <v>448.52499999999998</v>
      </c>
      <c r="I487">
        <v>0.69229399999999996</v>
      </c>
      <c r="J487" s="11">
        <v>450</v>
      </c>
      <c r="O487" s="11">
        <f t="shared" si="41"/>
        <v>0</v>
      </c>
      <c r="Q487" s="5">
        <f t="shared" si="42"/>
        <v>486</v>
      </c>
      <c r="R487">
        <v>500</v>
      </c>
      <c r="S487">
        <v>0.799342</v>
      </c>
      <c r="U487">
        <v>500</v>
      </c>
      <c r="V487">
        <v>0.82632499999999998</v>
      </c>
    </row>
    <row r="488" spans="1:22" x14ac:dyDescent="0.35">
      <c r="A488" s="5">
        <f t="shared" si="40"/>
        <v>487</v>
      </c>
      <c r="B488">
        <v>449.50799999999998</v>
      </c>
      <c r="C488">
        <v>0.70375699999999997</v>
      </c>
      <c r="D488" s="11">
        <f t="shared" si="39"/>
        <v>0.99993999999994365</v>
      </c>
      <c r="E488">
        <v>449.50799999999998</v>
      </c>
      <c r="F488">
        <v>0.68663200000000002</v>
      </c>
      <c r="H488">
        <v>449.50799999999998</v>
      </c>
      <c r="I488">
        <v>0.69308800000000004</v>
      </c>
      <c r="J488" s="11">
        <v>450</v>
      </c>
      <c r="O488" s="11">
        <f t="shared" si="41"/>
        <v>0.54944800000005012</v>
      </c>
      <c r="Q488" s="5">
        <f t="shared" si="42"/>
        <v>487</v>
      </c>
      <c r="R488">
        <v>505</v>
      </c>
      <c r="S488">
        <v>0.800987</v>
      </c>
      <c r="U488">
        <v>505</v>
      </c>
      <c r="V488">
        <v>0.83088099999999998</v>
      </c>
    </row>
    <row r="489" spans="1:22" x14ac:dyDescent="0.35">
      <c r="A489" s="5">
        <f t="shared" si="40"/>
        <v>488</v>
      </c>
      <c r="B489">
        <v>450</v>
      </c>
      <c r="C489">
        <v>0.705202</v>
      </c>
      <c r="D489" s="11">
        <f t="shared" si="39"/>
        <v>0.99994000000002048</v>
      </c>
      <c r="E489">
        <v>450</v>
      </c>
      <c r="F489">
        <v>0.68732599999999999</v>
      </c>
      <c r="H489">
        <v>450</v>
      </c>
      <c r="I489">
        <v>0.69348500000000002</v>
      </c>
      <c r="J489" s="11">
        <v>451.08800000000002</v>
      </c>
      <c r="O489" s="11">
        <f t="shared" si="41"/>
        <v>0.27472399999998665</v>
      </c>
      <c r="Q489" s="5">
        <f t="shared" si="42"/>
        <v>488</v>
      </c>
      <c r="R489">
        <v>510</v>
      </c>
      <c r="S489">
        <v>0.80263200000000001</v>
      </c>
      <c r="U489">
        <v>510</v>
      </c>
      <c r="V489">
        <v>0.83533100000000005</v>
      </c>
    </row>
    <row r="490" spans="1:22" x14ac:dyDescent="0.35">
      <c r="A490" s="5">
        <f t="shared" si="40"/>
        <v>489</v>
      </c>
      <c r="B490">
        <v>450</v>
      </c>
      <c r="C490">
        <v>0.70664700000000003</v>
      </c>
      <c r="D490" s="11">
        <f t="shared" si="39"/>
        <v>0.99994000000002048</v>
      </c>
      <c r="E490">
        <v>450</v>
      </c>
      <c r="F490">
        <v>0.68732599999999999</v>
      </c>
      <c r="H490">
        <v>450</v>
      </c>
      <c r="I490">
        <v>0.69348500000000002</v>
      </c>
      <c r="J490" s="11">
        <v>451.08800000000002</v>
      </c>
      <c r="O490" s="11">
        <f t="shared" si="41"/>
        <v>0</v>
      </c>
      <c r="Q490" s="5">
        <f t="shared" si="42"/>
        <v>489</v>
      </c>
      <c r="R490">
        <v>515</v>
      </c>
      <c r="S490">
        <v>0.80427599999999999</v>
      </c>
      <c r="U490">
        <v>515</v>
      </c>
      <c r="V490">
        <v>0.83967700000000001</v>
      </c>
    </row>
    <row r="491" spans="1:22" x14ac:dyDescent="0.35">
      <c r="A491" s="5">
        <f t="shared" si="40"/>
        <v>490</v>
      </c>
      <c r="B491">
        <v>450</v>
      </c>
      <c r="C491">
        <v>0.70809200000000005</v>
      </c>
      <c r="D491" s="11">
        <f t="shared" si="39"/>
        <v>0.99994000000002048</v>
      </c>
      <c r="E491">
        <v>450</v>
      </c>
      <c r="F491">
        <v>0.68732599999999999</v>
      </c>
      <c r="H491">
        <v>450</v>
      </c>
      <c r="I491">
        <v>0.69348500000000002</v>
      </c>
      <c r="J491" s="11">
        <v>453.65100000000001</v>
      </c>
      <c r="O491" s="11">
        <f t="shared" si="41"/>
        <v>0</v>
      </c>
      <c r="Q491" s="5">
        <f t="shared" si="42"/>
        <v>490</v>
      </c>
      <c r="R491">
        <v>520</v>
      </c>
      <c r="S491">
        <v>0.805921</v>
      </c>
      <c r="U491">
        <v>520</v>
      </c>
      <c r="V491">
        <v>0.84392100000000003</v>
      </c>
    </row>
    <row r="492" spans="1:22" x14ac:dyDescent="0.35">
      <c r="A492" s="5">
        <f t="shared" si="40"/>
        <v>491</v>
      </c>
      <c r="B492">
        <v>451.08800000000002</v>
      </c>
      <c r="C492">
        <v>0.709538</v>
      </c>
      <c r="D492" s="11">
        <f t="shared" si="39"/>
        <v>1.0006319999999636</v>
      </c>
      <c r="E492">
        <v>451.08800000000002</v>
      </c>
      <c r="F492">
        <v>0.68885600000000002</v>
      </c>
      <c r="H492">
        <v>451.08800000000002</v>
      </c>
      <c r="I492">
        <v>0.69435999999999998</v>
      </c>
      <c r="J492" s="11">
        <v>453.65100000000001</v>
      </c>
      <c r="O492" s="11">
        <f t="shared" si="41"/>
        <v>0.60549999999997173</v>
      </c>
      <c r="Q492" s="5">
        <f t="shared" si="42"/>
        <v>491</v>
      </c>
      <c r="R492">
        <v>520</v>
      </c>
      <c r="S492">
        <v>0.80756600000000001</v>
      </c>
      <c r="U492">
        <v>520</v>
      </c>
      <c r="V492">
        <v>0.84392100000000003</v>
      </c>
    </row>
    <row r="493" spans="1:22" x14ac:dyDescent="0.35">
      <c r="A493" s="5">
        <f t="shared" si="40"/>
        <v>492</v>
      </c>
      <c r="B493">
        <v>451.08800000000002</v>
      </c>
      <c r="C493">
        <v>0.71098300000000003</v>
      </c>
      <c r="D493" s="11">
        <f t="shared" si="39"/>
        <v>0.99994000000002048</v>
      </c>
      <c r="E493">
        <v>451.08800000000002</v>
      </c>
      <c r="F493">
        <v>0.68885600000000002</v>
      </c>
      <c r="H493">
        <v>451.08800000000002</v>
      </c>
      <c r="I493">
        <v>0.69435999999999998</v>
      </c>
      <c r="J493" s="11">
        <v>455</v>
      </c>
      <c r="O493" s="11">
        <f t="shared" si="41"/>
        <v>0</v>
      </c>
      <c r="Q493" s="5">
        <f t="shared" si="42"/>
        <v>492</v>
      </c>
      <c r="R493">
        <v>525</v>
      </c>
      <c r="S493">
        <v>0.80921100000000001</v>
      </c>
      <c r="U493">
        <v>525</v>
      </c>
      <c r="V493">
        <v>0.84806499999999996</v>
      </c>
    </row>
    <row r="494" spans="1:22" x14ac:dyDescent="0.35">
      <c r="A494" s="5">
        <f t="shared" si="40"/>
        <v>493</v>
      </c>
      <c r="B494">
        <v>453.65100000000001</v>
      </c>
      <c r="C494">
        <v>0.71242799999999995</v>
      </c>
      <c r="D494" s="11">
        <f t="shared" si="39"/>
        <v>0.99993999999994365</v>
      </c>
      <c r="E494">
        <v>453.65100000000001</v>
      </c>
      <c r="F494">
        <v>0.692438</v>
      </c>
      <c r="H494">
        <v>453.65100000000001</v>
      </c>
      <c r="I494">
        <v>0.696411</v>
      </c>
      <c r="J494" s="11">
        <v>456.214</v>
      </c>
      <c r="O494" s="11">
        <f t="shared" si="41"/>
        <v>1.4192920000000173</v>
      </c>
      <c r="Q494" s="5">
        <f t="shared" si="42"/>
        <v>493</v>
      </c>
      <c r="R494">
        <v>525</v>
      </c>
      <c r="S494">
        <v>0.81085499999999999</v>
      </c>
      <c r="U494">
        <v>525</v>
      </c>
      <c r="V494">
        <v>0.84806499999999996</v>
      </c>
    </row>
    <row r="495" spans="1:22" x14ac:dyDescent="0.35">
      <c r="A495" s="5">
        <f t="shared" si="40"/>
        <v>494</v>
      </c>
      <c r="B495">
        <v>453.65100000000001</v>
      </c>
      <c r="C495">
        <v>0.71387299999999998</v>
      </c>
      <c r="D495" s="11">
        <f t="shared" si="39"/>
        <v>0.99994000000002048</v>
      </c>
      <c r="E495">
        <v>453.65100000000001</v>
      </c>
      <c r="F495">
        <v>0.692438</v>
      </c>
      <c r="H495">
        <v>453.65100000000001</v>
      </c>
      <c r="I495">
        <v>0.696411</v>
      </c>
      <c r="J495" s="11">
        <v>456.214</v>
      </c>
      <c r="O495" s="11">
        <f t="shared" si="41"/>
        <v>0</v>
      </c>
      <c r="Q495" s="5">
        <f t="shared" si="42"/>
        <v>494</v>
      </c>
      <c r="R495">
        <v>525</v>
      </c>
      <c r="S495">
        <v>0.8125</v>
      </c>
      <c r="U495">
        <v>525</v>
      </c>
      <c r="V495">
        <v>0.84806499999999996</v>
      </c>
    </row>
    <row r="496" spans="1:22" x14ac:dyDescent="0.35">
      <c r="A496" s="5">
        <f t="shared" si="40"/>
        <v>495</v>
      </c>
      <c r="B496">
        <v>455</v>
      </c>
      <c r="C496">
        <v>0.71531800000000001</v>
      </c>
      <c r="D496" s="11">
        <f t="shared" si="39"/>
        <v>0.99994000000002048</v>
      </c>
      <c r="E496">
        <v>455</v>
      </c>
      <c r="F496">
        <v>0.69430999999999998</v>
      </c>
      <c r="H496">
        <v>455</v>
      </c>
      <c r="I496">
        <v>0.69748500000000002</v>
      </c>
      <c r="J496" s="11">
        <v>460</v>
      </c>
      <c r="O496" s="11">
        <f t="shared" si="41"/>
        <v>0.74320800000001341</v>
      </c>
      <c r="Q496" s="5">
        <f t="shared" si="42"/>
        <v>495</v>
      </c>
      <c r="R496">
        <v>525</v>
      </c>
      <c r="S496">
        <v>0.81414500000000001</v>
      </c>
      <c r="U496">
        <v>525</v>
      </c>
      <c r="V496">
        <v>0.84806499999999996</v>
      </c>
    </row>
    <row r="497" spans="1:22" x14ac:dyDescent="0.35">
      <c r="A497" s="5">
        <f t="shared" si="40"/>
        <v>496</v>
      </c>
      <c r="B497">
        <v>456.214</v>
      </c>
      <c r="C497">
        <v>0.71676300000000004</v>
      </c>
      <c r="D497" s="11">
        <f t="shared" si="39"/>
        <v>0.99994000000002048</v>
      </c>
      <c r="E497">
        <v>456.214</v>
      </c>
      <c r="F497">
        <v>0.69598800000000005</v>
      </c>
      <c r="H497">
        <v>456.214</v>
      </c>
      <c r="I497">
        <v>0.69844899999999999</v>
      </c>
      <c r="J497" s="11">
        <v>460</v>
      </c>
      <c r="O497" s="11">
        <f t="shared" si="41"/>
        <v>0.6670879999999757</v>
      </c>
      <c r="Q497" s="5">
        <f t="shared" si="42"/>
        <v>496</v>
      </c>
      <c r="R497">
        <v>525</v>
      </c>
      <c r="S497">
        <v>0.81578899999999999</v>
      </c>
      <c r="U497">
        <v>525</v>
      </c>
      <c r="V497">
        <v>0.84806499999999996</v>
      </c>
    </row>
    <row r="498" spans="1:22" x14ac:dyDescent="0.35">
      <c r="A498" s="5">
        <f t="shared" si="40"/>
        <v>497</v>
      </c>
      <c r="B498">
        <v>456.214</v>
      </c>
      <c r="C498">
        <v>0.71820799999999996</v>
      </c>
      <c r="D498" s="11">
        <f t="shared" si="39"/>
        <v>0.99993999999994365</v>
      </c>
      <c r="E498">
        <v>456.214</v>
      </c>
      <c r="F498">
        <v>0.69598800000000005</v>
      </c>
      <c r="H498">
        <v>456.214</v>
      </c>
      <c r="I498">
        <v>0.69844899999999999</v>
      </c>
      <c r="J498" s="11">
        <v>461.46300000000002</v>
      </c>
      <c r="O498" s="11">
        <f t="shared" si="41"/>
        <v>0</v>
      </c>
      <c r="Q498" s="5">
        <f t="shared" si="42"/>
        <v>497</v>
      </c>
      <c r="R498">
        <v>530</v>
      </c>
      <c r="S498">
        <v>0.81743399999999999</v>
      </c>
      <c r="U498">
        <v>530</v>
      </c>
      <c r="V498">
        <v>0.85211099999999995</v>
      </c>
    </row>
    <row r="499" spans="1:22" x14ac:dyDescent="0.35">
      <c r="A499" s="5">
        <f t="shared" si="40"/>
        <v>498</v>
      </c>
      <c r="B499">
        <v>460</v>
      </c>
      <c r="C499">
        <v>0.71965299999999999</v>
      </c>
      <c r="D499" s="11">
        <f t="shared" si="39"/>
        <v>0.99994000000002048</v>
      </c>
      <c r="E499">
        <v>460</v>
      </c>
      <c r="F499">
        <v>0.70117499999999999</v>
      </c>
      <c r="H499">
        <v>460</v>
      </c>
      <c r="I499">
        <v>0.701434</v>
      </c>
      <c r="J499" s="11">
        <v>463.85399999999998</v>
      </c>
      <c r="O499" s="11">
        <f t="shared" si="41"/>
        <v>2.0656200000000107</v>
      </c>
      <c r="Q499" s="5">
        <f t="shared" si="42"/>
        <v>498</v>
      </c>
      <c r="R499">
        <v>530</v>
      </c>
      <c r="S499">
        <v>0.819079</v>
      </c>
      <c r="U499">
        <v>530</v>
      </c>
      <c r="V499">
        <v>0.85211099999999995</v>
      </c>
    </row>
    <row r="500" spans="1:22" x14ac:dyDescent="0.35">
      <c r="A500" s="5">
        <f t="shared" si="40"/>
        <v>499</v>
      </c>
      <c r="B500">
        <v>460</v>
      </c>
      <c r="C500">
        <v>0.72109800000000002</v>
      </c>
      <c r="D500" s="11">
        <f t="shared" si="39"/>
        <v>0.99994000000002048</v>
      </c>
      <c r="E500">
        <v>460</v>
      </c>
      <c r="F500">
        <v>0.70117499999999999</v>
      </c>
      <c r="H500">
        <v>460</v>
      </c>
      <c r="I500">
        <v>0.701434</v>
      </c>
      <c r="J500" s="11">
        <v>463.85399999999998</v>
      </c>
      <c r="O500" s="11">
        <f t="shared" si="41"/>
        <v>0</v>
      </c>
      <c r="Q500" s="5">
        <f t="shared" si="42"/>
        <v>499</v>
      </c>
      <c r="R500">
        <v>530</v>
      </c>
      <c r="S500">
        <v>0.82072400000000001</v>
      </c>
      <c r="U500">
        <v>530</v>
      </c>
      <c r="V500">
        <v>0.85211099999999995</v>
      </c>
    </row>
    <row r="501" spans="1:22" x14ac:dyDescent="0.35">
      <c r="A501" s="5">
        <f t="shared" si="40"/>
        <v>500</v>
      </c>
      <c r="B501">
        <v>461.46300000000002</v>
      </c>
      <c r="C501">
        <v>0.72254300000000005</v>
      </c>
      <c r="D501" s="11">
        <f t="shared" si="39"/>
        <v>0.99994000000002048</v>
      </c>
      <c r="E501">
        <v>461.46300000000002</v>
      </c>
      <c r="F501">
        <v>0.70316100000000004</v>
      </c>
      <c r="H501">
        <v>461.46300000000002</v>
      </c>
      <c r="I501">
        <v>0.70257999999999998</v>
      </c>
      <c r="J501" s="11">
        <v>463.90300000000002</v>
      </c>
      <c r="O501" s="11">
        <f t="shared" si="41"/>
        <v>0.79303199999998641</v>
      </c>
      <c r="Q501" s="5">
        <f t="shared" si="42"/>
        <v>500</v>
      </c>
      <c r="R501">
        <v>530</v>
      </c>
      <c r="S501">
        <v>0.82236799999999999</v>
      </c>
      <c r="U501">
        <v>530</v>
      </c>
      <c r="V501">
        <v>0.85211099999999995</v>
      </c>
    </row>
    <row r="502" spans="1:22" x14ac:dyDescent="0.35">
      <c r="A502" s="5">
        <f t="shared" si="40"/>
        <v>501</v>
      </c>
      <c r="B502">
        <v>463.85399999999998</v>
      </c>
      <c r="C502">
        <v>0.72398799999999996</v>
      </c>
      <c r="D502" s="11">
        <f t="shared" si="39"/>
        <v>0.99993999999994365</v>
      </c>
      <c r="E502">
        <v>463.85399999999998</v>
      </c>
      <c r="F502">
        <v>0.70638500000000004</v>
      </c>
      <c r="H502">
        <v>463.85399999999998</v>
      </c>
      <c r="I502">
        <v>0.70444300000000004</v>
      </c>
      <c r="J502" s="11">
        <v>465</v>
      </c>
      <c r="O502" s="11">
        <f t="shared" si="41"/>
        <v>1.2891960000000409</v>
      </c>
      <c r="Q502" s="5">
        <f t="shared" si="42"/>
        <v>501</v>
      </c>
      <c r="R502">
        <v>535</v>
      </c>
      <c r="S502">
        <v>0.824013</v>
      </c>
      <c r="U502">
        <v>535</v>
      </c>
      <c r="V502">
        <v>0.85606099999999996</v>
      </c>
    </row>
    <row r="503" spans="1:22" x14ac:dyDescent="0.35">
      <c r="A503" s="5">
        <f t="shared" si="40"/>
        <v>502</v>
      </c>
      <c r="B503">
        <v>463.85399999999998</v>
      </c>
      <c r="C503">
        <v>0.72543400000000002</v>
      </c>
      <c r="D503" s="11">
        <f t="shared" si="39"/>
        <v>1.0006320000000404</v>
      </c>
      <c r="E503">
        <v>463.85399999999998</v>
      </c>
      <c r="F503">
        <v>0.70638500000000004</v>
      </c>
      <c r="H503">
        <v>463.85399999999998</v>
      </c>
      <c r="I503">
        <v>0.70444300000000004</v>
      </c>
      <c r="J503" s="11">
        <v>465</v>
      </c>
      <c r="O503" s="11">
        <f t="shared" si="41"/>
        <v>0</v>
      </c>
      <c r="Q503" s="5">
        <f t="shared" si="42"/>
        <v>502</v>
      </c>
      <c r="R503">
        <v>535</v>
      </c>
      <c r="S503">
        <v>0.825658</v>
      </c>
      <c r="U503">
        <v>535</v>
      </c>
      <c r="V503">
        <v>0.85606099999999996</v>
      </c>
    </row>
    <row r="504" spans="1:22" x14ac:dyDescent="0.35">
      <c r="A504" s="5">
        <f t="shared" si="40"/>
        <v>503</v>
      </c>
      <c r="B504">
        <v>463.90300000000002</v>
      </c>
      <c r="C504">
        <v>0.72687900000000005</v>
      </c>
      <c r="D504" s="11">
        <f t="shared" si="39"/>
        <v>0.99994000000002048</v>
      </c>
      <c r="E504">
        <v>463.90300000000002</v>
      </c>
      <c r="F504">
        <v>0.70645100000000005</v>
      </c>
      <c r="H504">
        <v>463.90300000000002</v>
      </c>
      <c r="I504">
        <v>0.70448100000000002</v>
      </c>
      <c r="J504" s="11">
        <v>466.46600000000001</v>
      </c>
      <c r="O504" s="11">
        <f t="shared" si="41"/>
        <v>2.6295999999987885E-2</v>
      </c>
      <c r="Q504" s="5">
        <f t="shared" si="42"/>
        <v>503</v>
      </c>
      <c r="R504">
        <v>535</v>
      </c>
      <c r="S504">
        <v>0.82730300000000001</v>
      </c>
      <c r="U504">
        <v>535</v>
      </c>
      <c r="V504">
        <v>0.85606099999999996</v>
      </c>
    </row>
    <row r="505" spans="1:22" x14ac:dyDescent="0.35">
      <c r="A505" s="5">
        <f t="shared" si="40"/>
        <v>504</v>
      </c>
      <c r="B505">
        <v>465</v>
      </c>
      <c r="C505">
        <v>0.72832399999999997</v>
      </c>
      <c r="D505" s="11">
        <f t="shared" si="39"/>
        <v>0.99993999999994365</v>
      </c>
      <c r="E505">
        <v>465</v>
      </c>
      <c r="F505">
        <v>0.70791999999999999</v>
      </c>
      <c r="H505">
        <v>465</v>
      </c>
      <c r="I505">
        <v>0.70533100000000004</v>
      </c>
      <c r="J505" s="11">
        <v>469.029</v>
      </c>
      <c r="O505" s="11">
        <f t="shared" si="41"/>
        <v>0.58820000000001205</v>
      </c>
      <c r="Q505" s="5">
        <f t="shared" si="42"/>
        <v>504</v>
      </c>
      <c r="R505">
        <v>535</v>
      </c>
      <c r="S505">
        <v>0.82894699999999999</v>
      </c>
      <c r="U505">
        <v>535</v>
      </c>
      <c r="V505">
        <v>0.85606099999999996</v>
      </c>
    </row>
    <row r="506" spans="1:22" x14ac:dyDescent="0.35">
      <c r="A506" s="5">
        <f t="shared" si="40"/>
        <v>505</v>
      </c>
      <c r="B506">
        <v>465</v>
      </c>
      <c r="C506">
        <v>0.729769</v>
      </c>
      <c r="D506" s="11">
        <f t="shared" si="39"/>
        <v>0.99994000000002048</v>
      </c>
      <c r="E506">
        <v>465</v>
      </c>
      <c r="F506">
        <v>0.70791999999999999</v>
      </c>
      <c r="H506">
        <v>465</v>
      </c>
      <c r="I506">
        <v>0.70533100000000004</v>
      </c>
      <c r="J506" s="11">
        <v>470</v>
      </c>
      <c r="O506" s="11">
        <f t="shared" si="41"/>
        <v>0</v>
      </c>
      <c r="Q506" s="5">
        <f t="shared" si="42"/>
        <v>505</v>
      </c>
      <c r="R506">
        <v>535</v>
      </c>
      <c r="S506">
        <v>0.830592</v>
      </c>
      <c r="U506">
        <v>535</v>
      </c>
      <c r="V506">
        <v>0.85606099999999996</v>
      </c>
    </row>
    <row r="507" spans="1:22" x14ac:dyDescent="0.35">
      <c r="A507" s="5">
        <f t="shared" si="40"/>
        <v>506</v>
      </c>
      <c r="B507">
        <v>466.46600000000001</v>
      </c>
      <c r="C507">
        <v>0.73121400000000003</v>
      </c>
      <c r="D507" s="11">
        <f t="shared" si="39"/>
        <v>0.99994000000002048</v>
      </c>
      <c r="E507">
        <v>466.46600000000001</v>
      </c>
      <c r="F507">
        <v>0.70987599999999995</v>
      </c>
      <c r="H507">
        <v>466.46600000000001</v>
      </c>
      <c r="I507">
        <v>0.70646399999999998</v>
      </c>
      <c r="J507" s="11">
        <v>471.59199999999998</v>
      </c>
      <c r="O507" s="11">
        <f t="shared" si="41"/>
        <v>0.78403599999995821</v>
      </c>
      <c r="Q507" s="5">
        <f t="shared" si="42"/>
        <v>506</v>
      </c>
      <c r="R507">
        <v>535</v>
      </c>
      <c r="S507">
        <v>0.832237</v>
      </c>
      <c r="U507">
        <v>535</v>
      </c>
      <c r="V507">
        <v>0.85606099999999996</v>
      </c>
    </row>
    <row r="508" spans="1:22" x14ac:dyDescent="0.35">
      <c r="A508" s="5">
        <f t="shared" si="40"/>
        <v>507</v>
      </c>
      <c r="B508">
        <v>469.029</v>
      </c>
      <c r="C508">
        <v>0.73265899999999995</v>
      </c>
      <c r="D508" s="11">
        <f t="shared" si="39"/>
        <v>0.99993999999994365</v>
      </c>
      <c r="E508">
        <v>469.029</v>
      </c>
      <c r="F508">
        <v>0.71326999999999996</v>
      </c>
      <c r="H508">
        <v>469.029</v>
      </c>
      <c r="I508">
        <v>0.70843500000000004</v>
      </c>
      <c r="J508" s="11">
        <v>471.59199999999998</v>
      </c>
      <c r="O508" s="11">
        <f t="shared" si="41"/>
        <v>1.3639320000000388</v>
      </c>
      <c r="Q508" s="5">
        <f t="shared" si="42"/>
        <v>507</v>
      </c>
      <c r="R508">
        <v>540</v>
      </c>
      <c r="S508">
        <v>0.83388200000000001</v>
      </c>
      <c r="U508">
        <v>540</v>
      </c>
      <c r="V508">
        <v>0.85991499999999998</v>
      </c>
    </row>
    <row r="509" spans="1:22" x14ac:dyDescent="0.35">
      <c r="A509" s="5">
        <f t="shared" si="40"/>
        <v>508</v>
      </c>
      <c r="B509">
        <v>470</v>
      </c>
      <c r="C509">
        <v>0.73410399999999998</v>
      </c>
      <c r="D509" s="11">
        <f t="shared" si="39"/>
        <v>0.99994000000002048</v>
      </c>
      <c r="E509">
        <v>470</v>
      </c>
      <c r="F509">
        <v>0.71454799999999996</v>
      </c>
      <c r="H509">
        <v>470</v>
      </c>
      <c r="I509">
        <v>0.70917799999999998</v>
      </c>
      <c r="J509" s="11">
        <v>475</v>
      </c>
      <c r="O509" s="11">
        <f t="shared" si="41"/>
        <v>0.5141559999999572</v>
      </c>
      <c r="Q509" s="5">
        <f t="shared" si="42"/>
        <v>508</v>
      </c>
      <c r="R509">
        <v>540</v>
      </c>
      <c r="S509">
        <v>0.83552599999999999</v>
      </c>
      <c r="U509">
        <v>540</v>
      </c>
      <c r="V509">
        <v>0.85991499999999998</v>
      </c>
    </row>
    <row r="510" spans="1:22" x14ac:dyDescent="0.35">
      <c r="A510" s="5">
        <f t="shared" si="40"/>
        <v>509</v>
      </c>
      <c r="B510">
        <v>471.59199999999998</v>
      </c>
      <c r="C510">
        <v>0.73554900000000001</v>
      </c>
      <c r="D510" s="11">
        <f t="shared" si="39"/>
        <v>0.99994000000002048</v>
      </c>
      <c r="E510">
        <v>471.59199999999998</v>
      </c>
      <c r="F510">
        <v>0.71663299999999996</v>
      </c>
      <c r="H510">
        <v>471.59199999999998</v>
      </c>
      <c r="I510">
        <v>0.71039200000000002</v>
      </c>
      <c r="J510" s="11">
        <v>478.2</v>
      </c>
      <c r="O510" s="11">
        <f t="shared" si="41"/>
        <v>0.84008800000003347</v>
      </c>
      <c r="Q510" s="5">
        <f t="shared" si="42"/>
        <v>509</v>
      </c>
      <c r="R510">
        <v>545</v>
      </c>
      <c r="S510">
        <v>0.837171</v>
      </c>
      <c r="U510">
        <v>545</v>
      </c>
      <c r="V510">
        <v>0.86367700000000003</v>
      </c>
    </row>
    <row r="511" spans="1:22" x14ac:dyDescent="0.35">
      <c r="A511" s="5">
        <f t="shared" si="40"/>
        <v>510</v>
      </c>
      <c r="B511">
        <v>471.59199999999998</v>
      </c>
      <c r="C511">
        <v>0.73699400000000004</v>
      </c>
      <c r="D511" s="11">
        <f t="shared" si="39"/>
        <v>0.99994000000002048</v>
      </c>
      <c r="E511">
        <v>471.59199999999998</v>
      </c>
      <c r="F511">
        <v>0.71663299999999996</v>
      </c>
      <c r="H511">
        <v>471.59199999999998</v>
      </c>
      <c r="I511">
        <v>0.71039200000000002</v>
      </c>
      <c r="J511" s="11">
        <v>479.28100000000001</v>
      </c>
      <c r="O511" s="11">
        <f t="shared" si="41"/>
        <v>0</v>
      </c>
      <c r="Q511" s="5">
        <f t="shared" si="42"/>
        <v>510</v>
      </c>
      <c r="R511">
        <v>545</v>
      </c>
      <c r="S511">
        <v>0.83881600000000001</v>
      </c>
      <c r="U511">
        <v>545</v>
      </c>
      <c r="V511">
        <v>0.86367700000000003</v>
      </c>
    </row>
    <row r="512" spans="1:22" x14ac:dyDescent="0.35">
      <c r="A512" s="5">
        <f t="shared" si="40"/>
        <v>511</v>
      </c>
      <c r="B512">
        <v>475</v>
      </c>
      <c r="C512">
        <v>0.73843899999999996</v>
      </c>
      <c r="D512" s="11">
        <f t="shared" si="39"/>
        <v>0.99993999999994365</v>
      </c>
      <c r="E512">
        <v>475</v>
      </c>
      <c r="F512">
        <v>0.72105699999999995</v>
      </c>
      <c r="H512">
        <v>475</v>
      </c>
      <c r="I512">
        <v>0.712974</v>
      </c>
      <c r="J512" s="11">
        <v>480</v>
      </c>
      <c r="O512" s="11">
        <f t="shared" si="41"/>
        <v>1.7867439999999815</v>
      </c>
      <c r="Q512" s="5">
        <f t="shared" si="42"/>
        <v>511</v>
      </c>
      <c r="R512">
        <v>555</v>
      </c>
      <c r="S512">
        <v>0.84046100000000001</v>
      </c>
      <c r="U512">
        <v>555</v>
      </c>
      <c r="V512">
        <v>0.87092999999999998</v>
      </c>
    </row>
    <row r="513" spans="1:22" x14ac:dyDescent="0.35">
      <c r="A513" s="5">
        <f t="shared" si="40"/>
        <v>512</v>
      </c>
      <c r="B513">
        <v>478.2</v>
      </c>
      <c r="C513">
        <v>0.73988399999999999</v>
      </c>
      <c r="D513" s="11">
        <f t="shared" si="39"/>
        <v>0.99994000000002048</v>
      </c>
      <c r="E513">
        <v>478.2</v>
      </c>
      <c r="F513">
        <v>0.72516199999999997</v>
      </c>
      <c r="H513">
        <v>478.2</v>
      </c>
      <c r="I513">
        <v>0.71537700000000004</v>
      </c>
      <c r="J513" s="11">
        <v>480</v>
      </c>
      <c r="O513" s="11">
        <f t="shared" si="41"/>
        <v>1.6628760000000304</v>
      </c>
      <c r="Q513" s="5">
        <f t="shared" si="42"/>
        <v>512</v>
      </c>
      <c r="R513">
        <v>555</v>
      </c>
      <c r="S513">
        <v>0.84210499999999999</v>
      </c>
      <c r="U513">
        <v>555</v>
      </c>
      <c r="V513">
        <v>0.87092999999999998</v>
      </c>
    </row>
    <row r="514" spans="1:22" x14ac:dyDescent="0.35">
      <c r="A514" s="5">
        <f t="shared" si="40"/>
        <v>513</v>
      </c>
      <c r="B514">
        <v>479.28100000000001</v>
      </c>
      <c r="C514">
        <v>0.74132900000000002</v>
      </c>
      <c r="D514" s="11">
        <f t="shared" ref="D514:D577" si="43">692*(C514-C513)</f>
        <v>0.99994000000002048</v>
      </c>
      <c r="E514">
        <v>479.28100000000001</v>
      </c>
      <c r="F514">
        <v>0.72653800000000002</v>
      </c>
      <c r="H514">
        <v>479.28100000000001</v>
      </c>
      <c r="I514">
        <v>0.71618400000000004</v>
      </c>
      <c r="J514" s="11">
        <v>480</v>
      </c>
      <c r="O514" s="11">
        <f t="shared" si="41"/>
        <v>0.55844400000000149</v>
      </c>
      <c r="Q514" s="5">
        <f t="shared" si="42"/>
        <v>513</v>
      </c>
      <c r="R514">
        <v>555</v>
      </c>
      <c r="S514">
        <v>0.84375</v>
      </c>
      <c r="U514">
        <v>555</v>
      </c>
      <c r="V514">
        <v>0.87092999999999998</v>
      </c>
    </row>
    <row r="515" spans="1:22" x14ac:dyDescent="0.35">
      <c r="A515" s="5">
        <f t="shared" si="40"/>
        <v>514</v>
      </c>
      <c r="B515">
        <v>480</v>
      </c>
      <c r="C515">
        <v>0.74277499999999996</v>
      </c>
      <c r="D515" s="11">
        <f t="shared" si="43"/>
        <v>1.0006319999999636</v>
      </c>
      <c r="E515">
        <v>480</v>
      </c>
      <c r="F515">
        <v>0.72745000000000004</v>
      </c>
      <c r="H515">
        <v>480</v>
      </c>
      <c r="I515">
        <v>0.71672000000000002</v>
      </c>
      <c r="J515" s="11">
        <v>480</v>
      </c>
      <c r="O515" s="11">
        <f t="shared" si="41"/>
        <v>0.37091199999998681</v>
      </c>
      <c r="Q515" s="5">
        <f t="shared" si="42"/>
        <v>514</v>
      </c>
      <c r="R515">
        <v>555</v>
      </c>
      <c r="S515">
        <v>0.84539500000000001</v>
      </c>
      <c r="U515">
        <v>555</v>
      </c>
      <c r="V515">
        <v>0.87092999999999998</v>
      </c>
    </row>
    <row r="516" spans="1:22" x14ac:dyDescent="0.35">
      <c r="A516" s="5">
        <f t="shared" ref="A516:A579" si="44">A515+1</f>
        <v>515</v>
      </c>
      <c r="B516">
        <v>480</v>
      </c>
      <c r="C516">
        <v>0.74421999999999999</v>
      </c>
      <c r="D516" s="11">
        <f t="shared" si="43"/>
        <v>0.99994000000002048</v>
      </c>
      <c r="E516">
        <v>480</v>
      </c>
      <c r="F516">
        <v>0.72745000000000004</v>
      </c>
      <c r="H516">
        <v>480</v>
      </c>
      <c r="I516">
        <v>0.71672000000000002</v>
      </c>
      <c r="J516" s="11">
        <v>481.84399999999999</v>
      </c>
      <c r="O516" s="11">
        <f t="shared" ref="O516:O579" si="45">692*(I516-I515)</f>
        <v>0</v>
      </c>
      <c r="Q516" s="5">
        <f t="shared" ref="Q516:Q579" si="46">Q515+1</f>
        <v>515</v>
      </c>
      <c r="R516">
        <v>555</v>
      </c>
      <c r="S516">
        <v>0.84703899999999999</v>
      </c>
      <c r="U516">
        <v>555</v>
      </c>
      <c r="V516">
        <v>0.87092999999999998</v>
      </c>
    </row>
    <row r="517" spans="1:22" x14ac:dyDescent="0.35">
      <c r="A517" s="5">
        <f t="shared" si="44"/>
        <v>516</v>
      </c>
      <c r="B517">
        <v>480</v>
      </c>
      <c r="C517">
        <v>0.74566500000000002</v>
      </c>
      <c r="D517" s="11">
        <f t="shared" si="43"/>
        <v>0.99994000000002048</v>
      </c>
      <c r="E517">
        <v>480</v>
      </c>
      <c r="F517">
        <v>0.72745000000000004</v>
      </c>
      <c r="H517">
        <v>480</v>
      </c>
      <c r="I517">
        <v>0.71672000000000002</v>
      </c>
      <c r="J517" s="11">
        <v>482.98200000000003</v>
      </c>
      <c r="O517" s="11">
        <f t="shared" si="45"/>
        <v>0</v>
      </c>
      <c r="Q517" s="5">
        <f t="shared" si="46"/>
        <v>516</v>
      </c>
      <c r="R517">
        <v>555</v>
      </c>
      <c r="S517">
        <v>0.84868399999999999</v>
      </c>
      <c r="U517">
        <v>555</v>
      </c>
      <c r="V517">
        <v>0.87092999999999998</v>
      </c>
    </row>
    <row r="518" spans="1:22" x14ac:dyDescent="0.35">
      <c r="A518" s="5">
        <f t="shared" si="44"/>
        <v>517</v>
      </c>
      <c r="B518">
        <v>480</v>
      </c>
      <c r="C518">
        <v>0.74711000000000005</v>
      </c>
      <c r="D518" s="11">
        <f t="shared" si="43"/>
        <v>0.99994000000002048</v>
      </c>
      <c r="E518">
        <v>480</v>
      </c>
      <c r="F518">
        <v>0.72745000000000004</v>
      </c>
      <c r="H518">
        <v>480</v>
      </c>
      <c r="I518">
        <v>0.71672000000000002</v>
      </c>
      <c r="J518" s="11">
        <v>485</v>
      </c>
      <c r="O518" s="11">
        <f t="shared" si="45"/>
        <v>0</v>
      </c>
      <c r="Q518" s="5">
        <f t="shared" si="46"/>
        <v>517</v>
      </c>
      <c r="R518">
        <v>560</v>
      </c>
      <c r="S518">
        <v>0.850329</v>
      </c>
      <c r="U518">
        <v>560</v>
      </c>
      <c r="V518">
        <v>0.87442399999999998</v>
      </c>
    </row>
    <row r="519" spans="1:22" x14ac:dyDescent="0.35">
      <c r="A519" s="5">
        <f t="shared" si="44"/>
        <v>518</v>
      </c>
      <c r="B519">
        <v>481.84399999999999</v>
      </c>
      <c r="C519">
        <v>0.74855499999999997</v>
      </c>
      <c r="D519" s="11">
        <f t="shared" si="43"/>
        <v>0.99993999999994365</v>
      </c>
      <c r="E519">
        <v>481.84399999999999</v>
      </c>
      <c r="F519">
        <v>0.72977800000000004</v>
      </c>
      <c r="H519">
        <v>481.84399999999999</v>
      </c>
      <c r="I519">
        <v>0.71808899999999998</v>
      </c>
      <c r="J519" s="11">
        <v>485</v>
      </c>
      <c r="O519" s="11">
        <f t="shared" si="45"/>
        <v>0.94734799999996788</v>
      </c>
      <c r="Q519" s="5">
        <f t="shared" si="46"/>
        <v>518</v>
      </c>
      <c r="R519">
        <v>565</v>
      </c>
      <c r="S519">
        <v>0.85197400000000001</v>
      </c>
      <c r="U519">
        <v>565</v>
      </c>
      <c r="V519">
        <v>0.87783199999999995</v>
      </c>
    </row>
    <row r="520" spans="1:22" x14ac:dyDescent="0.35">
      <c r="A520" s="5">
        <f t="shared" si="44"/>
        <v>519</v>
      </c>
      <c r="B520">
        <v>482.98200000000003</v>
      </c>
      <c r="C520">
        <v>0.75</v>
      </c>
      <c r="D520" s="11">
        <f t="shared" si="43"/>
        <v>0.99994000000002048</v>
      </c>
      <c r="E520">
        <v>482.98200000000003</v>
      </c>
      <c r="F520">
        <v>0.73120700000000005</v>
      </c>
      <c r="H520">
        <v>482.98200000000003</v>
      </c>
      <c r="I520">
        <v>0.71893099999999999</v>
      </c>
      <c r="J520" s="11">
        <v>486.97</v>
      </c>
      <c r="O520" s="11">
        <f t="shared" si="45"/>
        <v>0.58266400000000651</v>
      </c>
      <c r="Q520" s="5">
        <f t="shared" si="46"/>
        <v>519</v>
      </c>
      <c r="R520">
        <v>565</v>
      </c>
      <c r="S520">
        <v>0.85361799999999999</v>
      </c>
      <c r="U520">
        <v>565</v>
      </c>
      <c r="V520">
        <v>0.87783199999999995</v>
      </c>
    </row>
    <row r="521" spans="1:22" x14ac:dyDescent="0.35">
      <c r="A521" s="5">
        <f t="shared" si="44"/>
        <v>520</v>
      </c>
      <c r="B521">
        <v>485</v>
      </c>
      <c r="C521">
        <v>0.75144500000000003</v>
      </c>
      <c r="D521" s="11">
        <f t="shared" si="43"/>
        <v>0.99994000000002048</v>
      </c>
      <c r="E521">
        <v>485</v>
      </c>
      <c r="F521">
        <v>0.73372599999999999</v>
      </c>
      <c r="H521">
        <v>485</v>
      </c>
      <c r="I521">
        <v>0.720418</v>
      </c>
      <c r="J521" s="11">
        <v>486.97</v>
      </c>
      <c r="O521" s="11">
        <f t="shared" si="45"/>
        <v>1.0290040000000111</v>
      </c>
      <c r="Q521" s="5">
        <f t="shared" si="46"/>
        <v>520</v>
      </c>
      <c r="R521">
        <v>565</v>
      </c>
      <c r="S521">
        <v>0.855263</v>
      </c>
      <c r="U521">
        <v>565</v>
      </c>
      <c r="V521">
        <v>0.87783199999999995</v>
      </c>
    </row>
    <row r="522" spans="1:22" x14ac:dyDescent="0.35">
      <c r="A522" s="5">
        <f t="shared" si="44"/>
        <v>521</v>
      </c>
      <c r="B522">
        <v>485</v>
      </c>
      <c r="C522">
        <v>0.75288999999999995</v>
      </c>
      <c r="D522" s="11">
        <f t="shared" si="43"/>
        <v>0.99993999999994365</v>
      </c>
      <c r="E522">
        <v>485</v>
      </c>
      <c r="F522">
        <v>0.73372599999999999</v>
      </c>
      <c r="H522">
        <v>485</v>
      </c>
      <c r="I522">
        <v>0.720418</v>
      </c>
      <c r="J522" s="11">
        <v>486.97</v>
      </c>
      <c r="O522" s="11">
        <f t="shared" si="45"/>
        <v>0</v>
      </c>
      <c r="Q522" s="5">
        <f t="shared" si="46"/>
        <v>521</v>
      </c>
      <c r="R522">
        <v>570</v>
      </c>
      <c r="S522">
        <v>0.856908</v>
      </c>
      <c r="U522">
        <v>570</v>
      </c>
      <c r="V522">
        <v>0.88115600000000005</v>
      </c>
    </row>
    <row r="523" spans="1:22" x14ac:dyDescent="0.35">
      <c r="A523" s="5">
        <f t="shared" si="44"/>
        <v>522</v>
      </c>
      <c r="B523">
        <v>486.97</v>
      </c>
      <c r="C523">
        <v>0.75433499999999998</v>
      </c>
      <c r="D523" s="11">
        <f t="shared" si="43"/>
        <v>0.99994000000002048</v>
      </c>
      <c r="E523">
        <v>486.97</v>
      </c>
      <c r="F523">
        <v>0.73616700000000002</v>
      </c>
      <c r="H523">
        <v>486.97</v>
      </c>
      <c r="I523">
        <v>0.72186099999999997</v>
      </c>
      <c r="J523" s="11">
        <v>490</v>
      </c>
      <c r="O523" s="11">
        <f t="shared" si="45"/>
        <v>0.99855599999998068</v>
      </c>
      <c r="Q523" s="5">
        <f t="shared" si="46"/>
        <v>522</v>
      </c>
      <c r="R523">
        <v>570</v>
      </c>
      <c r="S523">
        <v>0.85855300000000001</v>
      </c>
      <c r="U523">
        <v>570</v>
      </c>
      <c r="V523">
        <v>0.88115600000000005</v>
      </c>
    </row>
    <row r="524" spans="1:22" x14ac:dyDescent="0.35">
      <c r="A524" s="5">
        <f t="shared" si="44"/>
        <v>523</v>
      </c>
      <c r="B524">
        <v>486.97</v>
      </c>
      <c r="C524">
        <v>0.75578000000000001</v>
      </c>
      <c r="D524" s="11">
        <f t="shared" si="43"/>
        <v>0.99994000000002048</v>
      </c>
      <c r="E524">
        <v>486.97</v>
      </c>
      <c r="F524">
        <v>0.73616700000000002</v>
      </c>
      <c r="H524">
        <v>486.97</v>
      </c>
      <c r="I524">
        <v>0.72186099999999997</v>
      </c>
      <c r="J524" s="11">
        <v>490.15499999999997</v>
      </c>
      <c r="O524" s="11">
        <f t="shared" si="45"/>
        <v>0</v>
      </c>
      <c r="Q524" s="5">
        <f t="shared" si="46"/>
        <v>523</v>
      </c>
      <c r="R524">
        <v>575</v>
      </c>
      <c r="S524">
        <v>0.86019699999999999</v>
      </c>
      <c r="U524">
        <v>575</v>
      </c>
      <c r="V524">
        <v>0.88439800000000002</v>
      </c>
    </row>
    <row r="525" spans="1:22" x14ac:dyDescent="0.35">
      <c r="A525" s="5">
        <f t="shared" si="44"/>
        <v>524</v>
      </c>
      <c r="B525">
        <v>486.97</v>
      </c>
      <c r="C525">
        <v>0.75722500000000004</v>
      </c>
      <c r="D525" s="11">
        <f t="shared" si="43"/>
        <v>0.99994000000002048</v>
      </c>
      <c r="E525">
        <v>486.97</v>
      </c>
      <c r="F525">
        <v>0.73616700000000002</v>
      </c>
      <c r="H525">
        <v>486.97</v>
      </c>
      <c r="I525">
        <v>0.72186099999999997</v>
      </c>
      <c r="J525" s="11">
        <v>494.65899999999999</v>
      </c>
      <c r="O525" s="11">
        <f t="shared" si="45"/>
        <v>0</v>
      </c>
      <c r="Q525" s="5">
        <f t="shared" si="46"/>
        <v>524</v>
      </c>
      <c r="R525">
        <v>575</v>
      </c>
      <c r="S525">
        <v>0.861842</v>
      </c>
      <c r="U525">
        <v>575</v>
      </c>
      <c r="V525">
        <v>0.88439800000000002</v>
      </c>
    </row>
    <row r="526" spans="1:22" x14ac:dyDescent="0.35">
      <c r="A526" s="5">
        <f t="shared" si="44"/>
        <v>525</v>
      </c>
      <c r="B526">
        <v>490</v>
      </c>
      <c r="C526">
        <v>0.75867099999999998</v>
      </c>
      <c r="D526" s="11">
        <f t="shared" si="43"/>
        <v>1.0006319999999636</v>
      </c>
      <c r="E526">
        <v>490</v>
      </c>
      <c r="F526">
        <v>0.73988699999999996</v>
      </c>
      <c r="H526">
        <v>490</v>
      </c>
      <c r="I526">
        <v>0.72406700000000002</v>
      </c>
      <c r="J526" s="11">
        <v>494.65899999999999</v>
      </c>
      <c r="O526" s="11">
        <f t="shared" si="45"/>
        <v>1.5265520000000286</v>
      </c>
      <c r="Q526" s="5">
        <f t="shared" si="46"/>
        <v>525</v>
      </c>
      <c r="R526">
        <v>575</v>
      </c>
      <c r="S526">
        <v>0.863487</v>
      </c>
      <c r="U526">
        <v>575</v>
      </c>
      <c r="V526">
        <v>0.88439800000000002</v>
      </c>
    </row>
    <row r="527" spans="1:22" x14ac:dyDescent="0.35">
      <c r="A527" s="5">
        <f t="shared" si="44"/>
        <v>526</v>
      </c>
      <c r="B527">
        <v>490.15499999999997</v>
      </c>
      <c r="C527">
        <v>0.76011600000000001</v>
      </c>
      <c r="D527" s="11">
        <f t="shared" si="43"/>
        <v>0.99994000000002048</v>
      </c>
      <c r="E527">
        <v>490.15499999999997</v>
      </c>
      <c r="F527">
        <v>0.74007599999999996</v>
      </c>
      <c r="H527">
        <v>490.15499999999997</v>
      </c>
      <c r="I527">
        <v>0.72417900000000002</v>
      </c>
      <c r="J527" s="11">
        <v>495</v>
      </c>
      <c r="O527" s="11">
        <f t="shared" si="45"/>
        <v>7.7504000000000683E-2</v>
      </c>
      <c r="Q527" s="5">
        <f t="shared" si="46"/>
        <v>526</v>
      </c>
      <c r="R527">
        <v>585</v>
      </c>
      <c r="S527">
        <v>0.86513200000000001</v>
      </c>
      <c r="U527">
        <v>585</v>
      </c>
      <c r="V527">
        <v>0.89064100000000002</v>
      </c>
    </row>
    <row r="528" spans="1:22" x14ac:dyDescent="0.35">
      <c r="A528" s="5">
        <f t="shared" si="44"/>
        <v>527</v>
      </c>
      <c r="B528">
        <v>494.65899999999999</v>
      </c>
      <c r="C528">
        <v>0.76156100000000004</v>
      </c>
      <c r="D528" s="11">
        <f t="shared" si="43"/>
        <v>0.99994000000002048</v>
      </c>
      <c r="E528">
        <v>494.65899999999999</v>
      </c>
      <c r="F528">
        <v>0.74552399999999996</v>
      </c>
      <c r="H528">
        <v>494.65899999999999</v>
      </c>
      <c r="I528">
        <v>0.72742499999999999</v>
      </c>
      <c r="J528" s="11">
        <v>497.22199999999998</v>
      </c>
      <c r="O528" s="11">
        <f t="shared" si="45"/>
        <v>2.24623199999998</v>
      </c>
      <c r="Q528" s="5">
        <f t="shared" si="46"/>
        <v>527</v>
      </c>
      <c r="R528">
        <v>585</v>
      </c>
      <c r="S528">
        <v>0.86677599999999999</v>
      </c>
      <c r="U528">
        <v>585</v>
      </c>
      <c r="V528">
        <v>0.89064100000000002</v>
      </c>
    </row>
    <row r="529" spans="1:22" x14ac:dyDescent="0.35">
      <c r="A529" s="5">
        <f t="shared" si="44"/>
        <v>528</v>
      </c>
      <c r="B529">
        <v>494.65899999999999</v>
      </c>
      <c r="C529">
        <v>0.76300599999999996</v>
      </c>
      <c r="D529" s="11">
        <f t="shared" si="43"/>
        <v>0.99993999999994365</v>
      </c>
      <c r="E529">
        <v>494.65899999999999</v>
      </c>
      <c r="F529">
        <v>0.74552399999999996</v>
      </c>
      <c r="H529">
        <v>494.65899999999999</v>
      </c>
      <c r="I529">
        <v>0.72742499999999999</v>
      </c>
      <c r="J529" s="11">
        <v>497.22199999999998</v>
      </c>
      <c r="O529" s="11">
        <f t="shared" si="45"/>
        <v>0</v>
      </c>
      <c r="Q529" s="5">
        <f t="shared" si="46"/>
        <v>528</v>
      </c>
      <c r="R529">
        <v>590</v>
      </c>
      <c r="S529">
        <v>0.868421</v>
      </c>
      <c r="U529">
        <v>590</v>
      </c>
      <c r="V529">
        <v>0.89364600000000005</v>
      </c>
    </row>
    <row r="530" spans="1:22" x14ac:dyDescent="0.35">
      <c r="A530" s="5">
        <f t="shared" si="44"/>
        <v>529</v>
      </c>
      <c r="B530">
        <v>495</v>
      </c>
      <c r="C530">
        <v>0.76445099999999999</v>
      </c>
      <c r="D530" s="11">
        <f t="shared" si="43"/>
        <v>0.99994000000002048</v>
      </c>
      <c r="E530">
        <v>495</v>
      </c>
      <c r="F530">
        <v>0.74593299999999996</v>
      </c>
      <c r="H530">
        <v>495</v>
      </c>
      <c r="I530">
        <v>0.72766900000000001</v>
      </c>
      <c r="J530" s="11">
        <v>500</v>
      </c>
      <c r="O530" s="11">
        <f t="shared" si="45"/>
        <v>0.16884800000001521</v>
      </c>
      <c r="Q530" s="5">
        <f t="shared" si="46"/>
        <v>529</v>
      </c>
      <c r="R530">
        <v>590</v>
      </c>
      <c r="S530">
        <v>0.87006600000000001</v>
      </c>
      <c r="U530">
        <v>590</v>
      </c>
      <c r="V530">
        <v>0.89364600000000005</v>
      </c>
    </row>
    <row r="531" spans="1:22" x14ac:dyDescent="0.35">
      <c r="A531" s="5">
        <f t="shared" si="44"/>
        <v>530</v>
      </c>
      <c r="B531">
        <v>497.22199999999998</v>
      </c>
      <c r="C531">
        <v>0.76589600000000002</v>
      </c>
      <c r="D531" s="11">
        <f t="shared" si="43"/>
        <v>0.99994000000002048</v>
      </c>
      <c r="E531">
        <v>497.22199999999998</v>
      </c>
      <c r="F531">
        <v>0.748583</v>
      </c>
      <c r="H531">
        <v>497.22199999999998</v>
      </c>
      <c r="I531">
        <v>0.72925399999999996</v>
      </c>
      <c r="J531" s="11">
        <v>500</v>
      </c>
      <c r="O531" s="11">
        <f t="shared" si="45"/>
        <v>1.0968199999999637</v>
      </c>
      <c r="Q531" s="5">
        <f t="shared" si="46"/>
        <v>530</v>
      </c>
      <c r="R531">
        <v>590</v>
      </c>
      <c r="S531">
        <v>0.87171100000000001</v>
      </c>
      <c r="U531">
        <v>590</v>
      </c>
      <c r="V531">
        <v>0.89364600000000005</v>
      </c>
    </row>
    <row r="532" spans="1:22" x14ac:dyDescent="0.35">
      <c r="A532" s="5">
        <f t="shared" si="44"/>
        <v>531</v>
      </c>
      <c r="B532">
        <v>497.22199999999998</v>
      </c>
      <c r="C532">
        <v>0.76734100000000005</v>
      </c>
      <c r="D532" s="11">
        <f t="shared" si="43"/>
        <v>0.99994000000002048</v>
      </c>
      <c r="E532">
        <v>497.22199999999998</v>
      </c>
      <c r="F532">
        <v>0.748583</v>
      </c>
      <c r="H532">
        <v>497.22199999999998</v>
      </c>
      <c r="I532">
        <v>0.72925399999999996</v>
      </c>
      <c r="J532" s="11">
        <v>500</v>
      </c>
      <c r="O532" s="11">
        <f t="shared" si="45"/>
        <v>0</v>
      </c>
      <c r="Q532" s="5">
        <f t="shared" si="46"/>
        <v>531</v>
      </c>
      <c r="R532">
        <v>595</v>
      </c>
      <c r="S532">
        <v>0.87335499999999999</v>
      </c>
      <c r="U532">
        <v>595</v>
      </c>
      <c r="V532">
        <v>0.89657500000000001</v>
      </c>
    </row>
    <row r="533" spans="1:22" x14ac:dyDescent="0.35">
      <c r="A533" s="5">
        <f t="shared" si="44"/>
        <v>532</v>
      </c>
      <c r="B533">
        <v>500</v>
      </c>
      <c r="C533">
        <v>0.76878599999999997</v>
      </c>
      <c r="D533" s="11">
        <f t="shared" si="43"/>
        <v>0.99993999999994365</v>
      </c>
      <c r="E533">
        <v>500</v>
      </c>
      <c r="F533">
        <v>0.75186600000000003</v>
      </c>
      <c r="H533">
        <v>500</v>
      </c>
      <c r="I533">
        <v>0.73122299999999996</v>
      </c>
      <c r="J533" s="11">
        <v>504.911</v>
      </c>
      <c r="O533" s="11">
        <f t="shared" si="45"/>
        <v>1.362547999999999</v>
      </c>
      <c r="Q533" s="5">
        <f t="shared" si="46"/>
        <v>532</v>
      </c>
      <c r="R533">
        <v>600</v>
      </c>
      <c r="S533">
        <v>0.875</v>
      </c>
      <c r="U533">
        <v>600</v>
      </c>
      <c r="V533">
        <v>0.89943099999999998</v>
      </c>
    </row>
    <row r="534" spans="1:22" x14ac:dyDescent="0.35">
      <c r="A534" s="5">
        <f t="shared" si="44"/>
        <v>533</v>
      </c>
      <c r="B534">
        <v>500</v>
      </c>
      <c r="C534">
        <v>0.770231</v>
      </c>
      <c r="D534" s="11">
        <f t="shared" si="43"/>
        <v>0.99994000000002048</v>
      </c>
      <c r="E534">
        <v>500</v>
      </c>
      <c r="F534">
        <v>0.75186600000000003</v>
      </c>
      <c r="H534">
        <v>500</v>
      </c>
      <c r="I534">
        <v>0.73122299999999996</v>
      </c>
      <c r="J534" s="11">
        <v>504.911</v>
      </c>
      <c r="O534" s="11">
        <f t="shared" si="45"/>
        <v>0</v>
      </c>
      <c r="Q534" s="5">
        <f t="shared" si="46"/>
        <v>533</v>
      </c>
      <c r="R534">
        <v>605</v>
      </c>
      <c r="S534">
        <v>0.87664500000000001</v>
      </c>
      <c r="U534">
        <v>605</v>
      </c>
      <c r="V534">
        <v>0.90221300000000004</v>
      </c>
    </row>
    <row r="535" spans="1:22" x14ac:dyDescent="0.35">
      <c r="A535" s="5">
        <f t="shared" si="44"/>
        <v>534</v>
      </c>
      <c r="B535">
        <v>500</v>
      </c>
      <c r="C535">
        <v>0.77167600000000003</v>
      </c>
      <c r="D535" s="11">
        <f t="shared" si="43"/>
        <v>0.99994000000002048</v>
      </c>
      <c r="E535">
        <v>500</v>
      </c>
      <c r="F535">
        <v>0.75186600000000003</v>
      </c>
      <c r="H535">
        <v>500</v>
      </c>
      <c r="I535">
        <v>0.73122299999999996</v>
      </c>
      <c r="J535" s="11">
        <v>505</v>
      </c>
      <c r="O535" s="11">
        <f t="shared" si="45"/>
        <v>0</v>
      </c>
      <c r="Q535" s="5">
        <f t="shared" si="46"/>
        <v>534</v>
      </c>
      <c r="R535">
        <v>605</v>
      </c>
      <c r="S535">
        <v>0.87828899999999999</v>
      </c>
      <c r="U535">
        <v>605</v>
      </c>
      <c r="V535">
        <v>0.90221300000000004</v>
      </c>
    </row>
    <row r="536" spans="1:22" x14ac:dyDescent="0.35">
      <c r="A536" s="5">
        <f t="shared" si="44"/>
        <v>535</v>
      </c>
      <c r="B536">
        <v>504.911</v>
      </c>
      <c r="C536">
        <v>0.77312099999999995</v>
      </c>
      <c r="D536" s="11">
        <f t="shared" si="43"/>
        <v>0.99993999999994365</v>
      </c>
      <c r="E536">
        <v>504.911</v>
      </c>
      <c r="F536">
        <v>0.75758300000000001</v>
      </c>
      <c r="H536">
        <v>504.911</v>
      </c>
      <c r="I536">
        <v>0.73467000000000005</v>
      </c>
      <c r="J536" s="11">
        <v>505</v>
      </c>
      <c r="O536" s="11">
        <f t="shared" si="45"/>
        <v>2.3853240000000615</v>
      </c>
      <c r="Q536" s="5">
        <f t="shared" si="46"/>
        <v>535</v>
      </c>
      <c r="R536">
        <v>605</v>
      </c>
      <c r="S536">
        <v>0.87993399999999999</v>
      </c>
      <c r="U536">
        <v>605</v>
      </c>
      <c r="V536">
        <v>0.90221300000000004</v>
      </c>
    </row>
    <row r="537" spans="1:22" x14ac:dyDescent="0.35">
      <c r="A537" s="5">
        <f t="shared" si="44"/>
        <v>536</v>
      </c>
      <c r="B537">
        <v>504.911</v>
      </c>
      <c r="C537">
        <v>0.77456599999999998</v>
      </c>
      <c r="D537" s="11">
        <f t="shared" si="43"/>
        <v>0.99994000000002048</v>
      </c>
      <c r="E537">
        <v>504.911</v>
      </c>
      <c r="F537">
        <v>0.75758300000000001</v>
      </c>
      <c r="H537">
        <v>504.911</v>
      </c>
      <c r="I537">
        <v>0.73467000000000005</v>
      </c>
      <c r="J537" s="11">
        <v>505</v>
      </c>
      <c r="O537" s="11">
        <f t="shared" si="45"/>
        <v>0</v>
      </c>
      <c r="Q537" s="5">
        <f t="shared" si="46"/>
        <v>536</v>
      </c>
      <c r="R537">
        <v>610</v>
      </c>
      <c r="S537">
        <v>0.881579</v>
      </c>
      <c r="U537">
        <v>610</v>
      </c>
      <c r="V537">
        <v>0.90492499999999998</v>
      </c>
    </row>
    <row r="538" spans="1:22" x14ac:dyDescent="0.35">
      <c r="A538" s="5">
        <f t="shared" si="44"/>
        <v>537</v>
      </c>
      <c r="B538">
        <v>505</v>
      </c>
      <c r="C538">
        <v>0.77601200000000004</v>
      </c>
      <c r="D538" s="11">
        <f t="shared" si="43"/>
        <v>1.0006320000000404</v>
      </c>
      <c r="E538">
        <v>505</v>
      </c>
      <c r="F538">
        <v>0.75768599999999997</v>
      </c>
      <c r="H538">
        <v>505</v>
      </c>
      <c r="I538">
        <v>0.73473200000000005</v>
      </c>
      <c r="J538" s="11">
        <v>505</v>
      </c>
      <c r="O538" s="11">
        <f t="shared" si="45"/>
        <v>4.2904000000004494E-2</v>
      </c>
      <c r="Q538" s="5">
        <f t="shared" si="46"/>
        <v>537</v>
      </c>
      <c r="R538">
        <v>610</v>
      </c>
      <c r="S538">
        <v>0.88322400000000001</v>
      </c>
      <c r="U538">
        <v>610</v>
      </c>
      <c r="V538">
        <v>0.90492499999999998</v>
      </c>
    </row>
    <row r="539" spans="1:22" x14ac:dyDescent="0.35">
      <c r="A539" s="5">
        <f t="shared" si="44"/>
        <v>538</v>
      </c>
      <c r="B539">
        <v>505</v>
      </c>
      <c r="C539">
        <v>0.77745699999999995</v>
      </c>
      <c r="D539" s="11">
        <f t="shared" si="43"/>
        <v>0.99993999999994365</v>
      </c>
      <c r="E539">
        <v>505</v>
      </c>
      <c r="F539">
        <v>0.75768599999999997</v>
      </c>
      <c r="H539">
        <v>505</v>
      </c>
      <c r="I539">
        <v>0.73473200000000005</v>
      </c>
      <c r="J539" s="11">
        <v>506.892</v>
      </c>
      <c r="O539" s="11">
        <f t="shared" si="45"/>
        <v>0</v>
      </c>
      <c r="Q539" s="5">
        <f t="shared" si="46"/>
        <v>538</v>
      </c>
      <c r="R539">
        <v>615</v>
      </c>
      <c r="S539">
        <v>0.88486799999999999</v>
      </c>
      <c r="U539">
        <v>615</v>
      </c>
      <c r="V539">
        <v>0.90756700000000001</v>
      </c>
    </row>
    <row r="540" spans="1:22" x14ac:dyDescent="0.35">
      <c r="A540" s="5">
        <f t="shared" si="44"/>
        <v>539</v>
      </c>
      <c r="B540">
        <v>505</v>
      </c>
      <c r="C540">
        <v>0.77890199999999998</v>
      </c>
      <c r="D540" s="11">
        <f t="shared" si="43"/>
        <v>0.99994000000002048</v>
      </c>
      <c r="E540">
        <v>505</v>
      </c>
      <c r="F540">
        <v>0.75768599999999997</v>
      </c>
      <c r="H540">
        <v>505</v>
      </c>
      <c r="I540">
        <v>0.73473200000000005</v>
      </c>
      <c r="J540" s="11">
        <v>507.47399999999999</v>
      </c>
      <c r="O540" s="11">
        <f t="shared" si="45"/>
        <v>0</v>
      </c>
      <c r="Q540" s="5">
        <f t="shared" si="46"/>
        <v>539</v>
      </c>
      <c r="R540">
        <v>615</v>
      </c>
      <c r="S540">
        <v>0.886513</v>
      </c>
      <c r="U540">
        <v>615</v>
      </c>
      <c r="V540">
        <v>0.90756700000000001</v>
      </c>
    </row>
    <row r="541" spans="1:22" x14ac:dyDescent="0.35">
      <c r="A541" s="5">
        <f t="shared" si="44"/>
        <v>540</v>
      </c>
      <c r="B541">
        <v>505</v>
      </c>
      <c r="C541">
        <v>0.78034700000000001</v>
      </c>
      <c r="D541" s="11">
        <f t="shared" si="43"/>
        <v>0.99994000000002048</v>
      </c>
      <c r="E541">
        <v>505</v>
      </c>
      <c r="F541">
        <v>0.75768599999999997</v>
      </c>
      <c r="H541">
        <v>505</v>
      </c>
      <c r="I541">
        <v>0.73473200000000005</v>
      </c>
      <c r="J541" s="11">
        <v>510</v>
      </c>
      <c r="O541" s="11">
        <f t="shared" si="45"/>
        <v>0</v>
      </c>
      <c r="Q541" s="5">
        <f t="shared" si="46"/>
        <v>540</v>
      </c>
      <c r="R541">
        <v>615</v>
      </c>
      <c r="S541">
        <v>0.888158</v>
      </c>
      <c r="U541">
        <v>615</v>
      </c>
      <c r="V541">
        <v>0.90756700000000001</v>
      </c>
    </row>
    <row r="542" spans="1:22" x14ac:dyDescent="0.35">
      <c r="A542" s="5">
        <f t="shared" si="44"/>
        <v>541</v>
      </c>
      <c r="B542">
        <v>506.892</v>
      </c>
      <c r="C542">
        <v>0.78179200000000004</v>
      </c>
      <c r="D542" s="11">
        <f t="shared" si="43"/>
        <v>0.99994000000002048</v>
      </c>
      <c r="E542">
        <v>506.892</v>
      </c>
      <c r="F542">
        <v>0.75985899999999995</v>
      </c>
      <c r="H542">
        <v>506.892</v>
      </c>
      <c r="I542">
        <v>0.73604700000000001</v>
      </c>
      <c r="J542" s="11">
        <v>510</v>
      </c>
      <c r="O542" s="11">
        <f t="shared" si="45"/>
        <v>0.90997999999996892</v>
      </c>
      <c r="Q542" s="5">
        <f t="shared" si="46"/>
        <v>541</v>
      </c>
      <c r="R542">
        <v>620</v>
      </c>
      <c r="S542">
        <v>0.88980300000000001</v>
      </c>
      <c r="U542">
        <v>620</v>
      </c>
      <c r="V542">
        <v>0.91014200000000001</v>
      </c>
    </row>
    <row r="543" spans="1:22" x14ac:dyDescent="0.35">
      <c r="A543" s="5">
        <f t="shared" si="44"/>
        <v>542</v>
      </c>
      <c r="B543">
        <v>507.47399999999999</v>
      </c>
      <c r="C543">
        <v>0.78323699999999996</v>
      </c>
      <c r="D543" s="11">
        <f t="shared" si="43"/>
        <v>0.99993999999994365</v>
      </c>
      <c r="E543">
        <v>507.47399999999999</v>
      </c>
      <c r="F543">
        <v>0.76052500000000001</v>
      </c>
      <c r="H543">
        <v>507.47399999999999</v>
      </c>
      <c r="I543">
        <v>0.73645099999999997</v>
      </c>
      <c r="J543" s="11">
        <v>511.67399999999998</v>
      </c>
      <c r="O543" s="11">
        <f t="shared" si="45"/>
        <v>0.27956799999997228</v>
      </c>
      <c r="Q543" s="5">
        <f t="shared" si="46"/>
        <v>542</v>
      </c>
      <c r="R543">
        <v>620</v>
      </c>
      <c r="S543">
        <v>0.89144699999999999</v>
      </c>
      <c r="U543">
        <v>620</v>
      </c>
      <c r="V543">
        <v>0.91014200000000001</v>
      </c>
    </row>
    <row r="544" spans="1:22" x14ac:dyDescent="0.35">
      <c r="A544" s="5">
        <f t="shared" si="44"/>
        <v>543</v>
      </c>
      <c r="B544">
        <v>510</v>
      </c>
      <c r="C544">
        <v>0.78468199999999999</v>
      </c>
      <c r="D544" s="11">
        <f t="shared" si="43"/>
        <v>0.99994000000002048</v>
      </c>
      <c r="E544">
        <v>510</v>
      </c>
      <c r="F544">
        <v>0.76339500000000005</v>
      </c>
      <c r="H544">
        <v>510</v>
      </c>
      <c r="I544">
        <v>0.73819400000000002</v>
      </c>
      <c r="J544" s="11">
        <v>512.6</v>
      </c>
      <c r="O544" s="11">
        <f t="shared" si="45"/>
        <v>1.2061560000000346</v>
      </c>
      <c r="Q544" s="5">
        <f t="shared" si="46"/>
        <v>543</v>
      </c>
      <c r="R544">
        <v>620</v>
      </c>
      <c r="S544">
        <v>0.893092</v>
      </c>
      <c r="U544">
        <v>620</v>
      </c>
      <c r="V544">
        <v>0.91014200000000001</v>
      </c>
    </row>
    <row r="545" spans="1:22" x14ac:dyDescent="0.35">
      <c r="A545" s="5">
        <f t="shared" si="44"/>
        <v>544</v>
      </c>
      <c r="B545">
        <v>510</v>
      </c>
      <c r="C545">
        <v>0.78612700000000002</v>
      </c>
      <c r="D545" s="11">
        <f t="shared" si="43"/>
        <v>0.99994000000002048</v>
      </c>
      <c r="E545">
        <v>510</v>
      </c>
      <c r="F545">
        <v>0.76339500000000005</v>
      </c>
      <c r="H545">
        <v>510</v>
      </c>
      <c r="I545">
        <v>0.73819400000000002</v>
      </c>
      <c r="J545" s="11">
        <v>515</v>
      </c>
      <c r="O545" s="11">
        <f t="shared" si="45"/>
        <v>0</v>
      </c>
      <c r="Q545" s="5">
        <f t="shared" si="46"/>
        <v>544</v>
      </c>
      <c r="R545">
        <v>620</v>
      </c>
      <c r="S545">
        <v>0.894737</v>
      </c>
      <c r="U545">
        <v>620</v>
      </c>
      <c r="V545">
        <v>0.91014200000000001</v>
      </c>
    </row>
    <row r="546" spans="1:22" x14ac:dyDescent="0.35">
      <c r="A546" s="5">
        <f t="shared" si="44"/>
        <v>545</v>
      </c>
      <c r="B546">
        <v>511.67399999999998</v>
      </c>
      <c r="C546">
        <v>0.78757200000000005</v>
      </c>
      <c r="D546" s="11">
        <f t="shared" si="43"/>
        <v>0.99994000000002048</v>
      </c>
      <c r="E546">
        <v>511.67399999999998</v>
      </c>
      <c r="F546">
        <v>0.76528099999999999</v>
      </c>
      <c r="H546">
        <v>511.67399999999998</v>
      </c>
      <c r="I546">
        <v>0.73934299999999997</v>
      </c>
      <c r="J546" s="11">
        <v>515</v>
      </c>
      <c r="O546" s="11">
        <f t="shared" si="45"/>
        <v>0.79510799999996928</v>
      </c>
      <c r="Q546" s="5">
        <f t="shared" si="46"/>
        <v>545</v>
      </c>
      <c r="R546">
        <v>625</v>
      </c>
      <c r="S546">
        <v>0.89638200000000001</v>
      </c>
      <c r="U546">
        <v>625</v>
      </c>
      <c r="V546">
        <v>0.91264999999999996</v>
      </c>
    </row>
    <row r="547" spans="1:22" x14ac:dyDescent="0.35">
      <c r="A547" s="5">
        <f t="shared" si="44"/>
        <v>546</v>
      </c>
      <c r="B547">
        <v>512.6</v>
      </c>
      <c r="C547">
        <v>0.78901699999999997</v>
      </c>
      <c r="D547" s="11">
        <f t="shared" si="43"/>
        <v>0.99993999999994365</v>
      </c>
      <c r="E547">
        <v>512.6</v>
      </c>
      <c r="F547">
        <v>0.76632</v>
      </c>
      <c r="H547">
        <v>512.6</v>
      </c>
      <c r="I547">
        <v>0.739977</v>
      </c>
      <c r="J547" s="11">
        <v>515.16300000000001</v>
      </c>
      <c r="O547" s="11">
        <f t="shared" si="45"/>
        <v>0.43872800000001622</v>
      </c>
      <c r="Q547" s="5">
        <f t="shared" si="46"/>
        <v>546</v>
      </c>
      <c r="R547">
        <v>625</v>
      </c>
      <c r="S547">
        <v>0.89802599999999999</v>
      </c>
      <c r="U547">
        <v>625</v>
      </c>
      <c r="V547">
        <v>0.91264999999999996</v>
      </c>
    </row>
    <row r="548" spans="1:22" x14ac:dyDescent="0.35">
      <c r="A548" s="5">
        <f t="shared" si="44"/>
        <v>547</v>
      </c>
      <c r="B548">
        <v>515</v>
      </c>
      <c r="C548">
        <v>0.790462</v>
      </c>
      <c r="D548" s="11">
        <f t="shared" si="43"/>
        <v>0.99994000000002048</v>
      </c>
      <c r="E548">
        <v>515</v>
      </c>
      <c r="F548">
        <v>0.76899300000000004</v>
      </c>
      <c r="H548">
        <v>515</v>
      </c>
      <c r="I548">
        <v>0.74161100000000002</v>
      </c>
      <c r="J548" s="11">
        <v>515.16300000000001</v>
      </c>
      <c r="O548" s="11">
        <f t="shared" si="45"/>
        <v>1.1307280000000168</v>
      </c>
      <c r="Q548" s="5">
        <f t="shared" si="46"/>
        <v>547</v>
      </c>
      <c r="R548">
        <v>630</v>
      </c>
      <c r="S548">
        <v>0.899671</v>
      </c>
      <c r="U548">
        <v>630</v>
      </c>
      <c r="V548">
        <v>0.91509300000000005</v>
      </c>
    </row>
    <row r="549" spans="1:22" x14ac:dyDescent="0.35">
      <c r="A549" s="5">
        <f t="shared" si="44"/>
        <v>548</v>
      </c>
      <c r="B549">
        <v>515</v>
      </c>
      <c r="C549">
        <v>0.79190799999999995</v>
      </c>
      <c r="D549" s="11">
        <f t="shared" si="43"/>
        <v>1.0006319999999636</v>
      </c>
      <c r="E549">
        <v>515</v>
      </c>
      <c r="F549">
        <v>0.76899300000000004</v>
      </c>
      <c r="H549">
        <v>515</v>
      </c>
      <c r="I549">
        <v>0.74161100000000002</v>
      </c>
      <c r="J549" s="11">
        <v>515.16300000000001</v>
      </c>
      <c r="O549" s="11">
        <f t="shared" si="45"/>
        <v>0</v>
      </c>
      <c r="Q549" s="5">
        <f t="shared" si="46"/>
        <v>548</v>
      </c>
      <c r="R549">
        <v>635</v>
      </c>
      <c r="S549">
        <v>0.90131600000000001</v>
      </c>
      <c r="U549">
        <v>635</v>
      </c>
      <c r="V549">
        <v>0.91747299999999998</v>
      </c>
    </row>
    <row r="550" spans="1:22" x14ac:dyDescent="0.35">
      <c r="A550" s="5">
        <f t="shared" si="44"/>
        <v>549</v>
      </c>
      <c r="B550">
        <v>515.16300000000001</v>
      </c>
      <c r="C550">
        <v>0.79335299999999997</v>
      </c>
      <c r="D550" s="11">
        <f t="shared" si="43"/>
        <v>0.99994000000002048</v>
      </c>
      <c r="E550">
        <v>515.16300000000001</v>
      </c>
      <c r="F550">
        <v>0.76917400000000002</v>
      </c>
      <c r="H550">
        <v>515.16300000000001</v>
      </c>
      <c r="I550">
        <v>0.74172199999999999</v>
      </c>
      <c r="J550" s="11">
        <v>517.726</v>
      </c>
      <c r="O550" s="11">
        <f t="shared" si="45"/>
        <v>7.6811999999980785E-2</v>
      </c>
      <c r="Q550" s="5">
        <f t="shared" si="46"/>
        <v>549</v>
      </c>
      <c r="R550">
        <v>645</v>
      </c>
      <c r="S550">
        <v>0.90296100000000001</v>
      </c>
      <c r="U550">
        <v>645</v>
      </c>
      <c r="V550">
        <v>0.92204799999999998</v>
      </c>
    </row>
    <row r="551" spans="1:22" x14ac:dyDescent="0.35">
      <c r="A551" s="5">
        <f t="shared" si="44"/>
        <v>550</v>
      </c>
      <c r="B551">
        <v>515.16300000000001</v>
      </c>
      <c r="C551">
        <v>0.794798</v>
      </c>
      <c r="D551" s="11">
        <f t="shared" si="43"/>
        <v>0.99994000000002048</v>
      </c>
      <c r="E551">
        <v>515.16300000000001</v>
      </c>
      <c r="F551">
        <v>0.76917400000000002</v>
      </c>
      <c r="H551">
        <v>515.16300000000001</v>
      </c>
      <c r="I551">
        <v>0.74172199999999999</v>
      </c>
      <c r="J551" s="11">
        <v>520</v>
      </c>
      <c r="O551" s="11">
        <f t="shared" si="45"/>
        <v>0</v>
      </c>
      <c r="Q551" s="5">
        <f t="shared" si="46"/>
        <v>550</v>
      </c>
      <c r="R551">
        <v>650</v>
      </c>
      <c r="S551">
        <v>0.90460499999999999</v>
      </c>
      <c r="U551">
        <v>650</v>
      </c>
      <c r="V551">
        <v>0.92424600000000001</v>
      </c>
    </row>
    <row r="552" spans="1:22" x14ac:dyDescent="0.35">
      <c r="A552" s="5">
        <f t="shared" si="44"/>
        <v>551</v>
      </c>
      <c r="B552">
        <v>515.16300000000001</v>
      </c>
      <c r="C552">
        <v>0.79624300000000003</v>
      </c>
      <c r="D552" s="11">
        <f t="shared" si="43"/>
        <v>0.99994000000002048</v>
      </c>
      <c r="E552">
        <v>515.16300000000001</v>
      </c>
      <c r="F552">
        <v>0.76917400000000002</v>
      </c>
      <c r="H552">
        <v>515.16300000000001</v>
      </c>
      <c r="I552">
        <v>0.74172199999999999</v>
      </c>
      <c r="J552" s="11">
        <v>520</v>
      </c>
      <c r="O552" s="11">
        <f t="shared" si="45"/>
        <v>0</v>
      </c>
      <c r="Q552" s="5">
        <f t="shared" si="46"/>
        <v>551</v>
      </c>
      <c r="R552">
        <v>650</v>
      </c>
      <c r="S552">
        <v>0.90625</v>
      </c>
      <c r="U552">
        <v>650</v>
      </c>
      <c r="V552">
        <v>0.92424600000000001</v>
      </c>
    </row>
    <row r="553" spans="1:22" x14ac:dyDescent="0.35">
      <c r="A553" s="5">
        <f t="shared" si="44"/>
        <v>552</v>
      </c>
      <c r="B553">
        <v>517.726</v>
      </c>
      <c r="C553">
        <v>0.79768799999999995</v>
      </c>
      <c r="D553" s="11">
        <f t="shared" si="43"/>
        <v>0.99993999999994365</v>
      </c>
      <c r="E553">
        <v>517.726</v>
      </c>
      <c r="F553">
        <v>0.77199899999999999</v>
      </c>
      <c r="H553">
        <v>517.726</v>
      </c>
      <c r="I553">
        <v>0.74345600000000001</v>
      </c>
      <c r="J553" s="11">
        <v>520</v>
      </c>
      <c r="O553" s="11">
        <f t="shared" si="45"/>
        <v>1.1999280000000092</v>
      </c>
      <c r="Q553" s="5">
        <f t="shared" si="46"/>
        <v>552</v>
      </c>
      <c r="R553">
        <v>650</v>
      </c>
      <c r="S553">
        <v>0.90789500000000001</v>
      </c>
      <c r="U553">
        <v>650</v>
      </c>
      <c r="V553">
        <v>0.92424600000000001</v>
      </c>
    </row>
    <row r="554" spans="1:22" x14ac:dyDescent="0.35">
      <c r="A554" s="5">
        <f t="shared" si="44"/>
        <v>553</v>
      </c>
      <c r="B554">
        <v>520</v>
      </c>
      <c r="C554">
        <v>0.79913299999999998</v>
      </c>
      <c r="D554" s="11">
        <f t="shared" si="43"/>
        <v>0.99994000000002048</v>
      </c>
      <c r="E554">
        <v>520</v>
      </c>
      <c r="F554">
        <v>0.774482</v>
      </c>
      <c r="H554">
        <v>520</v>
      </c>
      <c r="I554">
        <v>0.74498399999999998</v>
      </c>
      <c r="J554" s="11">
        <v>525.41499999999996</v>
      </c>
      <c r="O554" s="11">
        <f t="shared" si="45"/>
        <v>1.0573759999999819</v>
      </c>
      <c r="Q554" s="5">
        <f t="shared" si="46"/>
        <v>553</v>
      </c>
      <c r="R554">
        <v>650</v>
      </c>
      <c r="S554">
        <v>0.90953899999999999</v>
      </c>
      <c r="U554">
        <v>650</v>
      </c>
      <c r="V554">
        <v>0.92424600000000001</v>
      </c>
    </row>
    <row r="555" spans="1:22" x14ac:dyDescent="0.35">
      <c r="A555" s="5">
        <f t="shared" si="44"/>
        <v>554</v>
      </c>
      <c r="B555">
        <v>520</v>
      </c>
      <c r="C555">
        <v>0.80057800000000001</v>
      </c>
      <c r="D555" s="11">
        <f t="shared" si="43"/>
        <v>0.99994000000002048</v>
      </c>
      <c r="E555">
        <v>520</v>
      </c>
      <c r="F555">
        <v>0.774482</v>
      </c>
      <c r="H555">
        <v>520</v>
      </c>
      <c r="I555">
        <v>0.74498399999999998</v>
      </c>
      <c r="J555" s="11">
        <v>530</v>
      </c>
      <c r="O555" s="11">
        <f t="shared" si="45"/>
        <v>0</v>
      </c>
      <c r="Q555" s="5">
        <f t="shared" si="46"/>
        <v>554</v>
      </c>
      <c r="R555">
        <v>650</v>
      </c>
      <c r="S555">
        <v>0.91118399999999999</v>
      </c>
      <c r="U555">
        <v>650</v>
      </c>
      <c r="V555">
        <v>0.92424600000000001</v>
      </c>
    </row>
    <row r="556" spans="1:22" x14ac:dyDescent="0.35">
      <c r="A556" s="5">
        <f t="shared" si="44"/>
        <v>555</v>
      </c>
      <c r="B556">
        <v>520</v>
      </c>
      <c r="C556">
        <v>0.80202300000000004</v>
      </c>
      <c r="D556" s="11">
        <f t="shared" si="43"/>
        <v>0.99994000000002048</v>
      </c>
      <c r="E556">
        <v>520</v>
      </c>
      <c r="F556">
        <v>0.774482</v>
      </c>
      <c r="H556">
        <v>520</v>
      </c>
      <c r="I556">
        <v>0.74498399999999998</v>
      </c>
      <c r="J556" s="11">
        <v>530</v>
      </c>
      <c r="O556" s="11">
        <f t="shared" si="45"/>
        <v>0</v>
      </c>
      <c r="Q556" s="5">
        <f t="shared" si="46"/>
        <v>555</v>
      </c>
      <c r="R556">
        <v>660</v>
      </c>
      <c r="S556">
        <v>0.912829</v>
      </c>
      <c r="U556">
        <v>660</v>
      </c>
      <c r="V556">
        <v>0.92847000000000002</v>
      </c>
    </row>
    <row r="557" spans="1:22" x14ac:dyDescent="0.35">
      <c r="A557" s="5">
        <f t="shared" si="44"/>
        <v>556</v>
      </c>
      <c r="B557">
        <v>525.41499999999996</v>
      </c>
      <c r="C557">
        <v>0.80346799999999996</v>
      </c>
      <c r="D557" s="11">
        <f t="shared" si="43"/>
        <v>0.99993999999994365</v>
      </c>
      <c r="E557">
        <v>525.41499999999996</v>
      </c>
      <c r="F557">
        <v>0.78030500000000003</v>
      </c>
      <c r="H557">
        <v>525.41499999999996</v>
      </c>
      <c r="I557">
        <v>0.748587</v>
      </c>
      <c r="J557" s="11">
        <v>530</v>
      </c>
      <c r="O557" s="11">
        <f t="shared" si="45"/>
        <v>2.4932760000000158</v>
      </c>
      <c r="Q557" s="5">
        <f t="shared" si="46"/>
        <v>556</v>
      </c>
      <c r="R557">
        <v>660</v>
      </c>
      <c r="S557">
        <v>0.91447400000000001</v>
      </c>
      <c r="U557">
        <v>660</v>
      </c>
      <c r="V557">
        <v>0.92847000000000002</v>
      </c>
    </row>
    <row r="558" spans="1:22" x14ac:dyDescent="0.35">
      <c r="A558" s="5">
        <f t="shared" si="44"/>
        <v>557</v>
      </c>
      <c r="B558">
        <v>530</v>
      </c>
      <c r="C558">
        <v>0.80491299999999999</v>
      </c>
      <c r="D558" s="11">
        <f t="shared" si="43"/>
        <v>0.99994000000002048</v>
      </c>
      <c r="E558">
        <v>530</v>
      </c>
      <c r="F558">
        <v>0.785138</v>
      </c>
      <c r="H558">
        <v>530</v>
      </c>
      <c r="I558">
        <v>0.75159799999999999</v>
      </c>
      <c r="J558" s="11">
        <v>530</v>
      </c>
      <c r="O558" s="11">
        <f t="shared" si="45"/>
        <v>2.0836119999999902</v>
      </c>
      <c r="Q558" s="5">
        <f t="shared" si="46"/>
        <v>557</v>
      </c>
      <c r="R558">
        <v>660</v>
      </c>
      <c r="S558">
        <v>0.91611799999999999</v>
      </c>
      <c r="U558">
        <v>660</v>
      </c>
      <c r="V558">
        <v>0.92847000000000002</v>
      </c>
    </row>
    <row r="559" spans="1:22" x14ac:dyDescent="0.35">
      <c r="A559" s="5">
        <f t="shared" si="44"/>
        <v>558</v>
      </c>
      <c r="B559">
        <v>530</v>
      </c>
      <c r="C559">
        <v>0.80635800000000002</v>
      </c>
      <c r="D559" s="11">
        <f t="shared" si="43"/>
        <v>0.99994000000002048</v>
      </c>
      <c r="E559">
        <v>530</v>
      </c>
      <c r="F559">
        <v>0.785138</v>
      </c>
      <c r="H559">
        <v>530</v>
      </c>
      <c r="I559">
        <v>0.75159799999999999</v>
      </c>
      <c r="J559" s="11">
        <v>530</v>
      </c>
      <c r="O559" s="11">
        <f t="shared" si="45"/>
        <v>0</v>
      </c>
      <c r="Q559" s="5">
        <f t="shared" si="46"/>
        <v>558</v>
      </c>
      <c r="R559">
        <v>660</v>
      </c>
      <c r="S559">
        <v>0.917763</v>
      </c>
      <c r="U559">
        <v>660</v>
      </c>
      <c r="V559">
        <v>0.92847000000000002</v>
      </c>
    </row>
    <row r="560" spans="1:22" x14ac:dyDescent="0.35">
      <c r="A560" s="5">
        <f t="shared" si="44"/>
        <v>559</v>
      </c>
      <c r="B560">
        <v>530</v>
      </c>
      <c r="C560">
        <v>0.80780300000000005</v>
      </c>
      <c r="D560" s="11">
        <f t="shared" si="43"/>
        <v>0.99994000000002048</v>
      </c>
      <c r="E560">
        <v>530</v>
      </c>
      <c r="F560">
        <v>0.785138</v>
      </c>
      <c r="H560">
        <v>530</v>
      </c>
      <c r="I560">
        <v>0.75159799999999999</v>
      </c>
      <c r="J560" s="11">
        <v>533.10400000000004</v>
      </c>
      <c r="O560" s="11">
        <f t="shared" si="45"/>
        <v>0</v>
      </c>
      <c r="Q560" s="5">
        <f t="shared" si="46"/>
        <v>559</v>
      </c>
      <c r="R560">
        <v>670</v>
      </c>
      <c r="S560">
        <v>0.919408</v>
      </c>
      <c r="U560">
        <v>670</v>
      </c>
      <c r="V560">
        <v>0.93247400000000003</v>
      </c>
    </row>
    <row r="561" spans="1:22" x14ac:dyDescent="0.35">
      <c r="A561" s="5">
        <f t="shared" si="44"/>
        <v>560</v>
      </c>
      <c r="B561">
        <v>530</v>
      </c>
      <c r="C561">
        <v>0.809249</v>
      </c>
      <c r="D561" s="11">
        <f t="shared" si="43"/>
        <v>1.0006319999999636</v>
      </c>
      <c r="E561">
        <v>530</v>
      </c>
      <c r="F561">
        <v>0.785138</v>
      </c>
      <c r="H561">
        <v>530</v>
      </c>
      <c r="I561">
        <v>0.75159799999999999</v>
      </c>
      <c r="J561" s="11">
        <v>535</v>
      </c>
      <c r="O561" s="11">
        <f t="shared" si="45"/>
        <v>0</v>
      </c>
      <c r="Q561" s="5">
        <f t="shared" si="46"/>
        <v>560</v>
      </c>
      <c r="R561">
        <v>670</v>
      </c>
      <c r="S561">
        <v>0.92105300000000001</v>
      </c>
      <c r="U561">
        <v>670</v>
      </c>
      <c r="V561">
        <v>0.93247400000000003</v>
      </c>
    </row>
    <row r="562" spans="1:22" x14ac:dyDescent="0.35">
      <c r="A562" s="5">
        <f t="shared" si="44"/>
        <v>561</v>
      </c>
      <c r="B562">
        <v>530</v>
      </c>
      <c r="C562">
        <v>0.81069400000000003</v>
      </c>
      <c r="D562" s="11">
        <f t="shared" si="43"/>
        <v>0.99994000000002048</v>
      </c>
      <c r="E562">
        <v>530</v>
      </c>
      <c r="F562">
        <v>0.785138</v>
      </c>
      <c r="H562">
        <v>530</v>
      </c>
      <c r="I562">
        <v>0.75159799999999999</v>
      </c>
      <c r="J562" s="11">
        <v>535</v>
      </c>
      <c r="O562" s="11">
        <f t="shared" si="45"/>
        <v>0</v>
      </c>
      <c r="Q562" s="5">
        <f t="shared" si="46"/>
        <v>561</v>
      </c>
      <c r="R562">
        <v>675</v>
      </c>
      <c r="S562">
        <v>0.92269699999999999</v>
      </c>
      <c r="U562">
        <v>675</v>
      </c>
      <c r="V562">
        <v>0.93439700000000003</v>
      </c>
    </row>
    <row r="563" spans="1:22" x14ac:dyDescent="0.35">
      <c r="A563" s="5">
        <f t="shared" si="44"/>
        <v>562</v>
      </c>
      <c r="B563">
        <v>533.10400000000004</v>
      </c>
      <c r="C563">
        <v>0.81213900000000006</v>
      </c>
      <c r="D563" s="11">
        <f t="shared" si="43"/>
        <v>0.99994000000002048</v>
      </c>
      <c r="E563">
        <v>533.10400000000004</v>
      </c>
      <c r="F563">
        <v>0.78835900000000003</v>
      </c>
      <c r="H563">
        <v>533.10400000000004</v>
      </c>
      <c r="I563">
        <v>0.75361599999999995</v>
      </c>
      <c r="J563" s="11">
        <v>535.66700000000003</v>
      </c>
      <c r="O563" s="11">
        <f t="shared" si="45"/>
        <v>1.3964559999999753</v>
      </c>
      <c r="Q563" s="5">
        <f t="shared" si="46"/>
        <v>562</v>
      </c>
      <c r="R563">
        <v>680</v>
      </c>
      <c r="S563">
        <v>0.924342</v>
      </c>
      <c r="U563">
        <v>680</v>
      </c>
      <c r="V563">
        <v>0.93626799999999999</v>
      </c>
    </row>
    <row r="564" spans="1:22" x14ac:dyDescent="0.35">
      <c r="A564" s="5">
        <f t="shared" si="44"/>
        <v>563</v>
      </c>
      <c r="B564">
        <v>535</v>
      </c>
      <c r="C564">
        <v>0.81358399999999997</v>
      </c>
      <c r="D564" s="11">
        <f t="shared" si="43"/>
        <v>0.99993999999994365</v>
      </c>
      <c r="E564">
        <v>535</v>
      </c>
      <c r="F564">
        <v>0.79030599999999995</v>
      </c>
      <c r="H564">
        <v>535</v>
      </c>
      <c r="I564">
        <v>0.75483999999999996</v>
      </c>
      <c r="J564" s="11">
        <v>538.23</v>
      </c>
      <c r="O564" s="11">
        <f t="shared" si="45"/>
        <v>0.84700800000000198</v>
      </c>
      <c r="Q564" s="5">
        <f t="shared" si="46"/>
        <v>563</v>
      </c>
      <c r="R564">
        <v>680</v>
      </c>
      <c r="S564">
        <v>0.925987</v>
      </c>
      <c r="U564">
        <v>680</v>
      </c>
      <c r="V564">
        <v>0.93626799999999999</v>
      </c>
    </row>
    <row r="565" spans="1:22" x14ac:dyDescent="0.35">
      <c r="A565" s="5">
        <f t="shared" si="44"/>
        <v>564</v>
      </c>
      <c r="B565">
        <v>535</v>
      </c>
      <c r="C565">
        <v>0.815029</v>
      </c>
      <c r="D565" s="11">
        <f t="shared" si="43"/>
        <v>0.99994000000002048</v>
      </c>
      <c r="E565">
        <v>535</v>
      </c>
      <c r="F565">
        <v>0.79030599999999995</v>
      </c>
      <c r="H565">
        <v>535</v>
      </c>
      <c r="I565">
        <v>0.75483999999999996</v>
      </c>
      <c r="J565" s="11">
        <v>543.35599999999999</v>
      </c>
      <c r="O565" s="11">
        <f t="shared" si="45"/>
        <v>0</v>
      </c>
      <c r="Q565" s="5">
        <f t="shared" si="46"/>
        <v>564</v>
      </c>
      <c r="R565">
        <v>680</v>
      </c>
      <c r="S565">
        <v>0.92763200000000001</v>
      </c>
      <c r="U565">
        <v>680</v>
      </c>
      <c r="V565">
        <v>0.93626799999999999</v>
      </c>
    </row>
    <row r="566" spans="1:22" x14ac:dyDescent="0.35">
      <c r="A566" s="5">
        <f t="shared" si="44"/>
        <v>565</v>
      </c>
      <c r="B566">
        <v>535.66700000000003</v>
      </c>
      <c r="C566">
        <v>0.81647400000000003</v>
      </c>
      <c r="D566" s="11">
        <f t="shared" si="43"/>
        <v>0.99994000000002048</v>
      </c>
      <c r="E566">
        <v>535.66700000000003</v>
      </c>
      <c r="F566">
        <v>0.79098800000000002</v>
      </c>
      <c r="H566">
        <v>535.66700000000003</v>
      </c>
      <c r="I566">
        <v>0.75527</v>
      </c>
      <c r="J566" s="11">
        <v>543.35599999999999</v>
      </c>
      <c r="O566" s="11">
        <f t="shared" si="45"/>
        <v>0.29756000000002869</v>
      </c>
      <c r="Q566" s="5">
        <f t="shared" si="46"/>
        <v>565</v>
      </c>
      <c r="R566">
        <v>680</v>
      </c>
      <c r="S566">
        <v>0.92927599999999999</v>
      </c>
      <c r="U566">
        <v>680</v>
      </c>
      <c r="V566">
        <v>0.93626799999999999</v>
      </c>
    </row>
    <row r="567" spans="1:22" x14ac:dyDescent="0.35">
      <c r="A567" s="5">
        <f t="shared" si="44"/>
        <v>566</v>
      </c>
      <c r="B567">
        <v>538.23</v>
      </c>
      <c r="C567">
        <v>0.81791899999999995</v>
      </c>
      <c r="D567" s="11">
        <f t="shared" si="43"/>
        <v>0.99993999999994365</v>
      </c>
      <c r="E567">
        <v>538.23</v>
      </c>
      <c r="F567">
        <v>0.79358899999999999</v>
      </c>
      <c r="H567">
        <v>538.23</v>
      </c>
      <c r="I567">
        <v>0.75691200000000003</v>
      </c>
      <c r="J567" s="11">
        <v>545</v>
      </c>
      <c r="O567" s="11">
        <f t="shared" si="45"/>
        <v>1.1362640000000224</v>
      </c>
      <c r="Q567" s="5">
        <f t="shared" si="46"/>
        <v>566</v>
      </c>
      <c r="R567">
        <v>685</v>
      </c>
      <c r="S567">
        <v>0.930921</v>
      </c>
      <c r="U567">
        <v>685</v>
      </c>
      <c r="V567">
        <v>0.93808899999999995</v>
      </c>
    </row>
    <row r="568" spans="1:22" x14ac:dyDescent="0.35">
      <c r="A568" s="5">
        <f t="shared" si="44"/>
        <v>567</v>
      </c>
      <c r="B568">
        <v>543.35599999999999</v>
      </c>
      <c r="C568">
        <v>0.81936399999999998</v>
      </c>
      <c r="D568" s="11">
        <f t="shared" si="43"/>
        <v>0.99994000000002048</v>
      </c>
      <c r="E568">
        <v>543.35599999999999</v>
      </c>
      <c r="F568">
        <v>0.79871099999999995</v>
      </c>
      <c r="H568">
        <v>543.35599999999999</v>
      </c>
      <c r="I568">
        <v>0.76016499999999998</v>
      </c>
      <c r="J568" s="11">
        <v>545</v>
      </c>
      <c r="O568" s="11">
        <f t="shared" si="45"/>
        <v>2.2510759999999657</v>
      </c>
      <c r="Q568" s="5">
        <f t="shared" si="46"/>
        <v>567</v>
      </c>
      <c r="R568">
        <v>690</v>
      </c>
      <c r="S568">
        <v>0.93256600000000001</v>
      </c>
      <c r="U568">
        <v>690</v>
      </c>
      <c r="V568">
        <v>0.93986099999999995</v>
      </c>
    </row>
    <row r="569" spans="1:22" x14ac:dyDescent="0.35">
      <c r="A569" s="5">
        <f t="shared" si="44"/>
        <v>568</v>
      </c>
      <c r="B569">
        <v>543.35599999999999</v>
      </c>
      <c r="C569">
        <v>0.82080900000000001</v>
      </c>
      <c r="D569" s="11">
        <f t="shared" si="43"/>
        <v>0.99994000000002048</v>
      </c>
      <c r="E569">
        <v>543.35599999999999</v>
      </c>
      <c r="F569">
        <v>0.79871099999999995</v>
      </c>
      <c r="H569">
        <v>543.35599999999999</v>
      </c>
      <c r="I569">
        <v>0.76016499999999998</v>
      </c>
      <c r="J569" s="11">
        <v>545</v>
      </c>
      <c r="O569" s="11">
        <f t="shared" si="45"/>
        <v>0</v>
      </c>
      <c r="Q569" s="5">
        <f t="shared" si="46"/>
        <v>568</v>
      </c>
      <c r="R569">
        <v>695</v>
      </c>
      <c r="S569">
        <v>0.93421100000000001</v>
      </c>
      <c r="U569">
        <v>695</v>
      </c>
      <c r="V569">
        <v>0.94158500000000001</v>
      </c>
    </row>
    <row r="570" spans="1:22" x14ac:dyDescent="0.35">
      <c r="A570" s="5">
        <f t="shared" si="44"/>
        <v>569</v>
      </c>
      <c r="B570">
        <v>545</v>
      </c>
      <c r="C570">
        <v>0.82225400000000004</v>
      </c>
      <c r="D570" s="11">
        <f t="shared" si="43"/>
        <v>0.99994000000002048</v>
      </c>
      <c r="E570">
        <v>545</v>
      </c>
      <c r="F570">
        <v>0.80033100000000001</v>
      </c>
      <c r="H570">
        <v>545</v>
      </c>
      <c r="I570">
        <v>0.76119899999999996</v>
      </c>
      <c r="J570" s="11">
        <v>545</v>
      </c>
      <c r="O570" s="11">
        <f t="shared" si="45"/>
        <v>0.71552799999998573</v>
      </c>
      <c r="Q570" s="5">
        <f t="shared" si="46"/>
        <v>569</v>
      </c>
      <c r="R570">
        <v>695</v>
      </c>
      <c r="S570">
        <v>0.93585499999999999</v>
      </c>
      <c r="U570">
        <v>695</v>
      </c>
      <c r="V570">
        <v>0.94158500000000001</v>
      </c>
    </row>
    <row r="571" spans="1:22" x14ac:dyDescent="0.35">
      <c r="A571" s="5">
        <f t="shared" si="44"/>
        <v>570</v>
      </c>
      <c r="B571">
        <v>545</v>
      </c>
      <c r="C571">
        <v>0.82369899999999996</v>
      </c>
      <c r="D571" s="11">
        <f t="shared" si="43"/>
        <v>0.99993999999994365</v>
      </c>
      <c r="E571">
        <v>545</v>
      </c>
      <c r="F571">
        <v>0.80033100000000001</v>
      </c>
      <c r="H571">
        <v>545</v>
      </c>
      <c r="I571">
        <v>0.76119899999999996</v>
      </c>
      <c r="J571" s="11">
        <v>548.48199999999997</v>
      </c>
      <c r="O571" s="11">
        <f t="shared" si="45"/>
        <v>0</v>
      </c>
      <c r="Q571" s="5">
        <f t="shared" si="46"/>
        <v>570</v>
      </c>
      <c r="R571">
        <v>695</v>
      </c>
      <c r="S571">
        <v>0.9375</v>
      </c>
      <c r="U571">
        <v>695</v>
      </c>
      <c r="V571">
        <v>0.94158500000000001</v>
      </c>
    </row>
    <row r="572" spans="1:22" x14ac:dyDescent="0.35">
      <c r="A572" s="5">
        <f t="shared" si="44"/>
        <v>571</v>
      </c>
      <c r="B572">
        <v>545</v>
      </c>
      <c r="C572">
        <v>0.82514500000000002</v>
      </c>
      <c r="D572" s="11">
        <f t="shared" si="43"/>
        <v>1.0006320000000404</v>
      </c>
      <c r="E572">
        <v>545</v>
      </c>
      <c r="F572">
        <v>0.80033100000000001</v>
      </c>
      <c r="H572">
        <v>545</v>
      </c>
      <c r="I572">
        <v>0.76119899999999996</v>
      </c>
      <c r="J572" s="11">
        <v>550</v>
      </c>
      <c r="O572" s="11">
        <f t="shared" si="45"/>
        <v>0</v>
      </c>
      <c r="Q572" s="5">
        <f t="shared" si="46"/>
        <v>571</v>
      </c>
      <c r="R572">
        <v>695</v>
      </c>
      <c r="S572">
        <v>0.93914500000000001</v>
      </c>
      <c r="U572">
        <v>695</v>
      </c>
      <c r="V572">
        <v>0.94158500000000001</v>
      </c>
    </row>
    <row r="573" spans="1:22" x14ac:dyDescent="0.35">
      <c r="A573" s="5">
        <f t="shared" si="44"/>
        <v>572</v>
      </c>
      <c r="B573">
        <v>545</v>
      </c>
      <c r="C573">
        <v>0.82659000000000005</v>
      </c>
      <c r="D573" s="11">
        <f t="shared" si="43"/>
        <v>0.99994000000002048</v>
      </c>
      <c r="E573">
        <v>545</v>
      </c>
      <c r="F573">
        <v>0.80033100000000001</v>
      </c>
      <c r="H573">
        <v>545</v>
      </c>
      <c r="I573">
        <v>0.76119899999999996</v>
      </c>
      <c r="J573" s="11">
        <v>550</v>
      </c>
      <c r="O573" s="11">
        <f t="shared" si="45"/>
        <v>0</v>
      </c>
      <c r="Q573" s="5">
        <f t="shared" si="46"/>
        <v>572</v>
      </c>
      <c r="R573">
        <v>710</v>
      </c>
      <c r="S573">
        <v>0.94078899999999999</v>
      </c>
      <c r="U573">
        <v>710</v>
      </c>
      <c r="V573">
        <v>0.94648399999999999</v>
      </c>
    </row>
    <row r="574" spans="1:22" x14ac:dyDescent="0.35">
      <c r="A574" s="5">
        <f t="shared" si="44"/>
        <v>573</v>
      </c>
      <c r="B574">
        <v>548.48199999999997</v>
      </c>
      <c r="C574">
        <v>0.82803499999999997</v>
      </c>
      <c r="D574" s="11">
        <f t="shared" si="43"/>
        <v>0.99993999999994365</v>
      </c>
      <c r="E574">
        <v>548.48199999999997</v>
      </c>
      <c r="F574">
        <v>0.80372600000000005</v>
      </c>
      <c r="H574">
        <v>548.48199999999997</v>
      </c>
      <c r="I574">
        <v>0.763374</v>
      </c>
      <c r="J574" s="11">
        <v>555</v>
      </c>
      <c r="O574" s="11">
        <f t="shared" si="45"/>
        <v>1.5051000000000263</v>
      </c>
      <c r="Q574" s="5">
        <f t="shared" si="46"/>
        <v>573</v>
      </c>
      <c r="R574">
        <v>715</v>
      </c>
      <c r="S574">
        <v>0.94243399999999999</v>
      </c>
      <c r="U574">
        <v>715</v>
      </c>
      <c r="V574">
        <v>0.94802900000000001</v>
      </c>
    </row>
    <row r="575" spans="1:22" x14ac:dyDescent="0.35">
      <c r="A575" s="5">
        <f t="shared" si="44"/>
        <v>574</v>
      </c>
      <c r="B575">
        <v>550</v>
      </c>
      <c r="C575">
        <v>0.82948</v>
      </c>
      <c r="D575" s="11">
        <f t="shared" si="43"/>
        <v>0.99994000000002048</v>
      </c>
      <c r="E575">
        <v>550</v>
      </c>
      <c r="F575">
        <v>0.80519099999999999</v>
      </c>
      <c r="H575">
        <v>550</v>
      </c>
      <c r="I575">
        <v>0.764316</v>
      </c>
      <c r="J575" s="11">
        <v>555</v>
      </c>
      <c r="O575" s="11">
        <f t="shared" si="45"/>
        <v>0.65186399999999889</v>
      </c>
      <c r="Q575" s="5">
        <f t="shared" si="46"/>
        <v>574</v>
      </c>
      <c r="R575">
        <v>720</v>
      </c>
      <c r="S575">
        <v>0.944079</v>
      </c>
      <c r="U575">
        <v>720</v>
      </c>
      <c r="V575">
        <v>0.94953100000000001</v>
      </c>
    </row>
    <row r="576" spans="1:22" x14ac:dyDescent="0.35">
      <c r="A576" s="5">
        <f t="shared" si="44"/>
        <v>575</v>
      </c>
      <c r="B576">
        <v>550</v>
      </c>
      <c r="C576">
        <v>0.83092500000000002</v>
      </c>
      <c r="D576" s="11">
        <f t="shared" si="43"/>
        <v>0.99994000000002048</v>
      </c>
      <c r="E576">
        <v>550</v>
      </c>
      <c r="F576">
        <v>0.80519099999999999</v>
      </c>
      <c r="H576">
        <v>550</v>
      </c>
      <c r="I576">
        <v>0.764316</v>
      </c>
      <c r="J576" s="11">
        <v>555</v>
      </c>
      <c r="O576" s="11">
        <f t="shared" si="45"/>
        <v>0</v>
      </c>
      <c r="Q576" s="5">
        <f t="shared" si="46"/>
        <v>575</v>
      </c>
      <c r="R576">
        <v>725</v>
      </c>
      <c r="S576">
        <v>0.94572400000000001</v>
      </c>
      <c r="U576">
        <v>725</v>
      </c>
      <c r="V576">
        <v>0.95099299999999998</v>
      </c>
    </row>
    <row r="577" spans="1:22" x14ac:dyDescent="0.35">
      <c r="A577" s="5">
        <f t="shared" si="44"/>
        <v>576</v>
      </c>
      <c r="B577">
        <v>555</v>
      </c>
      <c r="C577">
        <v>0.83237000000000005</v>
      </c>
      <c r="D577" s="11">
        <f t="shared" si="43"/>
        <v>0.99994000000002048</v>
      </c>
      <c r="E577">
        <v>555</v>
      </c>
      <c r="F577">
        <v>0.80994900000000003</v>
      </c>
      <c r="H577">
        <v>555</v>
      </c>
      <c r="I577">
        <v>0.76739199999999996</v>
      </c>
      <c r="J577" s="11">
        <v>555</v>
      </c>
      <c r="O577" s="11">
        <f t="shared" si="45"/>
        <v>2.1285919999999776</v>
      </c>
      <c r="Q577" s="5">
        <f t="shared" si="46"/>
        <v>576</v>
      </c>
      <c r="R577">
        <v>730</v>
      </c>
      <c r="S577">
        <v>0.94736799999999999</v>
      </c>
      <c r="U577">
        <v>730</v>
      </c>
      <c r="V577">
        <v>0.95241500000000001</v>
      </c>
    </row>
    <row r="578" spans="1:22" x14ac:dyDescent="0.35">
      <c r="A578" s="5">
        <f t="shared" si="44"/>
        <v>577</v>
      </c>
      <c r="B578">
        <v>555</v>
      </c>
      <c r="C578">
        <v>0.83381499999999997</v>
      </c>
      <c r="D578" s="11">
        <f t="shared" ref="D578:D641" si="47">692*(C578-C577)</f>
        <v>0.99993999999994365</v>
      </c>
      <c r="E578">
        <v>555</v>
      </c>
      <c r="F578">
        <v>0.80994900000000003</v>
      </c>
      <c r="H578">
        <v>555</v>
      </c>
      <c r="I578">
        <v>0.76739199999999996</v>
      </c>
      <c r="J578" s="11">
        <v>556.17100000000005</v>
      </c>
      <c r="O578" s="11">
        <f t="shared" si="45"/>
        <v>0</v>
      </c>
      <c r="Q578" s="5">
        <f t="shared" si="46"/>
        <v>577</v>
      </c>
      <c r="R578">
        <v>730</v>
      </c>
      <c r="S578">
        <v>0.949013</v>
      </c>
      <c r="U578">
        <v>730</v>
      </c>
      <c r="V578">
        <v>0.95241500000000001</v>
      </c>
    </row>
    <row r="579" spans="1:22" x14ac:dyDescent="0.35">
      <c r="A579" s="5">
        <f t="shared" si="44"/>
        <v>578</v>
      </c>
      <c r="B579">
        <v>555</v>
      </c>
      <c r="C579">
        <v>0.83526</v>
      </c>
      <c r="D579" s="11">
        <f t="shared" si="47"/>
        <v>0.99994000000002048</v>
      </c>
      <c r="E579">
        <v>555</v>
      </c>
      <c r="F579">
        <v>0.80994900000000003</v>
      </c>
      <c r="H579">
        <v>555</v>
      </c>
      <c r="I579">
        <v>0.76739199999999996</v>
      </c>
      <c r="J579" s="11">
        <v>556.17100000000005</v>
      </c>
      <c r="O579" s="11">
        <f t="shared" si="45"/>
        <v>0</v>
      </c>
      <c r="Q579" s="5">
        <f t="shared" si="46"/>
        <v>578</v>
      </c>
      <c r="R579">
        <v>730</v>
      </c>
      <c r="S579">
        <v>0.950658</v>
      </c>
      <c r="U579">
        <v>730</v>
      </c>
      <c r="V579">
        <v>0.95241500000000001</v>
      </c>
    </row>
    <row r="580" spans="1:22" x14ac:dyDescent="0.35">
      <c r="A580" s="5">
        <f t="shared" ref="A580:A643" si="48">A579+1</f>
        <v>579</v>
      </c>
      <c r="B580">
        <v>555</v>
      </c>
      <c r="C580">
        <v>0.83670500000000003</v>
      </c>
      <c r="D580" s="11">
        <f t="shared" si="47"/>
        <v>0.99994000000002048</v>
      </c>
      <c r="E580">
        <v>555</v>
      </c>
      <c r="F580">
        <v>0.80994900000000003</v>
      </c>
      <c r="H580">
        <v>555</v>
      </c>
      <c r="I580">
        <v>0.76739199999999996</v>
      </c>
      <c r="J580" s="11">
        <v>556.17100000000005</v>
      </c>
      <c r="O580" s="11">
        <f t="shared" ref="O580:O643" si="49">692*(I580-I579)</f>
        <v>0</v>
      </c>
      <c r="Q580" s="5">
        <f t="shared" ref="Q580:Q609" si="50">Q579+1</f>
        <v>579</v>
      </c>
      <c r="R580">
        <v>735</v>
      </c>
      <c r="S580">
        <v>0.95230300000000001</v>
      </c>
      <c r="U580">
        <v>735</v>
      </c>
      <c r="V580">
        <v>0.95379700000000001</v>
      </c>
    </row>
    <row r="581" spans="1:22" x14ac:dyDescent="0.35">
      <c r="A581" s="5">
        <f t="shared" si="48"/>
        <v>580</v>
      </c>
      <c r="B581">
        <v>556.17100000000005</v>
      </c>
      <c r="C581">
        <v>0.83814999999999995</v>
      </c>
      <c r="D581" s="11">
        <f t="shared" si="47"/>
        <v>0.99993999999994365</v>
      </c>
      <c r="E581">
        <v>556.17100000000005</v>
      </c>
      <c r="F581">
        <v>0.81105000000000005</v>
      </c>
      <c r="H581">
        <v>556.17100000000005</v>
      </c>
      <c r="I581">
        <v>0.76810699999999998</v>
      </c>
      <c r="J581" s="11">
        <v>558.73400000000004</v>
      </c>
      <c r="O581" s="11">
        <f t="shared" si="49"/>
        <v>0.49478000000001465</v>
      </c>
      <c r="Q581" s="5">
        <f t="shared" si="50"/>
        <v>580</v>
      </c>
      <c r="R581">
        <v>735</v>
      </c>
      <c r="S581">
        <v>0.95394699999999999</v>
      </c>
      <c r="U581">
        <v>735</v>
      </c>
      <c r="V581">
        <v>0.95379700000000001</v>
      </c>
    </row>
    <row r="582" spans="1:22" x14ac:dyDescent="0.35">
      <c r="A582" s="5">
        <f t="shared" si="48"/>
        <v>581</v>
      </c>
      <c r="B582">
        <v>556.17100000000005</v>
      </c>
      <c r="C582">
        <v>0.83959499999999998</v>
      </c>
      <c r="D582" s="11">
        <f t="shared" si="47"/>
        <v>0.99994000000002048</v>
      </c>
      <c r="E582">
        <v>556.17100000000005</v>
      </c>
      <c r="F582">
        <v>0.81105000000000005</v>
      </c>
      <c r="H582">
        <v>556.17100000000005</v>
      </c>
      <c r="I582">
        <v>0.76810699999999998</v>
      </c>
      <c r="J582" s="11">
        <v>560</v>
      </c>
      <c r="O582" s="11">
        <f t="shared" si="49"/>
        <v>0</v>
      </c>
      <c r="Q582" s="5">
        <f t="shared" si="50"/>
        <v>581</v>
      </c>
      <c r="R582">
        <v>740</v>
      </c>
      <c r="S582">
        <v>0.955592</v>
      </c>
      <c r="U582">
        <v>740</v>
      </c>
      <c r="V582">
        <v>0.95514200000000005</v>
      </c>
    </row>
    <row r="583" spans="1:22" x14ac:dyDescent="0.35">
      <c r="A583" s="5">
        <f t="shared" si="48"/>
        <v>582</v>
      </c>
      <c r="B583">
        <v>556.17100000000005</v>
      </c>
      <c r="C583">
        <v>0.84104000000000001</v>
      </c>
      <c r="D583" s="11">
        <f t="shared" si="47"/>
        <v>0.99994000000002048</v>
      </c>
      <c r="E583">
        <v>556.17100000000005</v>
      </c>
      <c r="F583">
        <v>0.81105000000000005</v>
      </c>
      <c r="H583">
        <v>556.17100000000005</v>
      </c>
      <c r="I583">
        <v>0.76810699999999998</v>
      </c>
      <c r="J583" s="11">
        <v>560</v>
      </c>
      <c r="O583" s="11">
        <f t="shared" si="49"/>
        <v>0</v>
      </c>
      <c r="Q583" s="5">
        <f t="shared" si="50"/>
        <v>582</v>
      </c>
      <c r="R583">
        <v>750</v>
      </c>
      <c r="S583">
        <v>0.957237</v>
      </c>
      <c r="U583">
        <v>750</v>
      </c>
      <c r="V583">
        <v>0.95772000000000002</v>
      </c>
    </row>
    <row r="584" spans="1:22" x14ac:dyDescent="0.35">
      <c r="A584" s="5">
        <f t="shared" si="48"/>
        <v>583</v>
      </c>
      <c r="B584">
        <v>558.73400000000004</v>
      </c>
      <c r="C584">
        <v>0.84248599999999996</v>
      </c>
      <c r="D584" s="11">
        <f t="shared" si="47"/>
        <v>1.0006319999999636</v>
      </c>
      <c r="E584">
        <v>558.73400000000004</v>
      </c>
      <c r="F584">
        <v>0.81343900000000002</v>
      </c>
      <c r="H584">
        <v>558.73400000000004</v>
      </c>
      <c r="I584">
        <v>0.76966299999999999</v>
      </c>
      <c r="J584" s="11">
        <v>560</v>
      </c>
      <c r="O584" s="11">
        <f t="shared" si="49"/>
        <v>1.0767520000000013</v>
      </c>
      <c r="Q584" s="5">
        <f t="shared" si="50"/>
        <v>583</v>
      </c>
      <c r="R584">
        <v>750</v>
      </c>
      <c r="S584">
        <v>0.95888200000000001</v>
      </c>
      <c r="U584">
        <v>750</v>
      </c>
      <c r="V584">
        <v>0.95772000000000002</v>
      </c>
    </row>
    <row r="585" spans="1:22" x14ac:dyDescent="0.35">
      <c r="A585" s="5">
        <f t="shared" si="48"/>
        <v>584</v>
      </c>
      <c r="B585">
        <v>560</v>
      </c>
      <c r="C585">
        <v>0.84393099999999999</v>
      </c>
      <c r="D585" s="11">
        <f t="shared" si="47"/>
        <v>0.99994000000002048</v>
      </c>
      <c r="E585">
        <v>560</v>
      </c>
      <c r="F585">
        <v>0.81460900000000003</v>
      </c>
      <c r="H585">
        <v>560</v>
      </c>
      <c r="I585">
        <v>0.770428</v>
      </c>
      <c r="J585" s="11">
        <v>565</v>
      </c>
      <c r="O585" s="11">
        <f t="shared" si="49"/>
        <v>0.52938000000001084</v>
      </c>
      <c r="Q585" s="5">
        <f t="shared" si="50"/>
        <v>584</v>
      </c>
      <c r="R585">
        <v>780</v>
      </c>
      <c r="S585">
        <v>0.96052599999999999</v>
      </c>
      <c r="U585">
        <v>780</v>
      </c>
      <c r="V585">
        <v>0.964638</v>
      </c>
    </row>
    <row r="586" spans="1:22" x14ac:dyDescent="0.35">
      <c r="A586" s="5">
        <f t="shared" si="48"/>
        <v>585</v>
      </c>
      <c r="B586">
        <v>560</v>
      </c>
      <c r="C586">
        <v>0.84537600000000002</v>
      </c>
      <c r="D586" s="11">
        <f t="shared" si="47"/>
        <v>0.99994000000002048</v>
      </c>
      <c r="E586">
        <v>560</v>
      </c>
      <c r="F586">
        <v>0.81460900000000003</v>
      </c>
      <c r="H586">
        <v>560</v>
      </c>
      <c r="I586">
        <v>0.770428</v>
      </c>
      <c r="J586" s="11">
        <v>565</v>
      </c>
      <c r="O586" s="11">
        <f t="shared" si="49"/>
        <v>0</v>
      </c>
      <c r="Q586" s="5">
        <f t="shared" si="50"/>
        <v>585</v>
      </c>
      <c r="R586">
        <v>780</v>
      </c>
      <c r="S586">
        <v>0.962171</v>
      </c>
      <c r="U586">
        <v>780</v>
      </c>
      <c r="V586">
        <v>0.964638</v>
      </c>
    </row>
    <row r="587" spans="1:22" x14ac:dyDescent="0.35">
      <c r="A587" s="5">
        <f t="shared" si="48"/>
        <v>586</v>
      </c>
      <c r="B587">
        <v>560</v>
      </c>
      <c r="C587">
        <v>0.84682100000000005</v>
      </c>
      <c r="D587" s="11">
        <f t="shared" si="47"/>
        <v>0.99994000000002048</v>
      </c>
      <c r="E587">
        <v>560</v>
      </c>
      <c r="F587">
        <v>0.81460900000000003</v>
      </c>
      <c r="H587">
        <v>560</v>
      </c>
      <c r="I587">
        <v>0.770428</v>
      </c>
      <c r="J587" s="11">
        <v>565</v>
      </c>
      <c r="O587" s="11">
        <f t="shared" si="49"/>
        <v>0</v>
      </c>
      <c r="Q587" s="5">
        <f t="shared" si="50"/>
        <v>586</v>
      </c>
      <c r="R587">
        <v>785</v>
      </c>
      <c r="S587">
        <v>0.96381600000000001</v>
      </c>
      <c r="U587">
        <v>785</v>
      </c>
      <c r="V587">
        <v>0.96568100000000001</v>
      </c>
    </row>
    <row r="588" spans="1:22" x14ac:dyDescent="0.35">
      <c r="A588" s="5">
        <f t="shared" si="48"/>
        <v>587</v>
      </c>
      <c r="B588">
        <v>565</v>
      </c>
      <c r="C588">
        <v>0.84826599999999996</v>
      </c>
      <c r="D588" s="11">
        <f t="shared" si="47"/>
        <v>0.99993999999994365</v>
      </c>
      <c r="E588">
        <v>565</v>
      </c>
      <c r="F588">
        <v>0.81917099999999998</v>
      </c>
      <c r="H588">
        <v>565</v>
      </c>
      <c r="I588">
        <v>0.77342500000000003</v>
      </c>
      <c r="J588" s="11">
        <v>565</v>
      </c>
      <c r="O588" s="11">
        <f t="shared" si="49"/>
        <v>2.073924000000019</v>
      </c>
      <c r="Q588" s="5">
        <f t="shared" si="50"/>
        <v>587</v>
      </c>
      <c r="R588">
        <v>795</v>
      </c>
      <c r="S588">
        <v>0.96546100000000001</v>
      </c>
      <c r="U588">
        <v>795</v>
      </c>
      <c r="V588">
        <v>0.96767899999999996</v>
      </c>
    </row>
    <row r="589" spans="1:22" x14ac:dyDescent="0.35">
      <c r="A589" s="5">
        <f t="shared" si="48"/>
        <v>588</v>
      </c>
      <c r="B589">
        <v>565</v>
      </c>
      <c r="C589">
        <v>0.84971099999999999</v>
      </c>
      <c r="D589" s="11">
        <f t="shared" si="47"/>
        <v>0.99994000000002048</v>
      </c>
      <c r="E589">
        <v>565</v>
      </c>
      <c r="F589">
        <v>0.81917099999999998</v>
      </c>
      <c r="H589">
        <v>565</v>
      </c>
      <c r="I589">
        <v>0.77342500000000003</v>
      </c>
      <c r="J589" s="11">
        <v>566.423</v>
      </c>
      <c r="O589" s="11">
        <f t="shared" si="49"/>
        <v>0</v>
      </c>
      <c r="Q589" s="5">
        <f t="shared" si="50"/>
        <v>588</v>
      </c>
      <c r="R589">
        <v>800</v>
      </c>
      <c r="S589">
        <v>0.96710499999999999</v>
      </c>
      <c r="U589">
        <v>800</v>
      </c>
      <c r="V589">
        <v>0.96863600000000005</v>
      </c>
    </row>
    <row r="590" spans="1:22" x14ac:dyDescent="0.35">
      <c r="A590" s="5">
        <f t="shared" si="48"/>
        <v>589</v>
      </c>
      <c r="B590">
        <v>565</v>
      </c>
      <c r="C590">
        <v>0.85115600000000002</v>
      </c>
      <c r="D590" s="11">
        <f t="shared" si="47"/>
        <v>0.99994000000002048</v>
      </c>
      <c r="E590">
        <v>565</v>
      </c>
      <c r="F590">
        <v>0.81917099999999998</v>
      </c>
      <c r="H590">
        <v>565</v>
      </c>
      <c r="I590">
        <v>0.77342500000000003</v>
      </c>
      <c r="J590" s="11">
        <v>570</v>
      </c>
      <c r="O590" s="11">
        <f t="shared" si="49"/>
        <v>0</v>
      </c>
      <c r="Q590" s="5">
        <f t="shared" si="50"/>
        <v>589</v>
      </c>
      <c r="R590">
        <v>800</v>
      </c>
      <c r="S590">
        <v>0.96875</v>
      </c>
      <c r="U590">
        <v>800</v>
      </c>
      <c r="V590">
        <v>0.96863600000000005</v>
      </c>
    </row>
    <row r="591" spans="1:22" x14ac:dyDescent="0.35">
      <c r="A591" s="5">
        <f t="shared" si="48"/>
        <v>590</v>
      </c>
      <c r="B591">
        <v>565</v>
      </c>
      <c r="C591">
        <v>0.85260100000000005</v>
      </c>
      <c r="D591" s="11">
        <f t="shared" si="47"/>
        <v>0.99994000000002048</v>
      </c>
      <c r="E591">
        <v>565</v>
      </c>
      <c r="F591">
        <v>0.81917099999999998</v>
      </c>
      <c r="H591">
        <v>565</v>
      </c>
      <c r="I591">
        <v>0.77342500000000003</v>
      </c>
      <c r="J591" s="11">
        <v>571.54899999999998</v>
      </c>
      <c r="O591" s="11">
        <f t="shared" si="49"/>
        <v>0</v>
      </c>
      <c r="Q591" s="5">
        <f t="shared" si="50"/>
        <v>590</v>
      </c>
      <c r="R591">
        <v>815</v>
      </c>
      <c r="S591">
        <v>0.97039500000000001</v>
      </c>
      <c r="U591">
        <v>815</v>
      </c>
      <c r="V591">
        <v>0.97134699999999996</v>
      </c>
    </row>
    <row r="592" spans="1:22" x14ac:dyDescent="0.35">
      <c r="A592" s="5">
        <f t="shared" si="48"/>
        <v>591</v>
      </c>
      <c r="B592">
        <v>566.423</v>
      </c>
      <c r="C592">
        <v>0.85404599999999997</v>
      </c>
      <c r="D592" s="11">
        <f t="shared" si="47"/>
        <v>0.99993999999994365</v>
      </c>
      <c r="E592">
        <v>566.423</v>
      </c>
      <c r="F592">
        <v>0.82045199999999996</v>
      </c>
      <c r="H592">
        <v>566.423</v>
      </c>
      <c r="I592">
        <v>0.77427000000000001</v>
      </c>
      <c r="J592" s="11">
        <v>574.11199999999997</v>
      </c>
      <c r="O592" s="11">
        <f t="shared" si="49"/>
        <v>0.58473999999998938</v>
      </c>
      <c r="Q592" s="5">
        <f t="shared" si="50"/>
        <v>591</v>
      </c>
      <c r="R592">
        <v>825</v>
      </c>
      <c r="S592">
        <v>0.97203899999999999</v>
      </c>
      <c r="U592">
        <v>825</v>
      </c>
      <c r="V592">
        <v>0.973028</v>
      </c>
    </row>
    <row r="593" spans="1:22" x14ac:dyDescent="0.35">
      <c r="A593" s="5">
        <f t="shared" si="48"/>
        <v>592</v>
      </c>
      <c r="B593">
        <v>570</v>
      </c>
      <c r="C593">
        <v>0.855491</v>
      </c>
      <c r="D593" s="11">
        <f t="shared" si="47"/>
        <v>0.99994000000002048</v>
      </c>
      <c r="E593">
        <v>570</v>
      </c>
      <c r="F593">
        <v>0.82363699999999995</v>
      </c>
      <c r="H593">
        <v>570</v>
      </c>
      <c r="I593">
        <v>0.77638200000000002</v>
      </c>
      <c r="J593" s="11">
        <v>574.11199999999997</v>
      </c>
      <c r="O593" s="11">
        <f t="shared" si="49"/>
        <v>1.4615040000000019</v>
      </c>
      <c r="Q593" s="5">
        <f t="shared" si="50"/>
        <v>592</v>
      </c>
      <c r="R593">
        <v>825</v>
      </c>
      <c r="S593">
        <v>0.97368399999999999</v>
      </c>
      <c r="U593">
        <v>825</v>
      </c>
      <c r="V593">
        <v>0.973028</v>
      </c>
    </row>
    <row r="594" spans="1:22" x14ac:dyDescent="0.35">
      <c r="A594" s="5">
        <f t="shared" si="48"/>
        <v>593</v>
      </c>
      <c r="B594">
        <v>571.54899999999998</v>
      </c>
      <c r="C594">
        <v>0.85693600000000003</v>
      </c>
      <c r="D594" s="11">
        <f t="shared" si="47"/>
        <v>0.99994000000002048</v>
      </c>
      <c r="E594">
        <v>571.54899999999998</v>
      </c>
      <c r="F594">
        <v>0.82500099999999998</v>
      </c>
      <c r="H594">
        <v>571.54899999999998</v>
      </c>
      <c r="I594">
        <v>0.77729099999999995</v>
      </c>
      <c r="J594" s="11">
        <v>574.11199999999997</v>
      </c>
      <c r="O594" s="11">
        <f t="shared" si="49"/>
        <v>0.62902799999995684</v>
      </c>
      <c r="Q594" s="5">
        <f t="shared" si="50"/>
        <v>593</v>
      </c>
      <c r="R594">
        <v>830</v>
      </c>
      <c r="S594">
        <v>0.975329</v>
      </c>
      <c r="U594">
        <v>830</v>
      </c>
      <c r="V594">
        <v>0.97383299999999995</v>
      </c>
    </row>
    <row r="595" spans="1:22" x14ac:dyDescent="0.35">
      <c r="A595" s="5">
        <f t="shared" si="48"/>
        <v>594</v>
      </c>
      <c r="B595">
        <v>574.11199999999997</v>
      </c>
      <c r="C595">
        <v>0.85838199999999998</v>
      </c>
      <c r="D595" s="11">
        <f t="shared" si="47"/>
        <v>1.0006319999999636</v>
      </c>
      <c r="E595">
        <v>574.11199999999997</v>
      </c>
      <c r="F595">
        <v>0.82723800000000003</v>
      </c>
      <c r="H595">
        <v>574.11199999999997</v>
      </c>
      <c r="I595">
        <v>0.77878499999999995</v>
      </c>
      <c r="J595" s="11">
        <v>575</v>
      </c>
      <c r="O595" s="11">
        <f t="shared" si="49"/>
        <v>1.0338479999999968</v>
      </c>
      <c r="Q595" s="5">
        <f t="shared" si="50"/>
        <v>594</v>
      </c>
      <c r="R595">
        <v>830</v>
      </c>
      <c r="S595">
        <v>0.97697400000000001</v>
      </c>
      <c r="U595">
        <v>830</v>
      </c>
      <c r="V595">
        <v>0.97383299999999995</v>
      </c>
    </row>
    <row r="596" spans="1:22" x14ac:dyDescent="0.35">
      <c r="A596" s="5">
        <f t="shared" si="48"/>
        <v>595</v>
      </c>
      <c r="B596">
        <v>574.11199999999997</v>
      </c>
      <c r="C596">
        <v>0.85982700000000001</v>
      </c>
      <c r="D596" s="11">
        <f t="shared" si="47"/>
        <v>0.99994000000002048</v>
      </c>
      <c r="E596">
        <v>574.11199999999997</v>
      </c>
      <c r="F596">
        <v>0.82723800000000003</v>
      </c>
      <c r="H596">
        <v>574.11199999999997</v>
      </c>
      <c r="I596">
        <v>0.77878499999999995</v>
      </c>
      <c r="J596" s="11">
        <v>575</v>
      </c>
      <c r="O596" s="11">
        <f t="shared" si="49"/>
        <v>0</v>
      </c>
      <c r="Q596" s="5">
        <f t="shared" si="50"/>
        <v>595</v>
      </c>
      <c r="R596">
        <v>850</v>
      </c>
      <c r="S596">
        <v>0.97861799999999999</v>
      </c>
      <c r="U596">
        <v>850</v>
      </c>
      <c r="V596">
        <v>0.976827</v>
      </c>
    </row>
    <row r="597" spans="1:22" x14ac:dyDescent="0.35">
      <c r="A597" s="5">
        <f t="shared" si="48"/>
        <v>596</v>
      </c>
      <c r="B597">
        <v>574.11199999999997</v>
      </c>
      <c r="C597">
        <v>0.86127200000000004</v>
      </c>
      <c r="D597" s="11">
        <f t="shared" si="47"/>
        <v>0.99994000000002048</v>
      </c>
      <c r="E597">
        <v>574.11199999999997</v>
      </c>
      <c r="F597">
        <v>0.82723800000000003</v>
      </c>
      <c r="H597">
        <v>574.11199999999997</v>
      </c>
      <c r="I597">
        <v>0.77878499999999995</v>
      </c>
      <c r="J597" s="11">
        <v>580</v>
      </c>
      <c r="O597" s="11">
        <f t="shared" si="49"/>
        <v>0</v>
      </c>
      <c r="Q597" s="5">
        <f t="shared" si="50"/>
        <v>596</v>
      </c>
      <c r="R597">
        <v>855</v>
      </c>
      <c r="S597">
        <v>0.980263</v>
      </c>
      <c r="U597">
        <v>855</v>
      </c>
      <c r="V597">
        <v>0.97752300000000003</v>
      </c>
    </row>
    <row r="598" spans="1:22" x14ac:dyDescent="0.35">
      <c r="A598" s="5">
        <f t="shared" si="48"/>
        <v>597</v>
      </c>
      <c r="B598">
        <v>575</v>
      </c>
      <c r="C598">
        <v>0.86271699999999996</v>
      </c>
      <c r="D598" s="11">
        <f t="shared" si="47"/>
        <v>0.99993999999994365</v>
      </c>
      <c r="E598">
        <v>575</v>
      </c>
      <c r="F598">
        <v>0.82800700000000005</v>
      </c>
      <c r="H598">
        <v>575</v>
      </c>
      <c r="I598">
        <v>0.77930100000000002</v>
      </c>
      <c r="J598" s="11">
        <v>585</v>
      </c>
      <c r="O598" s="11">
        <f t="shared" si="49"/>
        <v>0.35707200000004979</v>
      </c>
      <c r="Q598" s="5">
        <f t="shared" si="50"/>
        <v>597</v>
      </c>
      <c r="R598">
        <v>910</v>
      </c>
      <c r="S598">
        <v>0.981908</v>
      </c>
      <c r="U598">
        <v>910</v>
      </c>
      <c r="V598">
        <v>0.983962</v>
      </c>
    </row>
    <row r="599" spans="1:22" x14ac:dyDescent="0.35">
      <c r="A599" s="5">
        <f t="shared" si="48"/>
        <v>598</v>
      </c>
      <c r="B599">
        <v>575</v>
      </c>
      <c r="C599">
        <v>0.86416199999999999</v>
      </c>
      <c r="D599" s="11">
        <f t="shared" si="47"/>
        <v>0.99994000000002048</v>
      </c>
      <c r="E599">
        <v>575</v>
      </c>
      <c r="F599">
        <v>0.82800700000000005</v>
      </c>
      <c r="H599">
        <v>575</v>
      </c>
      <c r="I599">
        <v>0.77930100000000002</v>
      </c>
      <c r="J599" s="11">
        <v>588.18600000000004</v>
      </c>
      <c r="O599" s="11">
        <f t="shared" si="49"/>
        <v>0</v>
      </c>
      <c r="Q599" s="5">
        <f t="shared" si="50"/>
        <v>598</v>
      </c>
      <c r="R599">
        <v>915</v>
      </c>
      <c r="S599">
        <v>0.98355300000000001</v>
      </c>
      <c r="U599">
        <v>915</v>
      </c>
      <c r="V599">
        <v>0.98445000000000005</v>
      </c>
    </row>
    <row r="600" spans="1:22" x14ac:dyDescent="0.35">
      <c r="A600" s="5">
        <f t="shared" si="48"/>
        <v>599</v>
      </c>
      <c r="B600">
        <v>580</v>
      </c>
      <c r="C600">
        <v>0.86560700000000002</v>
      </c>
      <c r="D600" s="11">
        <f t="shared" si="47"/>
        <v>0.99994000000002048</v>
      </c>
      <c r="E600">
        <v>580</v>
      </c>
      <c r="F600">
        <v>0.83228400000000002</v>
      </c>
      <c r="H600">
        <v>580</v>
      </c>
      <c r="I600">
        <v>0.78218200000000004</v>
      </c>
      <c r="J600" s="11">
        <v>589.49</v>
      </c>
      <c r="O600" s="11">
        <f t="shared" si="49"/>
        <v>1.9936520000000155</v>
      </c>
      <c r="Q600" s="5">
        <f t="shared" si="50"/>
        <v>599</v>
      </c>
      <c r="R600">
        <v>930</v>
      </c>
      <c r="S600">
        <v>0.98519699999999999</v>
      </c>
      <c r="U600">
        <v>930</v>
      </c>
      <c r="V600">
        <v>0.98582899999999996</v>
      </c>
    </row>
    <row r="601" spans="1:22" x14ac:dyDescent="0.35">
      <c r="A601" s="5">
        <f t="shared" si="48"/>
        <v>600</v>
      </c>
      <c r="B601">
        <v>585</v>
      </c>
      <c r="C601">
        <v>0.86705200000000004</v>
      </c>
      <c r="D601" s="11">
        <f t="shared" si="47"/>
        <v>0.99994000000002048</v>
      </c>
      <c r="E601">
        <v>585</v>
      </c>
      <c r="F601">
        <v>0.83646900000000002</v>
      </c>
      <c r="H601">
        <v>585</v>
      </c>
      <c r="I601">
        <v>0.78502499999999997</v>
      </c>
      <c r="J601" s="11">
        <v>590</v>
      </c>
      <c r="O601" s="11">
        <f t="shared" si="49"/>
        <v>1.9673559999999508</v>
      </c>
      <c r="Q601" s="5">
        <f t="shared" si="50"/>
        <v>600</v>
      </c>
      <c r="R601">
        <v>940</v>
      </c>
      <c r="S601">
        <v>0.986842</v>
      </c>
      <c r="U601">
        <v>940</v>
      </c>
      <c r="V601">
        <v>0.98668199999999995</v>
      </c>
    </row>
    <row r="602" spans="1:22" x14ac:dyDescent="0.35">
      <c r="A602" s="5">
        <f t="shared" si="48"/>
        <v>601</v>
      </c>
      <c r="B602">
        <v>588.18600000000004</v>
      </c>
      <c r="C602">
        <v>0.86849699999999996</v>
      </c>
      <c r="D602" s="11">
        <f t="shared" si="47"/>
        <v>0.99993999999994365</v>
      </c>
      <c r="E602">
        <v>588.18600000000004</v>
      </c>
      <c r="F602">
        <v>0.83908799999999995</v>
      </c>
      <c r="H602">
        <v>588.18600000000004</v>
      </c>
      <c r="I602">
        <v>0.78681699999999999</v>
      </c>
      <c r="J602" s="11">
        <v>594.61599999999999</v>
      </c>
      <c r="O602" s="11">
        <f t="shared" si="49"/>
        <v>1.2400640000000109</v>
      </c>
      <c r="Q602" s="5">
        <f t="shared" si="50"/>
        <v>601</v>
      </c>
      <c r="R602">
        <v>950</v>
      </c>
      <c r="S602">
        <v>0.988487</v>
      </c>
      <c r="U602">
        <v>950</v>
      </c>
      <c r="V602">
        <v>0.98748499999999995</v>
      </c>
    </row>
    <row r="603" spans="1:22" x14ac:dyDescent="0.35">
      <c r="A603" s="5">
        <f t="shared" si="48"/>
        <v>602</v>
      </c>
      <c r="B603">
        <v>589.49</v>
      </c>
      <c r="C603">
        <v>0.86994199999999999</v>
      </c>
      <c r="D603" s="11">
        <f t="shared" si="47"/>
        <v>0.99994000000002048</v>
      </c>
      <c r="E603">
        <v>589.49</v>
      </c>
      <c r="F603">
        <v>0.84014900000000003</v>
      </c>
      <c r="H603">
        <v>589.49</v>
      </c>
      <c r="I603">
        <v>0.78754599999999997</v>
      </c>
      <c r="J603" s="11">
        <v>595</v>
      </c>
      <c r="O603" s="11">
        <f t="shared" si="49"/>
        <v>0.50446799999998593</v>
      </c>
      <c r="Q603" s="5">
        <f t="shared" si="50"/>
        <v>602</v>
      </c>
      <c r="R603">
        <v>1020</v>
      </c>
      <c r="S603">
        <v>0.99013200000000001</v>
      </c>
      <c r="U603">
        <v>1020</v>
      </c>
      <c r="V603">
        <v>0.99192800000000003</v>
      </c>
    </row>
    <row r="604" spans="1:22" x14ac:dyDescent="0.35">
      <c r="A604" s="5">
        <f t="shared" si="48"/>
        <v>603</v>
      </c>
      <c r="B604">
        <v>590</v>
      </c>
      <c r="C604">
        <v>0.87138700000000002</v>
      </c>
      <c r="D604" s="11">
        <f t="shared" si="47"/>
        <v>0.99994000000002048</v>
      </c>
      <c r="E604">
        <v>590</v>
      </c>
      <c r="F604">
        <v>0.84056299999999995</v>
      </c>
      <c r="H604">
        <v>590</v>
      </c>
      <c r="I604">
        <v>0.78783099999999995</v>
      </c>
      <c r="J604" s="11">
        <v>600</v>
      </c>
      <c r="O604" s="11">
        <f t="shared" si="49"/>
        <v>0.19721999999998596</v>
      </c>
      <c r="Q604" s="5">
        <f t="shared" si="50"/>
        <v>603</v>
      </c>
      <c r="R604">
        <v>1070</v>
      </c>
      <c r="S604">
        <v>0.99177599999999999</v>
      </c>
      <c r="U604">
        <v>1070</v>
      </c>
      <c r="V604">
        <v>0.99411799999999995</v>
      </c>
    </row>
    <row r="605" spans="1:22" x14ac:dyDescent="0.35">
      <c r="A605" s="5">
        <f t="shared" si="48"/>
        <v>604</v>
      </c>
      <c r="B605">
        <v>594.61599999999999</v>
      </c>
      <c r="C605">
        <v>0.87283200000000005</v>
      </c>
      <c r="D605" s="11">
        <f t="shared" si="47"/>
        <v>0.99994000000002048</v>
      </c>
      <c r="E605">
        <v>594.61599999999999</v>
      </c>
      <c r="F605">
        <v>0.84426299999999999</v>
      </c>
      <c r="H605">
        <v>594.61599999999999</v>
      </c>
      <c r="I605">
        <v>0.79038900000000001</v>
      </c>
      <c r="J605" s="11">
        <v>602.53200000000004</v>
      </c>
      <c r="O605" s="11">
        <f t="shared" si="49"/>
        <v>1.7701360000000417</v>
      </c>
      <c r="Q605" s="5">
        <f t="shared" si="50"/>
        <v>604</v>
      </c>
      <c r="R605">
        <v>1195</v>
      </c>
      <c r="S605">
        <v>0.993421</v>
      </c>
      <c r="U605">
        <v>1195</v>
      </c>
      <c r="V605">
        <v>0.99736199999999997</v>
      </c>
    </row>
    <row r="606" spans="1:22" x14ac:dyDescent="0.35">
      <c r="A606" s="5">
        <f t="shared" si="48"/>
        <v>605</v>
      </c>
      <c r="B606">
        <v>595</v>
      </c>
      <c r="C606">
        <v>0.87427699999999997</v>
      </c>
      <c r="D606" s="11">
        <f t="shared" si="47"/>
        <v>0.99993999999994365</v>
      </c>
      <c r="E606">
        <v>595</v>
      </c>
      <c r="F606">
        <v>0.84456699999999996</v>
      </c>
      <c r="H606">
        <v>595</v>
      </c>
      <c r="I606">
        <v>0.79059999999999997</v>
      </c>
      <c r="J606" s="11">
        <v>605</v>
      </c>
      <c r="O606" s="11">
        <f t="shared" si="49"/>
        <v>0.14601199999997316</v>
      </c>
      <c r="Q606" s="5">
        <f t="shared" si="50"/>
        <v>605</v>
      </c>
      <c r="R606">
        <v>1200</v>
      </c>
      <c r="S606">
        <v>0.99506600000000001</v>
      </c>
      <c r="U606">
        <v>1200</v>
      </c>
      <c r="V606">
        <v>0.99744500000000003</v>
      </c>
    </row>
    <row r="607" spans="1:22" x14ac:dyDescent="0.35">
      <c r="A607" s="5">
        <f t="shared" si="48"/>
        <v>606</v>
      </c>
      <c r="B607">
        <v>600</v>
      </c>
      <c r="C607">
        <v>0.87572300000000003</v>
      </c>
      <c r="D607" s="11">
        <f t="shared" si="47"/>
        <v>1.0006320000000404</v>
      </c>
      <c r="E607">
        <v>600</v>
      </c>
      <c r="F607">
        <v>0.84848400000000002</v>
      </c>
      <c r="H607">
        <v>600</v>
      </c>
      <c r="I607">
        <v>0.79333399999999998</v>
      </c>
      <c r="J607" s="11">
        <v>605</v>
      </c>
      <c r="O607" s="11">
        <f t="shared" si="49"/>
        <v>1.8919280000000098</v>
      </c>
      <c r="Q607" s="5">
        <f t="shared" si="50"/>
        <v>606</v>
      </c>
      <c r="R607">
        <v>1220</v>
      </c>
      <c r="S607">
        <v>0.99671100000000001</v>
      </c>
      <c r="U607">
        <v>1220</v>
      </c>
      <c r="V607">
        <v>0.99775599999999998</v>
      </c>
    </row>
    <row r="608" spans="1:22" x14ac:dyDescent="0.35">
      <c r="A608" s="5">
        <f t="shared" si="48"/>
        <v>607</v>
      </c>
      <c r="B608">
        <v>602.53200000000004</v>
      </c>
      <c r="C608">
        <v>0.87716799999999995</v>
      </c>
      <c r="D608" s="11">
        <f t="shared" si="47"/>
        <v>0.99993999999994365</v>
      </c>
      <c r="E608">
        <v>602.53200000000004</v>
      </c>
      <c r="F608">
        <v>0.85043400000000002</v>
      </c>
      <c r="H608">
        <v>602.53200000000004</v>
      </c>
      <c r="I608">
        <v>0.79470399999999997</v>
      </c>
      <c r="J608" s="11">
        <v>605</v>
      </c>
      <c r="O608" s="11">
        <f t="shared" si="49"/>
        <v>0.94803999999998778</v>
      </c>
      <c r="Q608" s="5">
        <f t="shared" si="50"/>
        <v>607</v>
      </c>
      <c r="R608">
        <v>1225</v>
      </c>
      <c r="S608">
        <v>0.99835499999999999</v>
      </c>
      <c r="U608">
        <v>1225</v>
      </c>
      <c r="V608">
        <v>0.99782800000000005</v>
      </c>
    </row>
    <row r="609" spans="1:22" x14ac:dyDescent="0.35">
      <c r="A609" s="5">
        <f t="shared" si="48"/>
        <v>608</v>
      </c>
      <c r="B609">
        <v>605</v>
      </c>
      <c r="C609">
        <v>0.87861299999999998</v>
      </c>
      <c r="D609" s="11">
        <f t="shared" si="47"/>
        <v>0.99994000000002048</v>
      </c>
      <c r="E609">
        <v>605</v>
      </c>
      <c r="F609">
        <v>0.85231400000000002</v>
      </c>
      <c r="H609">
        <v>605</v>
      </c>
      <c r="I609">
        <v>0.79603100000000004</v>
      </c>
      <c r="J609" s="11">
        <v>610</v>
      </c>
      <c r="O609" s="11">
        <f t="shared" si="49"/>
        <v>0.91828400000005406</v>
      </c>
      <c r="Q609" s="5">
        <f t="shared" si="50"/>
        <v>608</v>
      </c>
      <c r="R609">
        <v>1240</v>
      </c>
      <c r="S609">
        <v>1</v>
      </c>
      <c r="U609">
        <v>1240</v>
      </c>
      <c r="V609">
        <v>0.99802900000000005</v>
      </c>
    </row>
    <row r="610" spans="1:22" x14ac:dyDescent="0.35">
      <c r="A610" s="5">
        <f t="shared" si="48"/>
        <v>609</v>
      </c>
      <c r="B610">
        <v>605</v>
      </c>
      <c r="C610">
        <v>0.88005800000000001</v>
      </c>
      <c r="D610" s="11">
        <f t="shared" si="47"/>
        <v>0.99994000000002048</v>
      </c>
      <c r="E610">
        <v>605</v>
      </c>
      <c r="F610">
        <v>0.85231400000000002</v>
      </c>
      <c r="H610">
        <v>605</v>
      </c>
      <c r="I610">
        <v>0.79603100000000004</v>
      </c>
      <c r="J610" s="11">
        <v>610</v>
      </c>
      <c r="O610" s="11">
        <f t="shared" si="49"/>
        <v>0</v>
      </c>
    </row>
    <row r="611" spans="1:22" x14ac:dyDescent="0.35">
      <c r="A611" s="5">
        <f t="shared" si="48"/>
        <v>610</v>
      </c>
      <c r="B611">
        <v>605</v>
      </c>
      <c r="C611">
        <v>0.88150300000000004</v>
      </c>
      <c r="D611" s="11">
        <f t="shared" si="47"/>
        <v>0.99994000000002048</v>
      </c>
      <c r="E611">
        <v>605</v>
      </c>
      <c r="F611">
        <v>0.85231400000000002</v>
      </c>
      <c r="H611">
        <v>605</v>
      </c>
      <c r="I611">
        <v>0.79603100000000004</v>
      </c>
      <c r="J611" s="11">
        <v>615</v>
      </c>
      <c r="O611" s="11">
        <f t="shared" si="49"/>
        <v>0</v>
      </c>
    </row>
    <row r="612" spans="1:22" x14ac:dyDescent="0.35">
      <c r="A612" s="5">
        <f t="shared" si="48"/>
        <v>611</v>
      </c>
      <c r="B612">
        <v>610</v>
      </c>
      <c r="C612">
        <v>0.88294799999999996</v>
      </c>
      <c r="D612" s="11">
        <f t="shared" si="47"/>
        <v>0.99993999999994365</v>
      </c>
      <c r="E612">
        <v>610</v>
      </c>
      <c r="F612">
        <v>0.85605900000000001</v>
      </c>
      <c r="H612">
        <v>610</v>
      </c>
      <c r="I612">
        <v>0.79869400000000002</v>
      </c>
      <c r="J612" s="11">
        <v>615</v>
      </c>
      <c r="O612" s="11">
        <f t="shared" si="49"/>
        <v>1.8427959999999799</v>
      </c>
    </row>
    <row r="613" spans="1:22" x14ac:dyDescent="0.35">
      <c r="A613" s="5">
        <f t="shared" si="48"/>
        <v>612</v>
      </c>
      <c r="B613">
        <v>610</v>
      </c>
      <c r="C613">
        <v>0.88439299999999998</v>
      </c>
      <c r="D613" s="11">
        <f t="shared" si="47"/>
        <v>0.99994000000002048</v>
      </c>
      <c r="E613">
        <v>610</v>
      </c>
      <c r="F613">
        <v>0.85605900000000001</v>
      </c>
      <c r="H613">
        <v>610</v>
      </c>
      <c r="I613">
        <v>0.79869400000000002</v>
      </c>
      <c r="J613" s="11">
        <v>615.12</v>
      </c>
      <c r="O613" s="11">
        <f t="shared" si="49"/>
        <v>0</v>
      </c>
    </row>
    <row r="614" spans="1:22" x14ac:dyDescent="0.35">
      <c r="A614" s="5">
        <f t="shared" si="48"/>
        <v>613</v>
      </c>
      <c r="B614">
        <v>615</v>
      </c>
      <c r="C614">
        <v>0.88583800000000001</v>
      </c>
      <c r="D614" s="11">
        <f t="shared" si="47"/>
        <v>0.99994000000002048</v>
      </c>
      <c r="E614">
        <v>615</v>
      </c>
      <c r="F614">
        <v>0.85972099999999996</v>
      </c>
      <c r="H614">
        <v>615</v>
      </c>
      <c r="I614">
        <v>0.80132099999999995</v>
      </c>
      <c r="J614" s="11">
        <v>620</v>
      </c>
      <c r="O614" s="11">
        <f t="shared" si="49"/>
        <v>1.817883999999955</v>
      </c>
    </row>
    <row r="615" spans="1:22" x14ac:dyDescent="0.35">
      <c r="A615" s="5">
        <f t="shared" si="48"/>
        <v>614</v>
      </c>
      <c r="B615">
        <v>615</v>
      </c>
      <c r="C615">
        <v>0.88728300000000004</v>
      </c>
      <c r="D615" s="11">
        <f t="shared" si="47"/>
        <v>0.99994000000002048</v>
      </c>
      <c r="E615">
        <v>615</v>
      </c>
      <c r="F615">
        <v>0.85972099999999996</v>
      </c>
      <c r="H615">
        <v>615</v>
      </c>
      <c r="I615">
        <v>0.80132099999999995</v>
      </c>
      <c r="J615" s="11">
        <v>620</v>
      </c>
      <c r="O615" s="11">
        <f t="shared" si="49"/>
        <v>0</v>
      </c>
    </row>
    <row r="616" spans="1:22" x14ac:dyDescent="0.35">
      <c r="A616" s="5">
        <f t="shared" si="48"/>
        <v>615</v>
      </c>
      <c r="B616">
        <v>615.12</v>
      </c>
      <c r="C616">
        <v>0.88872799999999996</v>
      </c>
      <c r="D616" s="11">
        <f t="shared" si="47"/>
        <v>0.99993999999994365</v>
      </c>
      <c r="E616">
        <v>615.12</v>
      </c>
      <c r="F616">
        <v>0.85980699999999999</v>
      </c>
      <c r="H616">
        <v>615.12</v>
      </c>
      <c r="I616">
        <v>0.80138399999999999</v>
      </c>
      <c r="J616" s="11">
        <v>625.37199999999996</v>
      </c>
      <c r="O616" s="11">
        <f t="shared" si="49"/>
        <v>4.3596000000024393E-2</v>
      </c>
    </row>
    <row r="617" spans="1:22" x14ac:dyDescent="0.35">
      <c r="A617" s="5">
        <f t="shared" si="48"/>
        <v>616</v>
      </c>
      <c r="B617">
        <v>620</v>
      </c>
      <c r="C617">
        <v>0.89017299999999999</v>
      </c>
      <c r="D617" s="11">
        <f t="shared" si="47"/>
        <v>0.99994000000002048</v>
      </c>
      <c r="E617">
        <v>620</v>
      </c>
      <c r="F617">
        <v>0.86329999999999996</v>
      </c>
      <c r="H617">
        <v>620</v>
      </c>
      <c r="I617">
        <v>0.80391500000000005</v>
      </c>
      <c r="J617" s="11">
        <v>628.83299999999997</v>
      </c>
      <c r="O617" s="11">
        <f t="shared" si="49"/>
        <v>1.7514520000000422</v>
      </c>
    </row>
    <row r="618" spans="1:22" x14ac:dyDescent="0.35">
      <c r="A618" s="5">
        <f t="shared" si="48"/>
        <v>617</v>
      </c>
      <c r="B618">
        <v>620</v>
      </c>
      <c r="C618">
        <v>0.89161800000000002</v>
      </c>
      <c r="D618" s="11">
        <f t="shared" si="47"/>
        <v>0.99994000000002048</v>
      </c>
      <c r="E618">
        <v>620</v>
      </c>
      <c r="F618">
        <v>0.86329999999999996</v>
      </c>
      <c r="H618">
        <v>620</v>
      </c>
      <c r="I618">
        <v>0.80391500000000005</v>
      </c>
      <c r="J618" s="11">
        <v>630.49800000000005</v>
      </c>
      <c r="O618" s="11">
        <f t="shared" si="49"/>
        <v>0</v>
      </c>
    </row>
    <row r="619" spans="1:22" x14ac:dyDescent="0.35">
      <c r="A619" s="5">
        <f t="shared" si="48"/>
        <v>618</v>
      </c>
      <c r="B619">
        <v>625.37199999999996</v>
      </c>
      <c r="C619">
        <v>0.89306399999999997</v>
      </c>
      <c r="D619" s="11">
        <f t="shared" si="47"/>
        <v>1.0006319999999636</v>
      </c>
      <c r="E619">
        <v>625.37199999999996</v>
      </c>
      <c r="F619">
        <v>0.86705500000000002</v>
      </c>
      <c r="H619">
        <v>625.37199999999996</v>
      </c>
      <c r="I619">
        <v>0.80666300000000002</v>
      </c>
      <c r="J619" s="11">
        <v>633.06100000000004</v>
      </c>
      <c r="O619" s="11">
        <f t="shared" si="49"/>
        <v>1.9016159999999811</v>
      </c>
    </row>
    <row r="620" spans="1:22" x14ac:dyDescent="0.35">
      <c r="A620" s="5">
        <f t="shared" si="48"/>
        <v>619</v>
      </c>
      <c r="B620">
        <v>628.83299999999997</v>
      </c>
      <c r="C620">
        <v>0.894509</v>
      </c>
      <c r="D620" s="11">
        <f t="shared" si="47"/>
        <v>0.99994000000002048</v>
      </c>
      <c r="E620">
        <v>628.83299999999997</v>
      </c>
      <c r="F620">
        <v>0.869425</v>
      </c>
      <c r="H620">
        <v>628.83299999999997</v>
      </c>
      <c r="I620">
        <v>0.80841300000000005</v>
      </c>
      <c r="J620" s="11">
        <v>635</v>
      </c>
      <c r="O620" s="11">
        <f t="shared" si="49"/>
        <v>1.2110000000000203</v>
      </c>
    </row>
    <row r="621" spans="1:22" x14ac:dyDescent="0.35">
      <c r="A621" s="5">
        <f t="shared" si="48"/>
        <v>620</v>
      </c>
      <c r="B621">
        <v>630.49800000000005</v>
      </c>
      <c r="C621">
        <v>0.89595400000000003</v>
      </c>
      <c r="D621" s="11">
        <f t="shared" si="47"/>
        <v>0.99994000000002048</v>
      </c>
      <c r="E621">
        <v>630.49800000000005</v>
      </c>
      <c r="F621">
        <v>0.87055300000000002</v>
      </c>
      <c r="H621">
        <v>630.49800000000005</v>
      </c>
      <c r="I621">
        <v>0.80925000000000002</v>
      </c>
      <c r="J621" s="11">
        <v>635.62400000000002</v>
      </c>
      <c r="O621" s="11">
        <f t="shared" si="49"/>
        <v>0.57920399999998384</v>
      </c>
    </row>
    <row r="622" spans="1:22" x14ac:dyDescent="0.35">
      <c r="A622" s="5">
        <f t="shared" si="48"/>
        <v>621</v>
      </c>
      <c r="B622">
        <v>633.06100000000004</v>
      </c>
      <c r="C622">
        <v>0.89739899999999995</v>
      </c>
      <c r="D622" s="11">
        <f t="shared" si="47"/>
        <v>0.99993999999994365</v>
      </c>
      <c r="E622">
        <v>633.06100000000004</v>
      </c>
      <c r="F622">
        <v>0.87227100000000002</v>
      </c>
      <c r="H622">
        <v>633.06100000000004</v>
      </c>
      <c r="I622">
        <v>0.81052999999999997</v>
      </c>
      <c r="J622" s="11">
        <v>640</v>
      </c>
      <c r="O622" s="11">
        <f t="shared" si="49"/>
        <v>0.88575999999996391</v>
      </c>
    </row>
    <row r="623" spans="1:22" x14ac:dyDescent="0.35">
      <c r="A623" s="5">
        <f t="shared" si="48"/>
        <v>622</v>
      </c>
      <c r="B623">
        <v>635</v>
      </c>
      <c r="C623">
        <v>0.89884399999999998</v>
      </c>
      <c r="D623" s="11">
        <f t="shared" si="47"/>
        <v>0.99994000000002048</v>
      </c>
      <c r="E623">
        <v>635</v>
      </c>
      <c r="F623">
        <v>0.87355700000000003</v>
      </c>
      <c r="H623">
        <v>635</v>
      </c>
      <c r="I623">
        <v>0.81149300000000002</v>
      </c>
      <c r="J623" s="11">
        <v>640</v>
      </c>
      <c r="O623" s="11">
        <f t="shared" si="49"/>
        <v>0.66639600000003263</v>
      </c>
    </row>
    <row r="624" spans="1:22" x14ac:dyDescent="0.35">
      <c r="A624" s="5">
        <f t="shared" si="48"/>
        <v>623</v>
      </c>
      <c r="B624">
        <v>635.62400000000002</v>
      </c>
      <c r="C624">
        <v>0.90028900000000001</v>
      </c>
      <c r="D624" s="11">
        <f t="shared" si="47"/>
        <v>0.99994000000002048</v>
      </c>
      <c r="E624">
        <v>635.62400000000002</v>
      </c>
      <c r="F624">
        <v>0.87396799999999997</v>
      </c>
      <c r="H624">
        <v>635.62400000000002</v>
      </c>
      <c r="I624">
        <v>0.81180200000000002</v>
      </c>
      <c r="J624" s="11">
        <v>643.31299999999999</v>
      </c>
      <c r="O624" s="11">
        <f t="shared" si="49"/>
        <v>0.21382800000000257</v>
      </c>
    </row>
    <row r="625" spans="1:15" x14ac:dyDescent="0.35">
      <c r="A625" s="5">
        <f t="shared" si="48"/>
        <v>624</v>
      </c>
      <c r="B625">
        <v>640</v>
      </c>
      <c r="C625">
        <v>0.90173400000000004</v>
      </c>
      <c r="D625" s="11">
        <f t="shared" si="47"/>
        <v>0.99994000000002048</v>
      </c>
      <c r="E625">
        <v>640</v>
      </c>
      <c r="F625">
        <v>0.87682099999999996</v>
      </c>
      <c r="H625">
        <v>640</v>
      </c>
      <c r="I625">
        <v>0.81395399999999996</v>
      </c>
      <c r="J625" s="11">
        <v>648.43899999999996</v>
      </c>
      <c r="O625" s="11">
        <f t="shared" si="49"/>
        <v>1.4891839999999528</v>
      </c>
    </row>
    <row r="626" spans="1:15" x14ac:dyDescent="0.35">
      <c r="A626" s="5">
        <f t="shared" si="48"/>
        <v>625</v>
      </c>
      <c r="B626">
        <v>640</v>
      </c>
      <c r="C626">
        <v>0.90317899999999995</v>
      </c>
      <c r="D626" s="11">
        <f t="shared" si="47"/>
        <v>0.99993999999994365</v>
      </c>
      <c r="E626">
        <v>640</v>
      </c>
      <c r="F626">
        <v>0.87682099999999996</v>
      </c>
      <c r="H626">
        <v>640</v>
      </c>
      <c r="I626">
        <v>0.81395399999999996</v>
      </c>
      <c r="J626" s="11">
        <v>650</v>
      </c>
      <c r="O626" s="11">
        <f t="shared" si="49"/>
        <v>0</v>
      </c>
    </row>
    <row r="627" spans="1:15" x14ac:dyDescent="0.35">
      <c r="A627" s="5">
        <f t="shared" si="48"/>
        <v>626</v>
      </c>
      <c r="B627">
        <v>643.31299999999999</v>
      </c>
      <c r="C627">
        <v>0.90462399999999998</v>
      </c>
      <c r="D627" s="11">
        <f t="shared" si="47"/>
        <v>0.99994000000002048</v>
      </c>
      <c r="E627">
        <v>643.31299999999999</v>
      </c>
      <c r="F627">
        <v>0.878942</v>
      </c>
      <c r="H627">
        <v>643.31299999999999</v>
      </c>
      <c r="I627">
        <v>0.81556600000000001</v>
      </c>
      <c r="J627" s="11">
        <v>650.35199999999998</v>
      </c>
      <c r="O627" s="11">
        <f t="shared" si="49"/>
        <v>1.11550400000004</v>
      </c>
    </row>
    <row r="628" spans="1:15" x14ac:dyDescent="0.35">
      <c r="A628" s="5">
        <f t="shared" si="48"/>
        <v>627</v>
      </c>
      <c r="B628">
        <v>648.43899999999996</v>
      </c>
      <c r="C628">
        <v>0.90606900000000001</v>
      </c>
      <c r="D628" s="11">
        <f t="shared" si="47"/>
        <v>0.99994000000002048</v>
      </c>
      <c r="E628">
        <v>648.43899999999996</v>
      </c>
      <c r="F628">
        <v>0.88216000000000006</v>
      </c>
      <c r="H628">
        <v>648.43899999999996</v>
      </c>
      <c r="I628">
        <v>0.81803400000000004</v>
      </c>
      <c r="J628" s="11">
        <v>660</v>
      </c>
      <c r="O628" s="11">
        <f t="shared" si="49"/>
        <v>1.7078560000000178</v>
      </c>
    </row>
    <row r="629" spans="1:15" x14ac:dyDescent="0.35">
      <c r="A629" s="5">
        <f t="shared" si="48"/>
        <v>628</v>
      </c>
      <c r="B629">
        <v>650</v>
      </c>
      <c r="C629">
        <v>0.90751400000000004</v>
      </c>
      <c r="D629" s="11">
        <f t="shared" si="47"/>
        <v>0.99994000000002048</v>
      </c>
      <c r="E629">
        <v>650</v>
      </c>
      <c r="F629">
        <v>0.88312400000000002</v>
      </c>
      <c r="H629">
        <v>650</v>
      </c>
      <c r="I629">
        <v>0.81877900000000003</v>
      </c>
      <c r="J629" s="11">
        <v>665</v>
      </c>
      <c r="O629" s="11">
        <f t="shared" si="49"/>
        <v>0.515539999999997</v>
      </c>
    </row>
    <row r="630" spans="1:15" x14ac:dyDescent="0.35">
      <c r="A630" s="5">
        <f t="shared" si="48"/>
        <v>629</v>
      </c>
      <c r="B630">
        <v>650.35199999999998</v>
      </c>
      <c r="C630">
        <v>0.90895999999999999</v>
      </c>
      <c r="D630" s="11">
        <f t="shared" si="47"/>
        <v>1.0006319999999636</v>
      </c>
      <c r="E630">
        <v>650.35199999999998</v>
      </c>
      <c r="F630">
        <v>0.88334100000000004</v>
      </c>
      <c r="H630">
        <v>650.35199999999998</v>
      </c>
      <c r="I630">
        <v>0.81894599999999995</v>
      </c>
      <c r="J630" s="11">
        <v>670</v>
      </c>
      <c r="O630" s="11">
        <f t="shared" si="49"/>
        <v>0.11556399999994271</v>
      </c>
    </row>
    <row r="631" spans="1:15" x14ac:dyDescent="0.35">
      <c r="A631" s="5">
        <f t="shared" si="48"/>
        <v>630</v>
      </c>
      <c r="B631">
        <v>660</v>
      </c>
      <c r="C631">
        <v>0.91040500000000002</v>
      </c>
      <c r="D631" s="11">
        <f t="shared" si="47"/>
        <v>0.99994000000002048</v>
      </c>
      <c r="E631">
        <v>660</v>
      </c>
      <c r="F631">
        <v>0.88913699999999996</v>
      </c>
      <c r="H631">
        <v>660</v>
      </c>
      <c r="I631">
        <v>0.82347899999999996</v>
      </c>
      <c r="J631" s="11">
        <v>674.06899999999996</v>
      </c>
      <c r="O631" s="11">
        <f t="shared" si="49"/>
        <v>3.1368360000000064</v>
      </c>
    </row>
    <row r="632" spans="1:15" x14ac:dyDescent="0.35">
      <c r="A632" s="5">
        <f t="shared" si="48"/>
        <v>631</v>
      </c>
      <c r="B632">
        <v>665</v>
      </c>
      <c r="C632">
        <v>0.91185000000000005</v>
      </c>
      <c r="D632" s="11">
        <f t="shared" si="47"/>
        <v>0.99994000000002048</v>
      </c>
      <c r="E632">
        <v>665</v>
      </c>
      <c r="F632">
        <v>0.892038</v>
      </c>
      <c r="H632">
        <v>665</v>
      </c>
      <c r="I632">
        <v>0.82578300000000004</v>
      </c>
      <c r="J632" s="11">
        <v>675</v>
      </c>
      <c r="O632" s="11">
        <f t="shared" si="49"/>
        <v>1.594368000000058</v>
      </c>
    </row>
    <row r="633" spans="1:15" x14ac:dyDescent="0.35">
      <c r="A633" s="5">
        <f t="shared" si="48"/>
        <v>632</v>
      </c>
      <c r="B633">
        <v>670</v>
      </c>
      <c r="C633">
        <v>0.91329499999999997</v>
      </c>
      <c r="D633" s="11">
        <f t="shared" si="47"/>
        <v>0.99993999999994365</v>
      </c>
      <c r="E633">
        <v>670</v>
      </c>
      <c r="F633">
        <v>0.89487099999999997</v>
      </c>
      <c r="H633">
        <v>670</v>
      </c>
      <c r="I633">
        <v>0.82805700000000004</v>
      </c>
      <c r="J633" s="11">
        <v>675</v>
      </c>
      <c r="O633" s="11">
        <f t="shared" si="49"/>
        <v>1.5736079999999988</v>
      </c>
    </row>
    <row r="634" spans="1:15" x14ac:dyDescent="0.35">
      <c r="A634" s="5">
        <f t="shared" si="48"/>
        <v>633</v>
      </c>
      <c r="B634">
        <v>674.06899999999996</v>
      </c>
      <c r="C634">
        <v>0.91474</v>
      </c>
      <c r="D634" s="11">
        <f t="shared" si="47"/>
        <v>0.99994000000002048</v>
      </c>
      <c r="E634">
        <v>674.06899999999996</v>
      </c>
      <c r="F634">
        <v>0.89712599999999998</v>
      </c>
      <c r="H634">
        <v>674.06899999999996</v>
      </c>
      <c r="I634">
        <v>0.82988600000000001</v>
      </c>
      <c r="J634" s="11">
        <v>684.32100000000003</v>
      </c>
      <c r="O634" s="11">
        <f t="shared" si="49"/>
        <v>1.2656679999999789</v>
      </c>
    </row>
    <row r="635" spans="1:15" x14ac:dyDescent="0.35">
      <c r="A635" s="5">
        <f t="shared" si="48"/>
        <v>634</v>
      </c>
      <c r="B635">
        <v>675</v>
      </c>
      <c r="C635">
        <v>0.91618500000000003</v>
      </c>
      <c r="D635" s="11">
        <f t="shared" si="47"/>
        <v>0.99994000000002048</v>
      </c>
      <c r="E635">
        <v>675</v>
      </c>
      <c r="F635">
        <v>0.89763599999999999</v>
      </c>
      <c r="H635">
        <v>675</v>
      </c>
      <c r="I635">
        <v>0.83030099999999996</v>
      </c>
      <c r="J635" s="11">
        <v>685</v>
      </c>
      <c r="O635" s="11">
        <f t="shared" si="49"/>
        <v>0.28717999999996069</v>
      </c>
    </row>
    <row r="636" spans="1:15" x14ac:dyDescent="0.35">
      <c r="A636" s="5">
        <f t="shared" si="48"/>
        <v>635</v>
      </c>
      <c r="B636">
        <v>675</v>
      </c>
      <c r="C636">
        <v>0.91762999999999995</v>
      </c>
      <c r="D636" s="11">
        <f t="shared" si="47"/>
        <v>0.99993999999994365</v>
      </c>
      <c r="E636">
        <v>675</v>
      </c>
      <c r="F636">
        <v>0.89763599999999999</v>
      </c>
      <c r="H636">
        <v>675</v>
      </c>
      <c r="I636">
        <v>0.83030099999999996</v>
      </c>
      <c r="J636" s="11">
        <v>685</v>
      </c>
      <c r="O636" s="11">
        <f t="shared" si="49"/>
        <v>0</v>
      </c>
    </row>
    <row r="637" spans="1:15" x14ac:dyDescent="0.35">
      <c r="A637" s="5">
        <f t="shared" si="48"/>
        <v>636</v>
      </c>
      <c r="B637">
        <v>684.32100000000003</v>
      </c>
      <c r="C637">
        <v>0.91907499999999998</v>
      </c>
      <c r="D637" s="11">
        <f t="shared" si="47"/>
        <v>0.99994000000002048</v>
      </c>
      <c r="E637">
        <v>684.32100000000003</v>
      </c>
      <c r="F637">
        <v>0.902617</v>
      </c>
      <c r="H637">
        <v>684.32100000000003</v>
      </c>
      <c r="I637">
        <v>0.83440700000000001</v>
      </c>
      <c r="J637" s="11">
        <v>690</v>
      </c>
      <c r="O637" s="11">
        <f t="shared" si="49"/>
        <v>2.8413520000000374</v>
      </c>
    </row>
    <row r="638" spans="1:15" x14ac:dyDescent="0.35">
      <c r="A638" s="5">
        <f t="shared" si="48"/>
        <v>637</v>
      </c>
      <c r="B638">
        <v>685</v>
      </c>
      <c r="C638">
        <v>0.92052</v>
      </c>
      <c r="D638" s="11">
        <f t="shared" si="47"/>
        <v>0.99994000000002048</v>
      </c>
      <c r="E638">
        <v>685</v>
      </c>
      <c r="F638">
        <v>0.90297099999999997</v>
      </c>
      <c r="H638">
        <v>685</v>
      </c>
      <c r="I638">
        <v>0.83470200000000006</v>
      </c>
      <c r="J638" s="11">
        <v>692.01</v>
      </c>
      <c r="O638" s="11">
        <f t="shared" si="49"/>
        <v>0.2041400000000313</v>
      </c>
    </row>
    <row r="639" spans="1:15" x14ac:dyDescent="0.35">
      <c r="A639" s="5">
        <f t="shared" si="48"/>
        <v>638</v>
      </c>
      <c r="B639">
        <v>685</v>
      </c>
      <c r="C639">
        <v>0.92196500000000003</v>
      </c>
      <c r="D639" s="11">
        <f t="shared" si="47"/>
        <v>0.99994000000002048</v>
      </c>
      <c r="E639">
        <v>685</v>
      </c>
      <c r="F639">
        <v>0.90297099999999997</v>
      </c>
      <c r="H639">
        <v>685</v>
      </c>
      <c r="I639">
        <v>0.83470200000000006</v>
      </c>
      <c r="J639" s="11">
        <v>699.69899999999996</v>
      </c>
      <c r="O639" s="11">
        <f t="shared" si="49"/>
        <v>0</v>
      </c>
    </row>
    <row r="640" spans="1:15" x14ac:dyDescent="0.35">
      <c r="A640" s="5">
        <f t="shared" si="48"/>
        <v>639</v>
      </c>
      <c r="B640">
        <v>690</v>
      </c>
      <c r="C640">
        <v>0.92340999999999995</v>
      </c>
      <c r="D640" s="11">
        <f t="shared" si="47"/>
        <v>0.99993999999994365</v>
      </c>
      <c r="E640">
        <v>690</v>
      </c>
      <c r="F640">
        <v>0.90554199999999996</v>
      </c>
      <c r="H640">
        <v>690</v>
      </c>
      <c r="I640">
        <v>0.83686000000000005</v>
      </c>
      <c r="J640" s="11">
        <v>700</v>
      </c>
      <c r="O640" s="11">
        <f t="shared" si="49"/>
        <v>1.4933359999999953</v>
      </c>
    </row>
    <row r="641" spans="1:15" x14ac:dyDescent="0.35">
      <c r="A641" s="5">
        <f t="shared" si="48"/>
        <v>640</v>
      </c>
      <c r="B641">
        <v>692.01</v>
      </c>
      <c r="C641">
        <v>0.92485499999999998</v>
      </c>
      <c r="D641" s="11">
        <f t="shared" si="47"/>
        <v>0.99994000000002048</v>
      </c>
      <c r="E641">
        <v>692.01</v>
      </c>
      <c r="F641">
        <v>0.90655799999999997</v>
      </c>
      <c r="H641">
        <v>692.01</v>
      </c>
      <c r="I641">
        <v>0.83771899999999999</v>
      </c>
      <c r="J641" s="11">
        <v>705</v>
      </c>
      <c r="O641" s="11">
        <f t="shared" si="49"/>
        <v>0.59442799999996065</v>
      </c>
    </row>
    <row r="642" spans="1:15" x14ac:dyDescent="0.35">
      <c r="A642" s="5">
        <f t="shared" si="48"/>
        <v>641</v>
      </c>
      <c r="B642">
        <v>699.69899999999996</v>
      </c>
      <c r="C642">
        <v>0.92630100000000004</v>
      </c>
      <c r="D642" s="11">
        <f t="shared" ref="D642:D692" si="51">692*(C642-C641)</f>
        <v>1.0006320000000404</v>
      </c>
      <c r="E642">
        <v>699.69899999999996</v>
      </c>
      <c r="F642">
        <v>0.91035500000000003</v>
      </c>
      <c r="H642">
        <v>699.69899999999996</v>
      </c>
      <c r="I642">
        <v>0.84096499999999996</v>
      </c>
      <c r="J642" s="11">
        <v>712.51400000000001</v>
      </c>
      <c r="O642" s="11">
        <f t="shared" si="49"/>
        <v>2.24623199999998</v>
      </c>
    </row>
    <row r="643" spans="1:15" x14ac:dyDescent="0.35">
      <c r="A643" s="5">
        <f t="shared" si="48"/>
        <v>642</v>
      </c>
      <c r="B643">
        <v>700</v>
      </c>
      <c r="C643">
        <v>0.92774599999999996</v>
      </c>
      <c r="D643" s="11">
        <f t="shared" si="51"/>
        <v>0.99993999999994365</v>
      </c>
      <c r="E643">
        <v>700</v>
      </c>
      <c r="F643">
        <v>0.91049999999999998</v>
      </c>
      <c r="H643">
        <v>700</v>
      </c>
      <c r="I643">
        <v>0.84109100000000003</v>
      </c>
      <c r="J643" s="11">
        <v>725.32899999999995</v>
      </c>
      <c r="O643" s="11">
        <f t="shared" si="49"/>
        <v>8.7192000000048786E-2</v>
      </c>
    </row>
    <row r="644" spans="1:15" x14ac:dyDescent="0.35">
      <c r="A644" s="5">
        <f t="shared" ref="A644:A693" si="52">A643+1</f>
        <v>643</v>
      </c>
      <c r="B644">
        <v>705</v>
      </c>
      <c r="C644">
        <v>0.92919099999999999</v>
      </c>
      <c r="D644" s="11">
        <f t="shared" si="51"/>
        <v>0.99994000000002048</v>
      </c>
      <c r="E644">
        <v>705</v>
      </c>
      <c r="F644">
        <v>0.91288999999999998</v>
      </c>
      <c r="H644">
        <v>705</v>
      </c>
      <c r="I644">
        <v>0.84316500000000005</v>
      </c>
      <c r="J644" s="11">
        <v>730</v>
      </c>
      <c r="O644" s="11">
        <f t="shared" ref="O644:O693" si="53">692*(I644-I643)</f>
        <v>1.435208000000014</v>
      </c>
    </row>
    <row r="645" spans="1:15" x14ac:dyDescent="0.35">
      <c r="A645" s="5">
        <f t="shared" si="52"/>
        <v>644</v>
      </c>
      <c r="B645">
        <v>712.51400000000001</v>
      </c>
      <c r="C645">
        <v>0.93063600000000002</v>
      </c>
      <c r="D645" s="11">
        <f t="shared" si="51"/>
        <v>0.99994000000002048</v>
      </c>
      <c r="E645">
        <v>712.51400000000001</v>
      </c>
      <c r="F645">
        <v>0.91637100000000005</v>
      </c>
      <c r="H645">
        <v>712.51400000000001</v>
      </c>
      <c r="I645">
        <v>0.84623199999999998</v>
      </c>
      <c r="J645" s="11">
        <v>730.45500000000004</v>
      </c>
      <c r="O645" s="11">
        <f t="shared" si="53"/>
        <v>2.1223639999999522</v>
      </c>
    </row>
    <row r="646" spans="1:15" x14ac:dyDescent="0.35">
      <c r="A646" s="5">
        <f t="shared" si="52"/>
        <v>645</v>
      </c>
      <c r="B646">
        <v>725.32899999999995</v>
      </c>
      <c r="C646">
        <v>0.93208100000000005</v>
      </c>
      <c r="D646" s="11">
        <f t="shared" si="51"/>
        <v>0.99994000000002048</v>
      </c>
      <c r="E646">
        <v>725.32899999999995</v>
      </c>
      <c r="F646">
        <v>0.92201500000000003</v>
      </c>
      <c r="H646">
        <v>725.32899999999995</v>
      </c>
      <c r="I646">
        <v>0.85132399999999997</v>
      </c>
      <c r="J646" s="11">
        <v>730.45500000000004</v>
      </c>
      <c r="O646" s="11">
        <f t="shared" si="53"/>
        <v>3.5236639999999899</v>
      </c>
    </row>
    <row r="647" spans="1:15" x14ac:dyDescent="0.35">
      <c r="A647" s="5">
        <f t="shared" si="52"/>
        <v>646</v>
      </c>
      <c r="B647">
        <v>730</v>
      </c>
      <c r="C647">
        <v>0.93352599999999997</v>
      </c>
      <c r="D647" s="11">
        <f t="shared" si="51"/>
        <v>0.99993999999994365</v>
      </c>
      <c r="E647">
        <v>730</v>
      </c>
      <c r="F647">
        <v>0.92398400000000003</v>
      </c>
      <c r="H647">
        <v>730</v>
      </c>
      <c r="I647">
        <v>0.85313700000000003</v>
      </c>
      <c r="J647" s="11">
        <v>745</v>
      </c>
      <c r="O647" s="11">
        <f t="shared" si="53"/>
        <v>1.2545960000000447</v>
      </c>
    </row>
    <row r="648" spans="1:15" x14ac:dyDescent="0.35">
      <c r="A648" s="5">
        <f t="shared" si="52"/>
        <v>647</v>
      </c>
      <c r="B648">
        <v>730.45500000000004</v>
      </c>
      <c r="C648">
        <v>0.934971</v>
      </c>
      <c r="D648" s="11">
        <f t="shared" si="51"/>
        <v>0.99994000000002048</v>
      </c>
      <c r="E648">
        <v>730.45500000000004</v>
      </c>
      <c r="F648">
        <v>0.92417400000000005</v>
      </c>
      <c r="H648">
        <v>730.45500000000004</v>
      </c>
      <c r="I648">
        <v>0.85331299999999999</v>
      </c>
      <c r="J648" s="11">
        <v>765</v>
      </c>
      <c r="O648" s="11">
        <f t="shared" si="53"/>
        <v>0.12179199999996815</v>
      </c>
    </row>
    <row r="649" spans="1:15" x14ac:dyDescent="0.35">
      <c r="A649" s="5">
        <f t="shared" si="52"/>
        <v>648</v>
      </c>
      <c r="B649">
        <v>730.45500000000004</v>
      </c>
      <c r="C649">
        <v>0.93641600000000003</v>
      </c>
      <c r="D649" s="11">
        <f t="shared" si="51"/>
        <v>0.99994000000002048</v>
      </c>
      <c r="E649">
        <v>730.45500000000004</v>
      </c>
      <c r="F649">
        <v>0.92417400000000005</v>
      </c>
      <c r="H649">
        <v>730.45500000000004</v>
      </c>
      <c r="I649">
        <v>0.85331299999999999</v>
      </c>
      <c r="J649" s="11">
        <v>766.33699999999999</v>
      </c>
      <c r="O649" s="11">
        <f t="shared" si="53"/>
        <v>0</v>
      </c>
    </row>
    <row r="650" spans="1:15" x14ac:dyDescent="0.35">
      <c r="A650" s="5">
        <f t="shared" si="52"/>
        <v>649</v>
      </c>
      <c r="B650">
        <v>745</v>
      </c>
      <c r="C650">
        <v>0.93786099999999994</v>
      </c>
      <c r="D650" s="11">
        <f t="shared" si="51"/>
        <v>0.99993999999994365</v>
      </c>
      <c r="E650">
        <v>745</v>
      </c>
      <c r="F650">
        <v>0.930002</v>
      </c>
      <c r="H650">
        <v>745</v>
      </c>
      <c r="I650">
        <v>0.85881300000000005</v>
      </c>
      <c r="J650" s="11">
        <v>770</v>
      </c>
      <c r="O650" s="11">
        <f t="shared" si="53"/>
        <v>3.8060000000000418</v>
      </c>
    </row>
    <row r="651" spans="1:15" x14ac:dyDescent="0.35">
      <c r="A651" s="5">
        <f t="shared" si="52"/>
        <v>650</v>
      </c>
      <c r="B651">
        <v>765</v>
      </c>
      <c r="C651">
        <v>0.93930599999999997</v>
      </c>
      <c r="D651" s="11">
        <f t="shared" si="51"/>
        <v>0.99994000000002048</v>
      </c>
      <c r="E651">
        <v>765</v>
      </c>
      <c r="F651">
        <v>0.93734300000000004</v>
      </c>
      <c r="H651">
        <v>765</v>
      </c>
      <c r="I651">
        <v>0.86604199999999998</v>
      </c>
      <c r="J651" s="11">
        <v>780</v>
      </c>
      <c r="O651" s="11">
        <f t="shared" si="53"/>
        <v>5.0024679999999515</v>
      </c>
    </row>
    <row r="652" spans="1:15" x14ac:dyDescent="0.35">
      <c r="A652" s="5">
        <f t="shared" si="52"/>
        <v>651</v>
      </c>
      <c r="B652">
        <v>766.33699999999999</v>
      </c>
      <c r="C652">
        <v>0.940751</v>
      </c>
      <c r="D652" s="11">
        <f t="shared" si="51"/>
        <v>0.99994000000002048</v>
      </c>
      <c r="E652">
        <v>766.33699999999999</v>
      </c>
      <c r="F652">
        <v>0.93780799999999997</v>
      </c>
      <c r="H652">
        <v>766.33699999999999</v>
      </c>
      <c r="I652">
        <v>0.86651199999999995</v>
      </c>
      <c r="J652" s="11">
        <v>780</v>
      </c>
      <c r="O652" s="11">
        <f t="shared" si="53"/>
        <v>0.32523999999997955</v>
      </c>
    </row>
    <row r="653" spans="1:15" x14ac:dyDescent="0.35">
      <c r="A653" s="5">
        <f t="shared" si="52"/>
        <v>652</v>
      </c>
      <c r="B653">
        <v>770</v>
      </c>
      <c r="C653">
        <v>0.94219699999999995</v>
      </c>
      <c r="D653" s="11">
        <f t="shared" si="51"/>
        <v>1.0006319999999636</v>
      </c>
      <c r="E653">
        <v>770</v>
      </c>
      <c r="F653">
        <v>0.93906299999999998</v>
      </c>
      <c r="H653">
        <v>770</v>
      </c>
      <c r="I653">
        <v>0.86778999999999995</v>
      </c>
      <c r="J653" s="11">
        <v>785</v>
      </c>
      <c r="O653" s="11">
        <f t="shared" si="53"/>
        <v>0.88437600000000094</v>
      </c>
    </row>
    <row r="654" spans="1:15" x14ac:dyDescent="0.35">
      <c r="A654" s="5">
        <f t="shared" si="52"/>
        <v>653</v>
      </c>
      <c r="B654">
        <v>780</v>
      </c>
      <c r="C654">
        <v>0.94364199999999998</v>
      </c>
      <c r="D654" s="11">
        <f t="shared" si="51"/>
        <v>0.99994000000002048</v>
      </c>
      <c r="E654">
        <v>780</v>
      </c>
      <c r="F654">
        <v>0.94237300000000002</v>
      </c>
      <c r="H654">
        <v>780</v>
      </c>
      <c r="I654">
        <v>0.87121899999999997</v>
      </c>
      <c r="J654" s="11">
        <v>785</v>
      </c>
      <c r="O654" s="11">
        <f t="shared" si="53"/>
        <v>2.3728680000000106</v>
      </c>
    </row>
    <row r="655" spans="1:15" x14ac:dyDescent="0.35">
      <c r="A655" s="5">
        <f t="shared" si="52"/>
        <v>654</v>
      </c>
      <c r="B655">
        <v>780</v>
      </c>
      <c r="C655">
        <v>0.94508700000000001</v>
      </c>
      <c r="D655" s="11">
        <f t="shared" si="51"/>
        <v>0.99994000000002048</v>
      </c>
      <c r="E655">
        <v>780</v>
      </c>
      <c r="F655">
        <v>0.94237300000000002</v>
      </c>
      <c r="H655">
        <v>780</v>
      </c>
      <c r="I655">
        <v>0.87121899999999997</v>
      </c>
      <c r="J655" s="11">
        <v>805</v>
      </c>
      <c r="O655" s="11">
        <f t="shared" si="53"/>
        <v>0</v>
      </c>
    </row>
    <row r="656" spans="1:15" x14ac:dyDescent="0.35">
      <c r="A656" s="5">
        <f t="shared" si="52"/>
        <v>655</v>
      </c>
      <c r="B656">
        <v>785</v>
      </c>
      <c r="C656">
        <v>0.94653200000000004</v>
      </c>
      <c r="D656" s="11">
        <f t="shared" si="51"/>
        <v>0.99994000000002048</v>
      </c>
      <c r="E656">
        <v>785</v>
      </c>
      <c r="F656">
        <v>0.94396500000000005</v>
      </c>
      <c r="H656">
        <v>785</v>
      </c>
      <c r="I656">
        <v>0.87290000000000001</v>
      </c>
      <c r="J656" s="11">
        <v>805</v>
      </c>
      <c r="O656" s="11">
        <f t="shared" si="53"/>
        <v>1.1632520000000302</v>
      </c>
    </row>
    <row r="657" spans="1:15" x14ac:dyDescent="0.35">
      <c r="A657" s="5">
        <f t="shared" si="52"/>
        <v>656</v>
      </c>
      <c r="B657">
        <v>785</v>
      </c>
      <c r="C657">
        <v>0.94797699999999996</v>
      </c>
      <c r="D657" s="11">
        <f t="shared" si="51"/>
        <v>0.99993999999994365</v>
      </c>
      <c r="E657">
        <v>785</v>
      </c>
      <c r="F657">
        <v>0.94396500000000005</v>
      </c>
      <c r="H657">
        <v>785</v>
      </c>
      <c r="I657">
        <v>0.87290000000000001</v>
      </c>
      <c r="J657" s="11">
        <v>810</v>
      </c>
      <c r="O657" s="11">
        <f t="shared" si="53"/>
        <v>0</v>
      </c>
    </row>
    <row r="658" spans="1:15" x14ac:dyDescent="0.35">
      <c r="A658" s="5">
        <f t="shared" si="52"/>
        <v>657</v>
      </c>
      <c r="B658">
        <v>805</v>
      </c>
      <c r="C658">
        <v>0.94942199999999999</v>
      </c>
      <c r="D658" s="11">
        <f t="shared" si="51"/>
        <v>0.99994000000002048</v>
      </c>
      <c r="E658">
        <v>805</v>
      </c>
      <c r="F658">
        <v>0.94993000000000005</v>
      </c>
      <c r="H658">
        <v>805</v>
      </c>
      <c r="I658">
        <v>0.87940799999999997</v>
      </c>
      <c r="J658" s="11">
        <v>820</v>
      </c>
      <c r="O658" s="11">
        <f t="shared" si="53"/>
        <v>4.5035359999999711</v>
      </c>
    </row>
    <row r="659" spans="1:15" x14ac:dyDescent="0.35">
      <c r="A659" s="5">
        <f t="shared" si="52"/>
        <v>658</v>
      </c>
      <c r="B659">
        <v>805</v>
      </c>
      <c r="C659">
        <v>0.95086700000000002</v>
      </c>
      <c r="D659" s="11">
        <f t="shared" si="51"/>
        <v>0.99994000000002048</v>
      </c>
      <c r="E659">
        <v>805</v>
      </c>
      <c r="F659">
        <v>0.94993000000000005</v>
      </c>
      <c r="H659">
        <v>805</v>
      </c>
      <c r="I659">
        <v>0.87940799999999997</v>
      </c>
      <c r="J659" s="11">
        <v>835</v>
      </c>
      <c r="O659" s="11">
        <f t="shared" si="53"/>
        <v>0</v>
      </c>
    </row>
    <row r="660" spans="1:15" x14ac:dyDescent="0.35">
      <c r="A660" s="5">
        <f t="shared" si="52"/>
        <v>659</v>
      </c>
      <c r="B660">
        <v>810</v>
      </c>
      <c r="C660">
        <v>0.95231200000000005</v>
      </c>
      <c r="D660" s="11">
        <f t="shared" si="51"/>
        <v>0.99994000000002048</v>
      </c>
      <c r="E660">
        <v>810</v>
      </c>
      <c r="F660">
        <v>0.951326</v>
      </c>
      <c r="H660">
        <v>810</v>
      </c>
      <c r="I660">
        <v>0.88098200000000004</v>
      </c>
      <c r="J660" s="11">
        <v>855</v>
      </c>
      <c r="O660" s="11">
        <f t="shared" si="53"/>
        <v>1.0892080000000521</v>
      </c>
    </row>
    <row r="661" spans="1:15" x14ac:dyDescent="0.35">
      <c r="A661" s="5">
        <f t="shared" si="52"/>
        <v>660</v>
      </c>
      <c r="B661">
        <v>820</v>
      </c>
      <c r="C661">
        <v>0.95375699999999997</v>
      </c>
      <c r="D661" s="11">
        <f t="shared" si="51"/>
        <v>0.99993999999994365</v>
      </c>
      <c r="E661">
        <v>820</v>
      </c>
      <c r="F661">
        <v>0.95400799999999997</v>
      </c>
      <c r="H661">
        <v>820</v>
      </c>
      <c r="I661">
        <v>0.88406799999999996</v>
      </c>
      <c r="J661" s="11">
        <v>865</v>
      </c>
      <c r="O661" s="11">
        <f t="shared" si="53"/>
        <v>2.1355119999999461</v>
      </c>
    </row>
    <row r="662" spans="1:15" x14ac:dyDescent="0.35">
      <c r="A662" s="5">
        <f t="shared" si="52"/>
        <v>661</v>
      </c>
      <c r="B662">
        <v>835</v>
      </c>
      <c r="C662">
        <v>0.955202</v>
      </c>
      <c r="D662" s="11">
        <f t="shared" si="51"/>
        <v>0.99994000000002048</v>
      </c>
      <c r="E662">
        <v>835</v>
      </c>
      <c r="F662">
        <v>0.95777400000000001</v>
      </c>
      <c r="H662">
        <v>835</v>
      </c>
      <c r="I662">
        <v>0.88854900000000003</v>
      </c>
      <c r="J662" s="11">
        <v>875</v>
      </c>
      <c r="O662" s="11">
        <f t="shared" si="53"/>
        <v>3.1008520000000472</v>
      </c>
    </row>
    <row r="663" spans="1:15" x14ac:dyDescent="0.35">
      <c r="A663" s="5">
        <f t="shared" si="52"/>
        <v>662</v>
      </c>
      <c r="B663">
        <v>855</v>
      </c>
      <c r="C663">
        <v>0.95664700000000003</v>
      </c>
      <c r="D663" s="11">
        <f t="shared" si="51"/>
        <v>0.99994000000002048</v>
      </c>
      <c r="E663">
        <v>855</v>
      </c>
      <c r="F663">
        <v>0.96234500000000001</v>
      </c>
      <c r="H663">
        <v>855</v>
      </c>
      <c r="I663">
        <v>0.89425500000000002</v>
      </c>
      <c r="J663" s="11">
        <v>875</v>
      </c>
      <c r="O663" s="11">
        <f t="shared" si="53"/>
        <v>3.9485519999999923</v>
      </c>
    </row>
    <row r="664" spans="1:15" x14ac:dyDescent="0.35">
      <c r="A664" s="5">
        <f t="shared" si="52"/>
        <v>663</v>
      </c>
      <c r="B664">
        <v>865</v>
      </c>
      <c r="C664">
        <v>0.95809200000000005</v>
      </c>
      <c r="D664" s="11">
        <f t="shared" si="51"/>
        <v>0.99994000000002048</v>
      </c>
      <c r="E664">
        <v>865</v>
      </c>
      <c r="F664">
        <v>0.96445099999999995</v>
      </c>
      <c r="H664">
        <v>865</v>
      </c>
      <c r="I664">
        <v>0.89699799999999996</v>
      </c>
      <c r="J664" s="11">
        <v>885</v>
      </c>
      <c r="O664" s="11">
        <f t="shared" si="53"/>
        <v>1.8981559999999584</v>
      </c>
    </row>
    <row r="665" spans="1:15" x14ac:dyDescent="0.35">
      <c r="A665" s="5">
        <f t="shared" si="52"/>
        <v>664</v>
      </c>
      <c r="B665">
        <v>875</v>
      </c>
      <c r="C665">
        <v>0.959538</v>
      </c>
      <c r="D665" s="11">
        <f t="shared" si="51"/>
        <v>1.0006319999999636</v>
      </c>
      <c r="E665">
        <v>875</v>
      </c>
      <c r="F665">
        <v>0.96644600000000003</v>
      </c>
      <c r="H665">
        <v>875</v>
      </c>
      <c r="I665">
        <v>0.89966900000000005</v>
      </c>
      <c r="J665" s="11">
        <v>885</v>
      </c>
      <c r="O665" s="11">
        <f t="shared" si="53"/>
        <v>1.8483320000000623</v>
      </c>
    </row>
    <row r="666" spans="1:15" x14ac:dyDescent="0.35">
      <c r="A666" s="5">
        <f t="shared" si="52"/>
        <v>665</v>
      </c>
      <c r="B666">
        <v>875</v>
      </c>
      <c r="C666">
        <v>0.96098300000000003</v>
      </c>
      <c r="D666" s="11">
        <f t="shared" si="51"/>
        <v>0.99994000000002048</v>
      </c>
      <c r="E666">
        <v>875</v>
      </c>
      <c r="F666">
        <v>0.96644600000000003</v>
      </c>
      <c r="H666">
        <v>875</v>
      </c>
      <c r="I666">
        <v>0.89966900000000005</v>
      </c>
      <c r="J666" s="11">
        <v>910</v>
      </c>
      <c r="O666" s="11">
        <f t="shared" si="53"/>
        <v>0</v>
      </c>
    </row>
    <row r="667" spans="1:15" x14ac:dyDescent="0.35">
      <c r="A667" s="5">
        <f t="shared" si="52"/>
        <v>666</v>
      </c>
      <c r="B667">
        <v>885</v>
      </c>
      <c r="C667">
        <v>0.96242799999999995</v>
      </c>
      <c r="D667" s="11">
        <f t="shared" si="51"/>
        <v>0.99993999999994365</v>
      </c>
      <c r="E667">
        <v>885</v>
      </c>
      <c r="F667">
        <v>0.96833499999999995</v>
      </c>
      <c r="H667">
        <v>885</v>
      </c>
      <c r="I667">
        <v>0.90227100000000005</v>
      </c>
      <c r="J667" s="11">
        <v>940</v>
      </c>
      <c r="O667" s="11">
        <f t="shared" si="53"/>
        <v>1.8005839999999953</v>
      </c>
    </row>
    <row r="668" spans="1:15" x14ac:dyDescent="0.35">
      <c r="A668" s="5">
        <f t="shared" si="52"/>
        <v>667</v>
      </c>
      <c r="B668">
        <v>885</v>
      </c>
      <c r="C668">
        <v>0.96387299999999998</v>
      </c>
      <c r="D668" s="11">
        <f t="shared" si="51"/>
        <v>0.99994000000002048</v>
      </c>
      <c r="E668">
        <v>885</v>
      </c>
      <c r="F668">
        <v>0.96833499999999995</v>
      </c>
      <c r="H668">
        <v>885</v>
      </c>
      <c r="I668">
        <v>0.90227100000000005</v>
      </c>
      <c r="J668" s="11">
        <v>945</v>
      </c>
      <c r="O668" s="11">
        <f t="shared" si="53"/>
        <v>0</v>
      </c>
    </row>
    <row r="669" spans="1:15" x14ac:dyDescent="0.35">
      <c r="A669" s="5">
        <f t="shared" si="52"/>
        <v>668</v>
      </c>
      <c r="B669">
        <v>910</v>
      </c>
      <c r="C669">
        <v>0.96531800000000001</v>
      </c>
      <c r="D669" s="11">
        <f t="shared" si="51"/>
        <v>0.99994000000002048</v>
      </c>
      <c r="E669">
        <v>910</v>
      </c>
      <c r="F669">
        <v>0.97262599999999999</v>
      </c>
      <c r="H669">
        <v>910</v>
      </c>
      <c r="I669">
        <v>0.90848499999999999</v>
      </c>
      <c r="J669" s="11">
        <v>950</v>
      </c>
      <c r="O669" s="11">
        <f t="shared" si="53"/>
        <v>4.3000879999999597</v>
      </c>
    </row>
    <row r="670" spans="1:15" x14ac:dyDescent="0.35">
      <c r="A670" s="5">
        <f t="shared" si="52"/>
        <v>669</v>
      </c>
      <c r="B670">
        <v>940</v>
      </c>
      <c r="C670">
        <v>0.96676300000000004</v>
      </c>
      <c r="D670" s="11">
        <f t="shared" si="51"/>
        <v>0.99994000000002048</v>
      </c>
      <c r="E670">
        <v>940</v>
      </c>
      <c r="F670">
        <v>0.97704599999999997</v>
      </c>
      <c r="H670">
        <v>940</v>
      </c>
      <c r="I670">
        <v>0.91542199999999996</v>
      </c>
      <c r="J670" s="11">
        <v>950</v>
      </c>
      <c r="O670" s="11">
        <f t="shared" si="53"/>
        <v>4.8004039999999799</v>
      </c>
    </row>
    <row r="671" spans="1:15" x14ac:dyDescent="0.35">
      <c r="A671" s="5">
        <f t="shared" si="52"/>
        <v>670</v>
      </c>
      <c r="B671">
        <v>945</v>
      </c>
      <c r="C671">
        <v>0.96820799999999996</v>
      </c>
      <c r="D671" s="11">
        <f t="shared" si="51"/>
        <v>0.99993999999994365</v>
      </c>
      <c r="E671">
        <v>945</v>
      </c>
      <c r="F671">
        <v>0.97771399999999997</v>
      </c>
      <c r="H671">
        <v>945</v>
      </c>
      <c r="I671">
        <v>0.91652599999999995</v>
      </c>
      <c r="J671" s="11">
        <v>950</v>
      </c>
      <c r="O671" s="11">
        <f t="shared" si="53"/>
        <v>0.76396799999999576</v>
      </c>
    </row>
    <row r="672" spans="1:15" x14ac:dyDescent="0.35">
      <c r="A672" s="5">
        <f t="shared" si="52"/>
        <v>671</v>
      </c>
      <c r="B672">
        <v>950</v>
      </c>
      <c r="C672">
        <v>0.96965299999999999</v>
      </c>
      <c r="D672" s="11">
        <f t="shared" si="51"/>
        <v>0.99994000000002048</v>
      </c>
      <c r="E672">
        <v>950</v>
      </c>
      <c r="F672">
        <v>0.97836199999999995</v>
      </c>
      <c r="H672">
        <v>950</v>
      </c>
      <c r="I672">
        <v>0.91761599999999999</v>
      </c>
      <c r="J672" s="11">
        <v>955</v>
      </c>
      <c r="O672" s="11">
        <f t="shared" si="53"/>
        <v>0.75428000000002449</v>
      </c>
    </row>
    <row r="673" spans="1:15" x14ac:dyDescent="0.35">
      <c r="A673" s="5">
        <f t="shared" si="52"/>
        <v>672</v>
      </c>
      <c r="B673">
        <v>950</v>
      </c>
      <c r="C673">
        <v>0.97109800000000002</v>
      </c>
      <c r="D673" s="11">
        <f t="shared" si="51"/>
        <v>0.99994000000002048</v>
      </c>
      <c r="E673">
        <v>950</v>
      </c>
      <c r="F673">
        <v>0.97836199999999995</v>
      </c>
      <c r="H673">
        <v>950</v>
      </c>
      <c r="I673">
        <v>0.91761599999999999</v>
      </c>
      <c r="J673" s="11">
        <v>960</v>
      </c>
      <c r="O673" s="11">
        <f t="shared" si="53"/>
        <v>0</v>
      </c>
    </row>
    <row r="674" spans="1:15" x14ac:dyDescent="0.35">
      <c r="A674" s="5">
        <f t="shared" si="52"/>
        <v>673</v>
      </c>
      <c r="B674">
        <v>950</v>
      </c>
      <c r="C674">
        <v>0.97254300000000005</v>
      </c>
      <c r="D674" s="11">
        <f t="shared" si="51"/>
        <v>0.99994000000002048</v>
      </c>
      <c r="E674">
        <v>950</v>
      </c>
      <c r="F674">
        <v>0.97836199999999995</v>
      </c>
      <c r="H674">
        <v>950</v>
      </c>
      <c r="I674">
        <v>0.91761599999999999</v>
      </c>
      <c r="J674" s="11">
        <v>960</v>
      </c>
      <c r="O674" s="11">
        <f t="shared" si="53"/>
        <v>0</v>
      </c>
    </row>
    <row r="675" spans="1:15" x14ac:dyDescent="0.35">
      <c r="A675" s="5">
        <f t="shared" si="52"/>
        <v>674</v>
      </c>
      <c r="B675">
        <v>955</v>
      </c>
      <c r="C675">
        <v>0.97398799999999996</v>
      </c>
      <c r="D675" s="11">
        <f t="shared" si="51"/>
        <v>0.99993999999994365</v>
      </c>
      <c r="E675">
        <v>955</v>
      </c>
      <c r="F675">
        <v>0.978993</v>
      </c>
      <c r="H675">
        <v>955</v>
      </c>
      <c r="I675">
        <v>0.91869100000000004</v>
      </c>
      <c r="J675" s="11">
        <v>965</v>
      </c>
      <c r="O675" s="11">
        <f t="shared" si="53"/>
        <v>0.74390000000003331</v>
      </c>
    </row>
    <row r="676" spans="1:15" x14ac:dyDescent="0.35">
      <c r="A676" s="5">
        <f t="shared" si="52"/>
        <v>675</v>
      </c>
      <c r="B676">
        <v>960</v>
      </c>
      <c r="C676">
        <v>0.97543400000000002</v>
      </c>
      <c r="D676" s="11">
        <f t="shared" si="51"/>
        <v>1.0006320000000404</v>
      </c>
      <c r="E676">
        <v>960</v>
      </c>
      <c r="F676">
        <v>0.97960599999999998</v>
      </c>
      <c r="H676">
        <v>960</v>
      </c>
      <c r="I676">
        <v>0.91975200000000001</v>
      </c>
      <c r="J676" s="11">
        <v>965</v>
      </c>
      <c r="O676" s="11">
        <f t="shared" si="53"/>
        <v>0.73421199999998521</v>
      </c>
    </row>
    <row r="677" spans="1:15" x14ac:dyDescent="0.35">
      <c r="A677" s="5">
        <f t="shared" si="52"/>
        <v>676</v>
      </c>
      <c r="B677">
        <v>960</v>
      </c>
      <c r="C677">
        <v>0.97687900000000005</v>
      </c>
      <c r="D677" s="11">
        <f t="shared" si="51"/>
        <v>0.99994000000002048</v>
      </c>
      <c r="E677">
        <v>960</v>
      </c>
      <c r="F677">
        <v>0.97960599999999998</v>
      </c>
      <c r="H677">
        <v>960</v>
      </c>
      <c r="I677">
        <v>0.91975200000000001</v>
      </c>
      <c r="J677" s="11">
        <v>980</v>
      </c>
      <c r="O677" s="11">
        <f t="shared" si="53"/>
        <v>0</v>
      </c>
    </row>
    <row r="678" spans="1:15" x14ac:dyDescent="0.35">
      <c r="A678" s="5">
        <f t="shared" si="52"/>
        <v>677</v>
      </c>
      <c r="B678">
        <v>965</v>
      </c>
      <c r="C678">
        <v>0.97832399999999997</v>
      </c>
      <c r="D678" s="11">
        <f t="shared" si="51"/>
        <v>0.99993999999994365</v>
      </c>
      <c r="E678">
        <v>965</v>
      </c>
      <c r="F678">
        <v>0.98020200000000002</v>
      </c>
      <c r="H678">
        <v>965</v>
      </c>
      <c r="I678">
        <v>0.92079999999999995</v>
      </c>
      <c r="J678" s="11">
        <v>1002.133</v>
      </c>
      <c r="O678" s="11">
        <f t="shared" si="53"/>
        <v>0.72521599999995701</v>
      </c>
    </row>
    <row r="679" spans="1:15" x14ac:dyDescent="0.35">
      <c r="A679" s="5">
        <f t="shared" si="52"/>
        <v>678</v>
      </c>
      <c r="B679">
        <v>965</v>
      </c>
      <c r="C679">
        <v>0.979769</v>
      </c>
      <c r="D679" s="11">
        <f t="shared" si="51"/>
        <v>0.99994000000002048</v>
      </c>
      <c r="E679">
        <v>965</v>
      </c>
      <c r="F679">
        <v>0.98020200000000002</v>
      </c>
      <c r="H679">
        <v>965</v>
      </c>
      <c r="I679">
        <v>0.92079999999999995</v>
      </c>
      <c r="J679" s="11">
        <v>1055</v>
      </c>
      <c r="O679" s="11">
        <f t="shared" si="53"/>
        <v>0</v>
      </c>
    </row>
    <row r="680" spans="1:15" x14ac:dyDescent="0.35">
      <c r="A680" s="5">
        <f t="shared" si="52"/>
        <v>679</v>
      </c>
      <c r="B680">
        <v>980</v>
      </c>
      <c r="C680">
        <v>0.98121400000000003</v>
      </c>
      <c r="D680" s="11">
        <f t="shared" si="51"/>
        <v>0.99994000000002048</v>
      </c>
      <c r="E680">
        <v>980</v>
      </c>
      <c r="F680">
        <v>0.98189099999999996</v>
      </c>
      <c r="H680">
        <v>980</v>
      </c>
      <c r="I680">
        <v>0.92386100000000004</v>
      </c>
      <c r="J680" s="11">
        <v>1095</v>
      </c>
      <c r="O680" s="11">
        <f t="shared" si="53"/>
        <v>2.1182120000000633</v>
      </c>
    </row>
    <row r="681" spans="1:15" x14ac:dyDescent="0.35">
      <c r="A681" s="5">
        <f t="shared" si="52"/>
        <v>680</v>
      </c>
      <c r="B681">
        <v>1002.133</v>
      </c>
      <c r="C681">
        <v>0.98265899999999995</v>
      </c>
      <c r="D681" s="11">
        <f t="shared" si="51"/>
        <v>0.99993999999994365</v>
      </c>
      <c r="E681">
        <v>1002.133</v>
      </c>
      <c r="F681">
        <v>0.98413399999999995</v>
      </c>
      <c r="H681">
        <v>1002.133</v>
      </c>
      <c r="I681">
        <v>0.92816299999999996</v>
      </c>
      <c r="J681" s="11">
        <v>1165</v>
      </c>
      <c r="O681" s="11">
        <f t="shared" si="53"/>
        <v>2.9769839999999426</v>
      </c>
    </row>
    <row r="682" spans="1:15" x14ac:dyDescent="0.35">
      <c r="A682" s="5">
        <f t="shared" si="52"/>
        <v>681</v>
      </c>
      <c r="B682">
        <v>1055</v>
      </c>
      <c r="C682">
        <v>0.98410399999999998</v>
      </c>
      <c r="D682" s="11">
        <f t="shared" si="51"/>
        <v>0.99994000000002048</v>
      </c>
      <c r="E682">
        <v>1055</v>
      </c>
      <c r="F682">
        <v>0.98846299999999998</v>
      </c>
      <c r="H682">
        <v>1055</v>
      </c>
      <c r="I682">
        <v>0.93747999999999998</v>
      </c>
      <c r="J682" s="11">
        <v>1230</v>
      </c>
      <c r="O682" s="11">
        <f t="shared" si="53"/>
        <v>6.4473640000000136</v>
      </c>
    </row>
    <row r="683" spans="1:15" x14ac:dyDescent="0.35">
      <c r="A683" s="5">
        <f t="shared" si="52"/>
        <v>682</v>
      </c>
      <c r="B683">
        <v>1095</v>
      </c>
      <c r="C683">
        <v>0.98554900000000001</v>
      </c>
      <c r="D683" s="11">
        <f t="shared" si="51"/>
        <v>0.99994000000002048</v>
      </c>
      <c r="E683">
        <v>1095</v>
      </c>
      <c r="F683">
        <v>0.99095699999999998</v>
      </c>
      <c r="H683">
        <v>1095</v>
      </c>
      <c r="I683">
        <v>0.94371799999999995</v>
      </c>
      <c r="J683" s="11">
        <v>1240</v>
      </c>
      <c r="O683" s="11">
        <f t="shared" si="53"/>
        <v>4.3166959999999763</v>
      </c>
    </row>
    <row r="684" spans="1:15" x14ac:dyDescent="0.35">
      <c r="A684" s="5">
        <f t="shared" si="52"/>
        <v>683</v>
      </c>
      <c r="B684">
        <v>1165</v>
      </c>
      <c r="C684">
        <v>0.98699400000000004</v>
      </c>
      <c r="D684" s="11">
        <f t="shared" si="51"/>
        <v>0.99994000000002048</v>
      </c>
      <c r="E684">
        <v>1165</v>
      </c>
      <c r="F684">
        <v>0.99412199999999995</v>
      </c>
      <c r="H684">
        <v>1165</v>
      </c>
      <c r="I684">
        <v>0.95317499999999999</v>
      </c>
      <c r="J684" s="11">
        <v>1285</v>
      </c>
      <c r="O684" s="11">
        <f t="shared" si="53"/>
        <v>6.5442440000000337</v>
      </c>
    </row>
    <row r="685" spans="1:15" x14ac:dyDescent="0.35">
      <c r="A685" s="5">
        <f t="shared" si="52"/>
        <v>684</v>
      </c>
      <c r="B685">
        <v>1230</v>
      </c>
      <c r="C685">
        <v>0.98843899999999996</v>
      </c>
      <c r="D685" s="11">
        <f t="shared" si="51"/>
        <v>0.99993999999994365</v>
      </c>
      <c r="E685">
        <v>1230</v>
      </c>
      <c r="F685">
        <v>0.99607999999999997</v>
      </c>
      <c r="H685">
        <v>1230</v>
      </c>
      <c r="I685">
        <v>0.96052700000000002</v>
      </c>
      <c r="J685" s="11">
        <v>1320</v>
      </c>
      <c r="O685" s="11">
        <f t="shared" si="53"/>
        <v>5.0875840000000174</v>
      </c>
    </row>
    <row r="686" spans="1:15" x14ac:dyDescent="0.35">
      <c r="A686" s="5">
        <f t="shared" si="52"/>
        <v>685</v>
      </c>
      <c r="B686">
        <v>1240</v>
      </c>
      <c r="C686">
        <v>0.98988399999999999</v>
      </c>
      <c r="D686" s="11">
        <f t="shared" si="51"/>
        <v>0.99994000000002048</v>
      </c>
      <c r="E686">
        <v>1240</v>
      </c>
      <c r="F686">
        <v>0.99631800000000004</v>
      </c>
      <c r="H686">
        <v>1240</v>
      </c>
      <c r="I686">
        <v>0.96155000000000002</v>
      </c>
      <c r="J686" s="11">
        <v>1335</v>
      </c>
      <c r="O686" s="11">
        <f t="shared" si="53"/>
        <v>0.70791599999999733</v>
      </c>
    </row>
    <row r="687" spans="1:15" x14ac:dyDescent="0.35">
      <c r="A687" s="5">
        <f t="shared" si="52"/>
        <v>686</v>
      </c>
      <c r="B687">
        <v>1285</v>
      </c>
      <c r="C687">
        <v>0.99132900000000002</v>
      </c>
      <c r="D687" s="11">
        <f t="shared" si="51"/>
        <v>0.99994000000002048</v>
      </c>
      <c r="E687">
        <v>1285</v>
      </c>
      <c r="F687">
        <v>0.99722699999999997</v>
      </c>
      <c r="H687">
        <v>1285</v>
      </c>
      <c r="I687">
        <v>0.965839</v>
      </c>
      <c r="J687" s="11">
        <v>1485</v>
      </c>
      <c r="O687" s="11">
        <f t="shared" si="53"/>
        <v>2.9679879999999912</v>
      </c>
    </row>
    <row r="688" spans="1:15" x14ac:dyDescent="0.35">
      <c r="A688" s="5">
        <f t="shared" si="52"/>
        <v>687</v>
      </c>
      <c r="B688">
        <v>1320</v>
      </c>
      <c r="C688">
        <v>0.99277499999999996</v>
      </c>
      <c r="D688" s="11">
        <f t="shared" si="51"/>
        <v>1.0006319999999636</v>
      </c>
      <c r="E688">
        <v>1320</v>
      </c>
      <c r="F688">
        <v>0.99777800000000005</v>
      </c>
      <c r="H688">
        <v>1320</v>
      </c>
      <c r="I688">
        <v>0.96884000000000003</v>
      </c>
      <c r="J688" s="11">
        <v>1505</v>
      </c>
      <c r="O688" s="11">
        <f t="shared" si="53"/>
        <v>2.0766920000000217</v>
      </c>
    </row>
    <row r="689" spans="1:15" x14ac:dyDescent="0.35">
      <c r="A689" s="5">
        <f t="shared" si="52"/>
        <v>688</v>
      </c>
      <c r="B689">
        <v>1335</v>
      </c>
      <c r="C689">
        <v>0.99421999999999999</v>
      </c>
      <c r="D689" s="11">
        <f t="shared" si="51"/>
        <v>0.99994000000002048</v>
      </c>
      <c r="E689">
        <v>1335</v>
      </c>
      <c r="F689">
        <v>0.99797999999999998</v>
      </c>
      <c r="H689">
        <v>1335</v>
      </c>
      <c r="I689">
        <v>0.97004500000000005</v>
      </c>
      <c r="J689" s="11">
        <v>1520</v>
      </c>
      <c r="O689" s="11">
        <f t="shared" si="53"/>
        <v>0.83386000000000804</v>
      </c>
    </row>
    <row r="690" spans="1:15" x14ac:dyDescent="0.35">
      <c r="A690" s="5">
        <f t="shared" si="52"/>
        <v>689</v>
      </c>
      <c r="B690">
        <v>1485</v>
      </c>
      <c r="C690">
        <v>0.99566500000000002</v>
      </c>
      <c r="D690" s="11">
        <f t="shared" si="51"/>
        <v>0.99994000000002048</v>
      </c>
      <c r="E690">
        <v>1485</v>
      </c>
      <c r="F690">
        <v>0.99922900000000003</v>
      </c>
      <c r="H690">
        <v>1485</v>
      </c>
      <c r="I690">
        <v>0.97980299999999998</v>
      </c>
      <c r="J690" s="11">
        <v>1785</v>
      </c>
      <c r="O690" s="11">
        <f t="shared" si="53"/>
        <v>6.7525359999999539</v>
      </c>
    </row>
    <row r="691" spans="1:15" x14ac:dyDescent="0.35">
      <c r="A691" s="5">
        <f t="shared" si="52"/>
        <v>690</v>
      </c>
      <c r="B691">
        <v>1505</v>
      </c>
      <c r="C691">
        <v>0.99711000000000005</v>
      </c>
      <c r="D691" s="11">
        <f t="shared" si="51"/>
        <v>0.99994000000002048</v>
      </c>
      <c r="E691">
        <v>1505</v>
      </c>
      <c r="F691">
        <v>0.99932299999999996</v>
      </c>
      <c r="H691">
        <v>1505</v>
      </c>
      <c r="I691">
        <v>0.98083699999999996</v>
      </c>
      <c r="O691" s="11">
        <f t="shared" si="53"/>
        <v>0.71552799999998573</v>
      </c>
    </row>
    <row r="692" spans="1:15" x14ac:dyDescent="0.35">
      <c r="A692" s="5">
        <f t="shared" si="52"/>
        <v>691</v>
      </c>
      <c r="B692">
        <v>1520</v>
      </c>
      <c r="C692">
        <v>0.99855499999999997</v>
      </c>
      <c r="D692" s="11">
        <f t="shared" si="51"/>
        <v>0.99993999999994365</v>
      </c>
      <c r="E692">
        <v>1520</v>
      </c>
      <c r="F692">
        <v>0.999386</v>
      </c>
      <c r="H692">
        <v>1520</v>
      </c>
      <c r="I692">
        <v>0.98157700000000003</v>
      </c>
      <c r="O692" s="11">
        <f t="shared" si="53"/>
        <v>0.51208000000005116</v>
      </c>
    </row>
    <row r="693" spans="1:15" x14ac:dyDescent="0.35">
      <c r="A693" s="5">
        <f t="shared" si="52"/>
        <v>692</v>
      </c>
      <c r="B693">
        <v>1785</v>
      </c>
      <c r="C693">
        <v>1</v>
      </c>
      <c r="D693" s="11">
        <f>692*(C693-C692)</f>
        <v>0.99994000000002048</v>
      </c>
      <c r="E693">
        <v>1785</v>
      </c>
      <c r="F693">
        <v>0.99989300000000003</v>
      </c>
      <c r="H693">
        <v>1785</v>
      </c>
      <c r="I693">
        <v>0.99081799999999998</v>
      </c>
      <c r="O693" s="11">
        <f t="shared" si="53"/>
        <v>6.3947719999999606</v>
      </c>
    </row>
    <row r="695" spans="1:15" x14ac:dyDescent="0.35">
      <c r="D695">
        <f>SUM(D2:D693)</f>
        <v>692.0000000000025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4"/>
  <sheetViews>
    <sheetView topLeftCell="F1" workbookViewId="0">
      <selection activeCell="A3" sqref="A3:A454"/>
    </sheetView>
  </sheetViews>
  <sheetFormatPr defaultRowHeight="14.5" x14ac:dyDescent="0.35"/>
  <cols>
    <col min="19" max="19" width="12" bestFit="1" customWidth="1"/>
  </cols>
  <sheetData>
    <row r="1" spans="1:31" x14ac:dyDescent="0.35">
      <c r="B1" t="s">
        <v>36</v>
      </c>
      <c r="G1">
        <f>(8/100)*0.18</f>
        <v>1.44E-2</v>
      </c>
      <c r="Q1" t="s">
        <v>37</v>
      </c>
      <c r="S1">
        <f>TTEST(T3:T292,multiple_concentrations_length!B3:B556,2,3)</f>
        <v>8.1282560001364382E-73</v>
      </c>
      <c r="T1">
        <f>AVERAGE(T3:T292)</f>
        <v>1810.9793103448276</v>
      </c>
      <c r="U1">
        <f>STDEV(T3:T292)</f>
        <v>1269.1945104879749</v>
      </c>
      <c r="V1">
        <f>U1/SQRT(290)</f>
        <v>74.529667905560515</v>
      </c>
      <c r="Z1" t="s">
        <v>38</v>
      </c>
    </row>
    <row r="2" spans="1:31" x14ac:dyDescent="0.35">
      <c r="G2">
        <f>G1*1000</f>
        <v>14.4</v>
      </c>
      <c r="J2" s="8" t="s">
        <v>17</v>
      </c>
      <c r="K2" s="8"/>
      <c r="L2" s="8"/>
    </row>
    <row r="3" spans="1:31" x14ac:dyDescent="0.35">
      <c r="A3" s="6">
        <v>320</v>
      </c>
      <c r="B3" s="6">
        <v>16.0892856</v>
      </c>
      <c r="C3" s="6">
        <v>5.0279017500000002E-2</v>
      </c>
      <c r="D3" s="6">
        <v>1</v>
      </c>
      <c r="E3" s="6">
        <v>2.2123893805309734E-3</v>
      </c>
      <c r="J3" s="8"/>
      <c r="K3" s="8"/>
      <c r="L3" s="8"/>
      <c r="Q3" s="7">
        <v>46</v>
      </c>
      <c r="R3" s="7">
        <v>50</v>
      </c>
      <c r="S3" s="7"/>
      <c r="T3" s="7">
        <v>256</v>
      </c>
      <c r="U3" s="7">
        <v>1</v>
      </c>
      <c r="V3" s="7"/>
      <c r="W3" s="7">
        <v>3.4482758620689655E-3</v>
      </c>
      <c r="Z3" s="8">
        <v>69</v>
      </c>
      <c r="AA3" s="8">
        <v>77</v>
      </c>
      <c r="AB3" s="8"/>
      <c r="AC3" s="8">
        <v>512</v>
      </c>
      <c r="AD3" s="8">
        <v>1</v>
      </c>
      <c r="AE3" s="8">
        <v>5.208333333333333E-3</v>
      </c>
    </row>
    <row r="4" spans="1:31" x14ac:dyDescent="0.35">
      <c r="A4" s="6">
        <v>384</v>
      </c>
      <c r="B4" s="6">
        <v>15.993482720000001</v>
      </c>
      <c r="C4" s="6">
        <v>4.1649694583333334E-2</v>
      </c>
      <c r="D4" s="6">
        <v>2</v>
      </c>
      <c r="E4" s="6">
        <v>4.4247787610619468E-3</v>
      </c>
      <c r="G4" s="8">
        <f>(4/100)*0.18</f>
        <v>7.1999999999999998E-3</v>
      </c>
      <c r="J4" t="s">
        <v>39</v>
      </c>
      <c r="K4" s="8"/>
      <c r="L4" s="8"/>
      <c r="Q4" s="7">
        <v>65</v>
      </c>
      <c r="R4" s="7">
        <v>69</v>
      </c>
      <c r="S4" s="7"/>
      <c r="T4" s="7">
        <v>256</v>
      </c>
      <c r="U4" s="7">
        <v>2</v>
      </c>
      <c r="V4" s="7"/>
      <c r="W4" s="7">
        <v>6.8965517241379309E-3</v>
      </c>
      <c r="Z4" s="8">
        <v>56</v>
      </c>
      <c r="AA4" s="8">
        <v>48</v>
      </c>
      <c r="AB4" s="8"/>
      <c r="AC4" s="8">
        <v>512</v>
      </c>
      <c r="AD4" s="8">
        <v>2</v>
      </c>
      <c r="AE4" s="8">
        <v>1.0416666666666666E-2</v>
      </c>
    </row>
    <row r="5" spans="1:31" x14ac:dyDescent="0.35">
      <c r="A5" s="6">
        <v>384</v>
      </c>
      <c r="B5" s="6">
        <v>15.993482720000001</v>
      </c>
      <c r="C5" s="6">
        <v>4.1649694583333334E-2</v>
      </c>
      <c r="D5" s="6">
        <v>3</v>
      </c>
      <c r="E5" s="6">
        <v>6.6371681415929203E-3</v>
      </c>
      <c r="G5">
        <f>G4*1000</f>
        <v>7.2</v>
      </c>
      <c r="J5" s="8"/>
      <c r="K5" s="8"/>
      <c r="L5" s="8"/>
      <c r="Q5" s="7">
        <v>42</v>
      </c>
      <c r="R5" s="7">
        <v>47</v>
      </c>
      <c r="S5" s="7"/>
      <c r="T5" s="7">
        <v>320</v>
      </c>
      <c r="U5" s="7">
        <v>3</v>
      </c>
      <c r="V5" s="7"/>
      <c r="W5" s="7">
        <v>1.0344827586206896E-2</v>
      </c>
      <c r="Z5" s="8">
        <v>13</v>
      </c>
      <c r="AA5" s="8">
        <v>22</v>
      </c>
      <c r="AB5" s="8"/>
      <c r="AC5" s="8">
        <v>576</v>
      </c>
      <c r="AD5" s="8">
        <v>3</v>
      </c>
      <c r="AE5" s="8">
        <v>1.5625E-2</v>
      </c>
    </row>
    <row r="6" spans="1:31" x14ac:dyDescent="0.35">
      <c r="A6" s="6">
        <v>384</v>
      </c>
      <c r="B6" s="6">
        <v>15.993482720000001</v>
      </c>
      <c r="C6" s="6">
        <v>4.1649694583333334E-2</v>
      </c>
      <c r="D6" s="6">
        <v>4</v>
      </c>
      <c r="E6" s="6">
        <v>8.8495575221238937E-3</v>
      </c>
      <c r="J6" t="s">
        <v>40</v>
      </c>
      <c r="K6" s="8"/>
      <c r="L6" s="8"/>
      <c r="Q6" s="7">
        <v>57</v>
      </c>
      <c r="R6" s="7">
        <v>62</v>
      </c>
      <c r="S6" s="7"/>
      <c r="T6" s="7">
        <v>320</v>
      </c>
      <c r="U6" s="7">
        <v>4</v>
      </c>
      <c r="V6" s="7"/>
      <c r="W6" s="7">
        <v>1.3793103448275862E-2</v>
      </c>
      <c r="Z6" s="8">
        <v>59</v>
      </c>
      <c r="AA6" s="8">
        <v>70</v>
      </c>
      <c r="AB6" s="8"/>
      <c r="AC6" s="8">
        <v>704</v>
      </c>
      <c r="AD6" s="8">
        <v>4</v>
      </c>
      <c r="AE6" s="8">
        <v>2.0833333333333332E-2</v>
      </c>
    </row>
    <row r="7" spans="1:31" x14ac:dyDescent="0.35">
      <c r="A7" s="6">
        <v>384</v>
      </c>
      <c r="B7" s="6">
        <v>15.993482720000001</v>
      </c>
      <c r="C7" s="6">
        <v>4.1649694583333334E-2</v>
      </c>
      <c r="D7" s="6">
        <v>5</v>
      </c>
      <c r="E7" s="6">
        <v>1.1061946902654867E-2</v>
      </c>
      <c r="G7" s="8">
        <f>(3/50)*0.18</f>
        <v>1.0799999999999999E-2</v>
      </c>
      <c r="J7" s="8"/>
      <c r="K7" s="8"/>
      <c r="L7" s="8"/>
      <c r="Q7" s="7">
        <v>62</v>
      </c>
      <c r="R7" s="7">
        <v>67</v>
      </c>
      <c r="S7" s="7"/>
      <c r="T7" s="7">
        <v>320</v>
      </c>
      <c r="U7" s="7">
        <v>5</v>
      </c>
      <c r="V7" s="7"/>
      <c r="W7" s="7">
        <v>1.7241379310344827E-2</v>
      </c>
      <c r="Z7" s="8">
        <v>48</v>
      </c>
      <c r="AA7" s="8">
        <v>60</v>
      </c>
      <c r="AB7" s="8"/>
      <c r="AC7" s="8">
        <v>768</v>
      </c>
      <c r="AD7" s="8">
        <v>5</v>
      </c>
      <c r="AE7" s="8">
        <v>2.6041666666666668E-2</v>
      </c>
    </row>
    <row r="8" spans="1:31" x14ac:dyDescent="0.35">
      <c r="A8" s="6">
        <v>512</v>
      </c>
      <c r="B8" s="6">
        <v>15.801876960000001</v>
      </c>
      <c r="C8" s="6">
        <v>3.0863040937500003E-2</v>
      </c>
      <c r="D8" s="6">
        <v>6</v>
      </c>
      <c r="E8" s="6">
        <v>1.3274336283185841E-2</v>
      </c>
      <c r="G8" s="8">
        <f>G7*1000</f>
        <v>10.799999999999999</v>
      </c>
      <c r="J8" t="s">
        <v>41</v>
      </c>
      <c r="K8" s="8"/>
      <c r="L8" s="8"/>
      <c r="Q8" s="7">
        <v>85</v>
      </c>
      <c r="R8" s="7">
        <v>80</v>
      </c>
      <c r="S8" s="7"/>
      <c r="T8" s="7">
        <v>320</v>
      </c>
      <c r="U8" s="7">
        <v>6</v>
      </c>
      <c r="V8" s="7"/>
      <c r="W8" s="7">
        <v>2.0689655172413793E-2</v>
      </c>
      <c r="Z8" s="8">
        <v>57</v>
      </c>
      <c r="AA8" s="8">
        <v>45</v>
      </c>
      <c r="AB8" s="8"/>
      <c r="AC8" s="8">
        <v>768</v>
      </c>
      <c r="AD8" s="8">
        <v>6</v>
      </c>
      <c r="AE8" s="8">
        <v>3.125E-2</v>
      </c>
    </row>
    <row r="9" spans="1:31" x14ac:dyDescent="0.35">
      <c r="A9" s="6">
        <v>512</v>
      </c>
      <c r="B9" s="6">
        <v>15.801876960000001</v>
      </c>
      <c r="C9" s="6">
        <v>3.0863040937500003E-2</v>
      </c>
      <c r="D9" s="6">
        <v>7</v>
      </c>
      <c r="E9" s="6">
        <v>1.5486725663716814E-2</v>
      </c>
      <c r="J9" s="8"/>
      <c r="K9" s="8"/>
      <c r="L9" s="8"/>
      <c r="Q9" s="7">
        <v>80</v>
      </c>
      <c r="R9" s="7">
        <v>86</v>
      </c>
      <c r="S9" s="7"/>
      <c r="T9" s="7">
        <v>384</v>
      </c>
      <c r="U9" s="7">
        <v>7</v>
      </c>
      <c r="V9" s="7"/>
      <c r="W9" s="7">
        <v>2.4137931034482758E-2</v>
      </c>
      <c r="Z9" s="8">
        <v>58</v>
      </c>
      <c r="AA9" s="8">
        <v>43</v>
      </c>
      <c r="AB9" s="8"/>
      <c r="AC9" s="8">
        <v>960</v>
      </c>
      <c r="AD9" s="8">
        <v>7</v>
      </c>
      <c r="AE9" s="8">
        <v>3.6458333333333336E-2</v>
      </c>
    </row>
    <row r="10" spans="1:31" x14ac:dyDescent="0.35">
      <c r="A10" s="6">
        <v>512</v>
      </c>
      <c r="B10" s="6">
        <v>15.801876960000001</v>
      </c>
      <c r="C10" s="6">
        <v>3.0863040937500003E-2</v>
      </c>
      <c r="D10" s="6">
        <v>8</v>
      </c>
      <c r="E10" s="6">
        <v>1.7699115044247787E-2</v>
      </c>
      <c r="J10" s="8" t="s">
        <v>20</v>
      </c>
      <c r="K10" s="8"/>
      <c r="L10" s="8"/>
      <c r="Q10" s="7">
        <v>44</v>
      </c>
      <c r="R10" s="7">
        <v>50</v>
      </c>
      <c r="S10" s="7"/>
      <c r="T10" s="7">
        <v>384</v>
      </c>
      <c r="U10" s="7">
        <v>8</v>
      </c>
      <c r="V10" s="7"/>
      <c r="W10" s="7">
        <v>2.7586206896551724E-2</v>
      </c>
      <c r="Z10" s="8">
        <v>63</v>
      </c>
      <c r="AA10" s="8">
        <v>80</v>
      </c>
      <c r="AB10" s="8"/>
      <c r="AC10" s="8">
        <v>1088</v>
      </c>
      <c r="AD10" s="8">
        <v>8</v>
      </c>
      <c r="AE10" s="8">
        <v>4.1666666666666664E-2</v>
      </c>
    </row>
    <row r="11" spans="1:31" x14ac:dyDescent="0.35">
      <c r="A11" s="6">
        <v>576</v>
      </c>
      <c r="B11" s="6">
        <v>15.70607408</v>
      </c>
      <c r="C11" s="6">
        <v>2.7267489722222222E-2</v>
      </c>
      <c r="D11" s="6">
        <v>9</v>
      </c>
      <c r="E11" s="6">
        <v>1.9911504424778761E-2</v>
      </c>
      <c r="Q11" s="7">
        <v>70</v>
      </c>
      <c r="R11" s="7">
        <v>76</v>
      </c>
      <c r="S11" s="7"/>
      <c r="T11" s="7">
        <v>384</v>
      </c>
      <c r="U11" s="7">
        <v>9</v>
      </c>
      <c r="V11" s="7"/>
      <c r="W11" s="7">
        <v>3.1034482758620689E-2</v>
      </c>
      <c r="Z11" s="8">
        <v>31</v>
      </c>
      <c r="AA11" s="8">
        <v>48</v>
      </c>
      <c r="AB11" s="8"/>
      <c r="AC11" s="8">
        <v>1088</v>
      </c>
      <c r="AD11" s="8">
        <v>9</v>
      </c>
      <c r="AE11" s="8">
        <v>4.6875E-2</v>
      </c>
    </row>
    <row r="12" spans="1:31" x14ac:dyDescent="0.35">
      <c r="A12" s="6">
        <v>576</v>
      </c>
      <c r="B12" s="6">
        <v>15.70607408</v>
      </c>
      <c r="C12" s="6">
        <v>2.7267489722222222E-2</v>
      </c>
      <c r="D12" s="6">
        <v>10</v>
      </c>
      <c r="E12" s="6">
        <v>2.2123893805309734E-2</v>
      </c>
      <c r="Q12" s="7">
        <v>68</v>
      </c>
      <c r="R12" s="7">
        <v>74</v>
      </c>
      <c r="S12" s="7"/>
      <c r="T12" s="7">
        <v>384</v>
      </c>
      <c r="U12" s="7">
        <v>10</v>
      </c>
      <c r="V12" s="7"/>
      <c r="W12" s="7">
        <v>3.4482758620689655E-2</v>
      </c>
      <c r="Z12" s="8">
        <v>40</v>
      </c>
      <c r="AA12" s="8">
        <v>59</v>
      </c>
      <c r="AB12" s="8"/>
      <c r="AC12" s="8">
        <v>1216</v>
      </c>
      <c r="AD12" s="8">
        <v>10</v>
      </c>
      <c r="AE12" s="8">
        <v>5.2083333333333336E-2</v>
      </c>
    </row>
    <row r="13" spans="1:31" x14ac:dyDescent="0.35">
      <c r="A13" s="6">
        <v>576</v>
      </c>
      <c r="B13" s="6">
        <v>15.70607408</v>
      </c>
      <c r="C13" s="6">
        <v>2.7267489722222222E-2</v>
      </c>
      <c r="D13" s="6">
        <v>11</v>
      </c>
      <c r="E13" s="6">
        <v>2.4336283185840708E-2</v>
      </c>
      <c r="Q13" s="7">
        <v>57</v>
      </c>
      <c r="R13" s="7">
        <v>63</v>
      </c>
      <c r="S13" s="7"/>
      <c r="T13" s="7">
        <v>384</v>
      </c>
      <c r="U13" s="7">
        <v>11</v>
      </c>
      <c r="V13" s="7"/>
      <c r="W13" s="7">
        <v>3.793103448275862E-2</v>
      </c>
      <c r="Z13" s="8">
        <v>88</v>
      </c>
      <c r="AA13" s="8">
        <v>108</v>
      </c>
      <c r="AB13" s="8"/>
      <c r="AC13" s="8">
        <v>1280</v>
      </c>
      <c r="AD13" s="8">
        <v>11</v>
      </c>
      <c r="AE13" s="8">
        <v>5.7291666666666664E-2</v>
      </c>
    </row>
    <row r="14" spans="1:31" x14ac:dyDescent="0.35">
      <c r="A14" s="6">
        <v>640</v>
      </c>
      <c r="B14" s="6">
        <v>15.6102712</v>
      </c>
      <c r="C14" s="6">
        <v>2.4391048749999998E-2</v>
      </c>
      <c r="D14" s="6">
        <v>12</v>
      </c>
      <c r="E14" s="6">
        <v>2.6548672566371681E-2</v>
      </c>
      <c r="Q14" s="7">
        <v>59</v>
      </c>
      <c r="R14" s="7">
        <v>65</v>
      </c>
      <c r="S14" s="7"/>
      <c r="T14" s="7">
        <v>384</v>
      </c>
      <c r="U14" s="7">
        <v>12</v>
      </c>
      <c r="V14" s="7"/>
      <c r="W14" s="7">
        <v>4.1379310344827586E-2</v>
      </c>
      <c r="Z14" s="8">
        <v>75</v>
      </c>
      <c r="AA14" s="8">
        <v>97</v>
      </c>
      <c r="AB14" s="8"/>
      <c r="AC14" s="8">
        <v>1408</v>
      </c>
      <c r="AD14" s="8">
        <v>12</v>
      </c>
      <c r="AE14" s="8">
        <v>6.25E-2</v>
      </c>
    </row>
    <row r="15" spans="1:31" x14ac:dyDescent="0.35">
      <c r="A15" s="6">
        <v>640</v>
      </c>
      <c r="B15" s="6">
        <v>15.6102712</v>
      </c>
      <c r="C15" s="6">
        <v>2.4391048749999998E-2</v>
      </c>
      <c r="D15" s="6">
        <v>13</v>
      </c>
      <c r="E15" s="6">
        <v>2.8761061946902654E-2</v>
      </c>
      <c r="Q15" s="7">
        <v>25</v>
      </c>
      <c r="R15" s="7">
        <v>31</v>
      </c>
      <c r="S15" s="7"/>
      <c r="T15" s="7">
        <v>384</v>
      </c>
      <c r="U15" s="7">
        <v>13</v>
      </c>
      <c r="V15" s="7"/>
      <c r="W15" s="7">
        <v>4.4827586206896551E-2</v>
      </c>
      <c r="Z15" s="8">
        <v>58</v>
      </c>
      <c r="AA15" s="8">
        <v>36</v>
      </c>
      <c r="AB15" s="8"/>
      <c r="AC15" s="8">
        <v>1408</v>
      </c>
      <c r="AD15" s="8">
        <v>13</v>
      </c>
      <c r="AE15" s="8">
        <v>6.7708333333333329E-2</v>
      </c>
    </row>
    <row r="16" spans="1:31" x14ac:dyDescent="0.35">
      <c r="A16" s="6">
        <v>640</v>
      </c>
      <c r="B16" s="6">
        <v>15.6102712</v>
      </c>
      <c r="C16" s="6">
        <v>2.4391048749999998E-2</v>
      </c>
      <c r="D16" s="6">
        <v>14</v>
      </c>
      <c r="E16" s="6">
        <v>3.0973451327433628E-2</v>
      </c>
      <c r="Q16" s="7">
        <v>64</v>
      </c>
      <c r="R16" s="7">
        <v>70</v>
      </c>
      <c r="S16" s="7"/>
      <c r="T16" s="7">
        <v>384</v>
      </c>
      <c r="U16" s="7">
        <v>14</v>
      </c>
      <c r="V16" s="7"/>
      <c r="W16" s="7">
        <v>4.8275862068965517E-2</v>
      </c>
      <c r="Z16" s="8">
        <v>31</v>
      </c>
      <c r="AA16" s="8">
        <v>53</v>
      </c>
      <c r="AB16" s="8"/>
      <c r="AC16" s="8">
        <v>1408</v>
      </c>
      <c r="AD16" s="8">
        <v>14</v>
      </c>
      <c r="AE16" s="8">
        <v>7.2916666666666671E-2</v>
      </c>
    </row>
    <row r="17" spans="1:31" x14ac:dyDescent="0.35">
      <c r="A17" s="6">
        <v>640</v>
      </c>
      <c r="B17" s="6">
        <v>15.6102712</v>
      </c>
      <c r="C17" s="6">
        <v>2.4391048749999998E-2</v>
      </c>
      <c r="D17" s="6">
        <v>15</v>
      </c>
      <c r="E17" s="6">
        <v>3.3185840707964605E-2</v>
      </c>
      <c r="Q17" s="7">
        <v>64</v>
      </c>
      <c r="R17" s="7">
        <v>70</v>
      </c>
      <c r="S17" s="7"/>
      <c r="T17" s="7">
        <v>384</v>
      </c>
      <c r="U17" s="7">
        <v>15</v>
      </c>
      <c r="V17" s="7"/>
      <c r="W17" s="7">
        <v>5.1724137931034482E-2</v>
      </c>
      <c r="Z17" s="8">
        <v>43</v>
      </c>
      <c r="AA17" s="8">
        <v>66</v>
      </c>
      <c r="AB17" s="8"/>
      <c r="AC17" s="8">
        <v>1472</v>
      </c>
      <c r="AD17" s="8">
        <v>15</v>
      </c>
      <c r="AE17" s="8">
        <v>7.8125E-2</v>
      </c>
    </row>
    <row r="18" spans="1:31" x14ac:dyDescent="0.35">
      <c r="A18" s="6">
        <v>640</v>
      </c>
      <c r="B18" s="6">
        <v>15.6102712</v>
      </c>
      <c r="C18" s="6">
        <v>2.4391048749999998E-2</v>
      </c>
      <c r="D18" s="6">
        <v>16</v>
      </c>
      <c r="E18" s="6">
        <v>3.5398230088495575E-2</v>
      </c>
      <c r="Q18" s="7">
        <v>57</v>
      </c>
      <c r="R18" s="7">
        <v>64</v>
      </c>
      <c r="S18" s="7"/>
      <c r="T18" s="7">
        <v>448</v>
      </c>
      <c r="U18" s="7">
        <v>16</v>
      </c>
      <c r="V18" s="7"/>
      <c r="W18" s="7">
        <v>5.5172413793103448E-2</v>
      </c>
      <c r="Z18" s="8">
        <v>74</v>
      </c>
      <c r="AA18" s="8">
        <v>98</v>
      </c>
      <c r="AB18" s="8"/>
      <c r="AC18" s="8">
        <v>1536</v>
      </c>
      <c r="AD18" s="8">
        <v>16</v>
      </c>
      <c r="AE18" s="8">
        <v>8.3333333333333329E-2</v>
      </c>
    </row>
    <row r="19" spans="1:31" x14ac:dyDescent="0.35">
      <c r="A19" s="6">
        <v>704</v>
      </c>
      <c r="B19" s="6">
        <v>15.514468320000001</v>
      </c>
      <c r="C19" s="6">
        <v>2.2037597045454545E-2</v>
      </c>
      <c r="D19" s="6">
        <v>17</v>
      </c>
      <c r="E19" s="6">
        <v>3.7610619469026552E-2</v>
      </c>
      <c r="Q19" s="7">
        <v>71</v>
      </c>
      <c r="R19" s="7">
        <v>78</v>
      </c>
      <c r="S19" s="7"/>
      <c r="T19" s="7">
        <v>448</v>
      </c>
      <c r="U19" s="7">
        <v>17</v>
      </c>
      <c r="V19" s="7"/>
      <c r="W19" s="7">
        <v>5.8620689655172413E-2</v>
      </c>
      <c r="Z19" s="8">
        <v>55</v>
      </c>
      <c r="AA19" s="8">
        <v>79</v>
      </c>
      <c r="AB19" s="8"/>
      <c r="AC19" s="8">
        <v>1536</v>
      </c>
      <c r="AD19" s="8">
        <v>17</v>
      </c>
      <c r="AE19" s="8">
        <v>8.8541666666666671E-2</v>
      </c>
    </row>
    <row r="20" spans="1:31" x14ac:dyDescent="0.35">
      <c r="A20" s="6">
        <v>704</v>
      </c>
      <c r="B20" s="6">
        <v>15.514468320000001</v>
      </c>
      <c r="C20" s="6">
        <v>2.2037597045454545E-2</v>
      </c>
      <c r="D20" s="6">
        <v>18</v>
      </c>
      <c r="E20" s="6">
        <v>3.9823008849557522E-2</v>
      </c>
      <c r="Q20" s="7">
        <v>22</v>
      </c>
      <c r="R20" s="7">
        <v>29</v>
      </c>
      <c r="S20" s="7"/>
      <c r="T20" s="7">
        <v>448</v>
      </c>
      <c r="U20" s="7">
        <v>18</v>
      </c>
      <c r="V20" s="7"/>
      <c r="W20" s="7">
        <v>6.2068965517241378E-2</v>
      </c>
      <c r="Z20" s="8">
        <v>55</v>
      </c>
      <c r="AA20" s="8">
        <v>79</v>
      </c>
      <c r="AB20" s="8"/>
      <c r="AC20" s="8">
        <v>1536</v>
      </c>
      <c r="AD20" s="8">
        <v>18</v>
      </c>
      <c r="AE20" s="8">
        <v>9.375E-2</v>
      </c>
    </row>
    <row r="21" spans="1:31" x14ac:dyDescent="0.35">
      <c r="A21" s="6">
        <v>704</v>
      </c>
      <c r="B21" s="6">
        <v>15.514468320000001</v>
      </c>
      <c r="C21" s="6">
        <v>2.2037597045454545E-2</v>
      </c>
      <c r="D21" s="6">
        <v>19</v>
      </c>
      <c r="E21" s="6">
        <v>4.2035398230088498E-2</v>
      </c>
      <c r="Q21" s="7">
        <v>22</v>
      </c>
      <c r="R21" s="7">
        <v>29</v>
      </c>
      <c r="S21" s="7"/>
      <c r="T21" s="7">
        <v>448</v>
      </c>
      <c r="U21" s="7">
        <v>19</v>
      </c>
      <c r="V21" s="7"/>
      <c r="W21" s="7">
        <v>6.5517241379310351E-2</v>
      </c>
      <c r="Z21" s="8">
        <v>57</v>
      </c>
      <c r="AA21" s="8">
        <v>81</v>
      </c>
      <c r="AB21" s="8"/>
      <c r="AC21" s="8">
        <v>1536</v>
      </c>
      <c r="AD21" s="8">
        <v>19</v>
      </c>
      <c r="AE21" s="8">
        <v>9.8958333333333329E-2</v>
      </c>
    </row>
    <row r="22" spans="1:31" x14ac:dyDescent="0.35">
      <c r="A22" s="6">
        <v>768</v>
      </c>
      <c r="B22" s="6">
        <v>15.418665440000002</v>
      </c>
      <c r="C22" s="6">
        <v>2.0076387291666668E-2</v>
      </c>
      <c r="D22" s="6">
        <v>20</v>
      </c>
      <c r="E22" s="6">
        <v>4.4247787610619468E-2</v>
      </c>
      <c r="Q22" s="7">
        <v>24</v>
      </c>
      <c r="R22" s="7">
        <v>31</v>
      </c>
      <c r="S22" s="7"/>
      <c r="T22" s="7">
        <v>448</v>
      </c>
      <c r="U22" s="7">
        <v>20</v>
      </c>
      <c r="V22" s="7"/>
      <c r="W22" s="7">
        <v>6.8965517241379309E-2</v>
      </c>
      <c r="Z22" s="8">
        <v>33</v>
      </c>
      <c r="AA22" s="8">
        <v>58</v>
      </c>
      <c r="AB22" s="8"/>
      <c r="AC22" s="8">
        <v>1600</v>
      </c>
      <c r="AD22" s="8">
        <v>20</v>
      </c>
      <c r="AE22" s="8">
        <v>0.10416666666666667</v>
      </c>
    </row>
    <row r="23" spans="1:31" x14ac:dyDescent="0.35">
      <c r="A23" s="6">
        <v>768</v>
      </c>
      <c r="B23" s="6">
        <v>15.418665440000002</v>
      </c>
      <c r="C23" s="6">
        <v>2.0076387291666668E-2</v>
      </c>
      <c r="D23" s="6">
        <v>21</v>
      </c>
      <c r="E23" s="6">
        <v>4.6460176991150445E-2</v>
      </c>
      <c r="Q23" s="7">
        <v>64</v>
      </c>
      <c r="R23" s="7">
        <v>71</v>
      </c>
      <c r="S23" s="7"/>
      <c r="T23" s="7">
        <v>448</v>
      </c>
      <c r="U23" s="7">
        <v>21</v>
      </c>
      <c r="V23" s="7"/>
      <c r="W23" s="7">
        <v>7.2413793103448282E-2</v>
      </c>
      <c r="Z23" s="8">
        <v>52</v>
      </c>
      <c r="AA23" s="8">
        <v>77</v>
      </c>
      <c r="AB23" s="8"/>
      <c r="AC23" s="8">
        <v>1600</v>
      </c>
      <c r="AD23" s="8">
        <v>21</v>
      </c>
      <c r="AE23" s="8">
        <v>0.109375</v>
      </c>
    </row>
    <row r="24" spans="1:31" x14ac:dyDescent="0.35">
      <c r="A24" s="6">
        <v>832</v>
      </c>
      <c r="B24" s="6">
        <v>15.322862560000001</v>
      </c>
      <c r="C24" s="6">
        <v>1.8416902115384617E-2</v>
      </c>
      <c r="D24" s="6">
        <v>22</v>
      </c>
      <c r="E24" s="6">
        <v>4.8672566371681415E-2</v>
      </c>
      <c r="Q24" s="7">
        <v>45</v>
      </c>
      <c r="R24" s="7">
        <v>52</v>
      </c>
      <c r="S24" s="7"/>
      <c r="T24" s="7">
        <v>448</v>
      </c>
      <c r="U24" s="7">
        <v>22</v>
      </c>
      <c r="V24" s="7"/>
      <c r="W24" s="7">
        <v>7.586206896551724E-2</v>
      </c>
      <c r="Z24" s="8">
        <v>21</v>
      </c>
      <c r="AA24" s="8">
        <v>46</v>
      </c>
      <c r="AB24" s="8"/>
      <c r="AC24" s="8">
        <v>1600</v>
      </c>
      <c r="AD24" s="8">
        <v>22</v>
      </c>
      <c r="AE24" s="8">
        <v>0.11458333333333333</v>
      </c>
    </row>
    <row r="25" spans="1:31" x14ac:dyDescent="0.35">
      <c r="A25" s="6">
        <v>832</v>
      </c>
      <c r="B25" s="6">
        <v>15.322862560000001</v>
      </c>
      <c r="C25" s="6">
        <v>1.8416902115384617E-2</v>
      </c>
      <c r="D25" s="6">
        <v>23</v>
      </c>
      <c r="E25" s="6">
        <v>5.0884955752212392E-2</v>
      </c>
      <c r="Q25" s="7">
        <v>39</v>
      </c>
      <c r="R25" s="7">
        <v>46</v>
      </c>
      <c r="S25" s="7"/>
      <c r="T25" s="7">
        <v>448</v>
      </c>
      <c r="U25" s="7">
        <v>23</v>
      </c>
      <c r="V25" s="7"/>
      <c r="W25" s="7">
        <v>7.9310344827586213E-2</v>
      </c>
      <c r="Z25" s="8">
        <v>58</v>
      </c>
      <c r="AA25" s="8">
        <v>33</v>
      </c>
      <c r="AB25" s="8"/>
      <c r="AC25" s="8">
        <v>1600</v>
      </c>
      <c r="AD25" s="8">
        <v>23</v>
      </c>
      <c r="AE25" s="8">
        <v>0.11979166666666667</v>
      </c>
    </row>
    <row r="26" spans="1:31" x14ac:dyDescent="0.35">
      <c r="A26" s="6">
        <v>832</v>
      </c>
      <c r="B26" s="6">
        <v>15.322862560000001</v>
      </c>
      <c r="C26" s="6">
        <v>1.8416902115384617E-2</v>
      </c>
      <c r="D26" s="6">
        <v>24</v>
      </c>
      <c r="E26" s="6">
        <v>5.3097345132743362E-2</v>
      </c>
      <c r="Q26" s="7">
        <v>41</v>
      </c>
      <c r="R26" s="7">
        <v>49</v>
      </c>
      <c r="S26" s="7"/>
      <c r="T26" s="7">
        <v>512</v>
      </c>
      <c r="U26" s="7">
        <v>24</v>
      </c>
      <c r="V26" s="7"/>
      <c r="W26" s="7">
        <v>8.2758620689655171E-2</v>
      </c>
      <c r="Z26" s="8">
        <v>30</v>
      </c>
      <c r="AA26" s="8">
        <v>56</v>
      </c>
      <c r="AB26" s="8"/>
      <c r="AC26" s="8">
        <v>1664</v>
      </c>
      <c r="AD26" s="8">
        <v>24</v>
      </c>
      <c r="AE26" s="8">
        <v>0.125</v>
      </c>
    </row>
    <row r="27" spans="1:31" x14ac:dyDescent="0.35">
      <c r="A27" s="6">
        <v>832</v>
      </c>
      <c r="B27" s="6">
        <v>15.322862560000001</v>
      </c>
      <c r="C27" s="6">
        <v>1.8416902115384617E-2</v>
      </c>
      <c r="D27" s="6">
        <v>25</v>
      </c>
      <c r="E27" s="6">
        <v>5.5309734513274339E-2</v>
      </c>
      <c r="Q27" s="7">
        <v>62</v>
      </c>
      <c r="R27" s="7">
        <v>70</v>
      </c>
      <c r="S27" s="7"/>
      <c r="T27" s="7">
        <v>512</v>
      </c>
      <c r="U27" s="7">
        <v>25</v>
      </c>
      <c r="V27" s="7"/>
      <c r="W27" s="7">
        <v>8.6206896551724144E-2</v>
      </c>
      <c r="Z27" s="8">
        <v>47</v>
      </c>
      <c r="AA27" s="8">
        <v>73</v>
      </c>
      <c r="AB27" s="8"/>
      <c r="AC27" s="8">
        <v>1664</v>
      </c>
      <c r="AD27" s="8">
        <v>25</v>
      </c>
      <c r="AE27" s="8">
        <v>0.13020833333333334</v>
      </c>
    </row>
    <row r="28" spans="1:31" x14ac:dyDescent="0.35">
      <c r="A28" s="6">
        <v>832</v>
      </c>
      <c r="B28" s="6">
        <v>15.322862560000001</v>
      </c>
      <c r="C28" s="6">
        <v>1.8416902115384617E-2</v>
      </c>
      <c r="D28" s="6">
        <v>26</v>
      </c>
      <c r="E28" s="6">
        <v>5.7522123893805309E-2</v>
      </c>
      <c r="Q28" s="7">
        <v>22</v>
      </c>
      <c r="R28" s="7">
        <v>30</v>
      </c>
      <c r="S28" s="7"/>
      <c r="T28" s="7">
        <v>512</v>
      </c>
      <c r="U28" s="7">
        <v>26</v>
      </c>
      <c r="V28" s="7"/>
      <c r="W28" s="7">
        <v>8.9655172413793102E-2</v>
      </c>
      <c r="Z28" s="8">
        <v>43</v>
      </c>
      <c r="AA28" s="8">
        <v>70</v>
      </c>
      <c r="AB28" s="8"/>
      <c r="AC28" s="8">
        <v>1728</v>
      </c>
      <c r="AD28" s="8">
        <v>26</v>
      </c>
      <c r="AE28" s="8">
        <v>0.13541666666666666</v>
      </c>
    </row>
    <row r="29" spans="1:31" x14ac:dyDescent="0.35">
      <c r="A29" s="6">
        <v>832</v>
      </c>
      <c r="B29" s="6">
        <v>15.322862560000001</v>
      </c>
      <c r="C29" s="6">
        <v>1.8416902115384617E-2</v>
      </c>
      <c r="D29" s="6">
        <v>27</v>
      </c>
      <c r="E29" s="6">
        <v>5.9734513274336286E-2</v>
      </c>
      <c r="Q29" s="7">
        <v>22</v>
      </c>
      <c r="R29" s="7">
        <v>30</v>
      </c>
      <c r="S29" s="7"/>
      <c r="T29" s="7">
        <v>512</v>
      </c>
      <c r="U29" s="7">
        <v>27</v>
      </c>
      <c r="V29" s="7"/>
      <c r="W29" s="7">
        <v>9.3103448275862075E-2</v>
      </c>
      <c r="Z29" s="8">
        <v>44</v>
      </c>
      <c r="AA29" s="8">
        <v>71</v>
      </c>
      <c r="AB29" s="8"/>
      <c r="AC29" s="8">
        <v>1728</v>
      </c>
      <c r="AD29" s="8">
        <v>27</v>
      </c>
      <c r="AE29" s="8">
        <v>0.140625</v>
      </c>
    </row>
    <row r="30" spans="1:31" x14ac:dyDescent="0.35">
      <c r="A30" s="6">
        <v>832</v>
      </c>
      <c r="B30" s="6">
        <v>15.322862560000001</v>
      </c>
      <c r="C30" s="6">
        <v>1.8416902115384617E-2</v>
      </c>
      <c r="D30" s="6">
        <v>28</v>
      </c>
      <c r="E30" s="6">
        <v>6.1946902654867256E-2</v>
      </c>
      <c r="Q30" s="7">
        <v>63</v>
      </c>
      <c r="R30" s="7">
        <v>71</v>
      </c>
      <c r="S30" s="7"/>
      <c r="T30" s="7">
        <v>512</v>
      </c>
      <c r="U30" s="7">
        <v>28</v>
      </c>
      <c r="V30" s="7"/>
      <c r="W30" s="7">
        <v>9.6551724137931033E-2</v>
      </c>
      <c r="Z30" s="8">
        <v>118</v>
      </c>
      <c r="AA30" s="8">
        <v>145</v>
      </c>
      <c r="AB30" s="8"/>
      <c r="AC30" s="8">
        <v>1728</v>
      </c>
      <c r="AD30" s="8">
        <v>28</v>
      </c>
      <c r="AE30" s="8">
        <v>0.14583333333333334</v>
      </c>
    </row>
    <row r="31" spans="1:31" x14ac:dyDescent="0.35">
      <c r="A31" s="6">
        <v>896</v>
      </c>
      <c r="B31" s="6">
        <v>15.22705968</v>
      </c>
      <c r="C31" s="6">
        <v>1.6994486249999999E-2</v>
      </c>
      <c r="D31" s="6">
        <v>29</v>
      </c>
      <c r="E31" s="6">
        <v>6.4159292035398233E-2</v>
      </c>
      <c r="Q31" s="7">
        <v>62</v>
      </c>
      <c r="R31" s="7">
        <v>70</v>
      </c>
      <c r="S31" s="7"/>
      <c r="T31" s="7">
        <v>512</v>
      </c>
      <c r="U31" s="7">
        <v>29</v>
      </c>
      <c r="V31" s="7"/>
      <c r="W31" s="7">
        <v>0.1</v>
      </c>
      <c r="Z31" s="8">
        <v>32</v>
      </c>
      <c r="AA31" s="8">
        <v>59</v>
      </c>
      <c r="AB31" s="8"/>
      <c r="AC31" s="8">
        <v>1728</v>
      </c>
      <c r="AD31" s="8">
        <v>29</v>
      </c>
      <c r="AE31" s="8">
        <v>0.15104166666666666</v>
      </c>
    </row>
    <row r="32" spans="1:31" x14ac:dyDescent="0.35">
      <c r="A32" s="6">
        <v>896</v>
      </c>
      <c r="B32" s="6">
        <v>15.22705968</v>
      </c>
      <c r="C32" s="6">
        <v>1.6994486249999999E-2</v>
      </c>
      <c r="D32" s="6">
        <v>30</v>
      </c>
      <c r="E32" s="6">
        <v>6.637168141592921E-2</v>
      </c>
      <c r="Q32" s="7">
        <v>49</v>
      </c>
      <c r="R32" s="7">
        <v>58</v>
      </c>
      <c r="S32" s="7"/>
      <c r="T32" s="7">
        <v>576</v>
      </c>
      <c r="U32" s="7">
        <v>30</v>
      </c>
      <c r="V32" s="7"/>
      <c r="W32" s="7">
        <v>0.10344827586206896</v>
      </c>
      <c r="Z32" s="8">
        <v>74</v>
      </c>
      <c r="AA32" s="8">
        <v>102</v>
      </c>
      <c r="AB32" s="8"/>
      <c r="AC32" s="8">
        <v>1792</v>
      </c>
      <c r="AD32" s="8">
        <v>30</v>
      </c>
      <c r="AE32" s="8">
        <v>0.15625</v>
      </c>
    </row>
    <row r="33" spans="1:31" x14ac:dyDescent="0.35">
      <c r="A33" s="6">
        <v>896</v>
      </c>
      <c r="B33" s="6">
        <v>15.22705968</v>
      </c>
      <c r="C33" s="6">
        <v>1.6994486249999999E-2</v>
      </c>
      <c r="D33" s="6">
        <v>31</v>
      </c>
      <c r="E33" s="6">
        <v>6.8584070796460173E-2</v>
      </c>
      <c r="Q33" s="7">
        <v>43</v>
      </c>
      <c r="R33" s="7">
        <v>52</v>
      </c>
      <c r="S33" s="7"/>
      <c r="T33" s="7">
        <v>576</v>
      </c>
      <c r="U33" s="7">
        <v>31</v>
      </c>
      <c r="V33" s="7"/>
      <c r="W33" s="7">
        <v>0.10689655172413794</v>
      </c>
      <c r="Z33" s="8">
        <v>42</v>
      </c>
      <c r="AA33" s="8">
        <v>70</v>
      </c>
      <c r="AB33" s="8"/>
      <c r="AC33" s="8">
        <v>1792</v>
      </c>
      <c r="AD33" s="8">
        <v>31</v>
      </c>
      <c r="AE33" s="8">
        <v>0.16145833333333334</v>
      </c>
    </row>
    <row r="34" spans="1:31" x14ac:dyDescent="0.35">
      <c r="A34" s="6">
        <v>896</v>
      </c>
      <c r="B34" s="6">
        <v>15.22705968</v>
      </c>
      <c r="C34" s="6">
        <v>1.6994486249999999E-2</v>
      </c>
      <c r="D34" s="6">
        <v>32</v>
      </c>
      <c r="E34" s="6">
        <v>7.0796460176991149E-2</v>
      </c>
      <c r="Q34" s="7">
        <v>71</v>
      </c>
      <c r="R34" s="7">
        <v>80</v>
      </c>
      <c r="S34" s="7"/>
      <c r="T34" s="7">
        <v>576</v>
      </c>
      <c r="U34" s="7">
        <v>32</v>
      </c>
      <c r="V34" s="7"/>
      <c r="W34" s="7">
        <v>0.1103448275862069</v>
      </c>
      <c r="Z34" s="8">
        <v>42</v>
      </c>
      <c r="AA34" s="8">
        <v>70</v>
      </c>
      <c r="AB34" s="8"/>
      <c r="AC34" s="8">
        <v>1792</v>
      </c>
      <c r="AD34" s="8">
        <v>32</v>
      </c>
      <c r="AE34" s="8">
        <v>0.16666666666666666</v>
      </c>
    </row>
    <row r="35" spans="1:31" x14ac:dyDescent="0.35">
      <c r="A35" s="6">
        <v>960</v>
      </c>
      <c r="B35" s="6">
        <v>15.131256800000001</v>
      </c>
      <c r="C35" s="6">
        <v>1.5761725833333334E-2</v>
      </c>
      <c r="D35" s="6">
        <v>33</v>
      </c>
      <c r="E35" s="6">
        <v>7.3008849557522126E-2</v>
      </c>
      <c r="Q35" s="7">
        <v>44</v>
      </c>
      <c r="R35" s="7">
        <v>53</v>
      </c>
      <c r="S35" s="7"/>
      <c r="T35" s="7">
        <v>576</v>
      </c>
      <c r="U35" s="7">
        <v>33</v>
      </c>
      <c r="V35" s="7"/>
      <c r="W35" s="7">
        <v>0.11379310344827587</v>
      </c>
      <c r="Z35" s="8">
        <v>43</v>
      </c>
      <c r="AA35" s="8">
        <v>71</v>
      </c>
      <c r="AB35" s="8"/>
      <c r="AC35" s="8">
        <v>1792</v>
      </c>
      <c r="AD35" s="8">
        <v>33</v>
      </c>
      <c r="AE35" s="8">
        <v>0.171875</v>
      </c>
    </row>
    <row r="36" spans="1:31" x14ac:dyDescent="0.35">
      <c r="A36" s="6">
        <v>960</v>
      </c>
      <c r="B36" s="6">
        <v>15.131256800000001</v>
      </c>
      <c r="C36" s="6">
        <v>1.5761725833333334E-2</v>
      </c>
      <c r="D36" s="6">
        <v>34</v>
      </c>
      <c r="E36" s="6">
        <v>7.5221238938053103E-2</v>
      </c>
      <c r="Q36" s="7">
        <v>61</v>
      </c>
      <c r="R36" s="7">
        <v>70</v>
      </c>
      <c r="S36" s="7"/>
      <c r="T36" s="7">
        <v>576</v>
      </c>
      <c r="U36" s="7">
        <v>34</v>
      </c>
      <c r="V36" s="7"/>
      <c r="W36" s="7">
        <v>0.11724137931034483</v>
      </c>
      <c r="Z36" s="8">
        <v>116</v>
      </c>
      <c r="AA36" s="8">
        <v>144</v>
      </c>
      <c r="AB36" s="8"/>
      <c r="AC36" s="8">
        <v>1792</v>
      </c>
      <c r="AD36" s="8">
        <v>34</v>
      </c>
      <c r="AE36" s="8">
        <v>0.17708333333333334</v>
      </c>
    </row>
    <row r="37" spans="1:31" x14ac:dyDescent="0.35">
      <c r="A37" s="6">
        <v>960</v>
      </c>
      <c r="B37" s="6">
        <v>15.131256800000001</v>
      </c>
      <c r="C37" s="6">
        <v>1.5761725833333334E-2</v>
      </c>
      <c r="D37" s="6">
        <v>35</v>
      </c>
      <c r="E37" s="6">
        <v>7.7433628318584066E-2</v>
      </c>
      <c r="Q37" s="7">
        <v>51</v>
      </c>
      <c r="R37" s="7">
        <v>60</v>
      </c>
      <c r="S37" s="7"/>
      <c r="T37" s="7">
        <v>576</v>
      </c>
      <c r="U37" s="7">
        <v>35</v>
      </c>
      <c r="V37" s="7"/>
      <c r="W37" s="7">
        <v>0.1206896551724138</v>
      </c>
      <c r="Z37" s="8">
        <v>52</v>
      </c>
      <c r="AA37" s="8">
        <v>80</v>
      </c>
      <c r="AB37" s="8"/>
      <c r="AC37" s="8">
        <v>1792</v>
      </c>
      <c r="AD37" s="8">
        <v>35</v>
      </c>
      <c r="AE37" s="8">
        <v>0.18229166666666666</v>
      </c>
    </row>
    <row r="38" spans="1:31" x14ac:dyDescent="0.35">
      <c r="A38" s="6">
        <v>1024</v>
      </c>
      <c r="B38" s="6">
        <v>15.03545392</v>
      </c>
      <c r="C38" s="6">
        <v>1.468306046875E-2</v>
      </c>
      <c r="D38" s="6">
        <v>36</v>
      </c>
      <c r="E38" s="6">
        <v>7.9646017699115043E-2</v>
      </c>
      <c r="Q38" s="7">
        <v>59</v>
      </c>
      <c r="R38" s="7">
        <v>68</v>
      </c>
      <c r="S38" s="7"/>
      <c r="T38" s="7">
        <v>576</v>
      </c>
      <c r="U38" s="7">
        <v>36</v>
      </c>
      <c r="V38" s="7"/>
      <c r="W38" s="7">
        <v>0.12413793103448276</v>
      </c>
      <c r="Z38" s="8">
        <v>61</v>
      </c>
      <c r="AA38" s="8">
        <v>90</v>
      </c>
      <c r="AB38" s="8"/>
      <c r="AC38" s="8">
        <v>1856</v>
      </c>
      <c r="AD38" s="8">
        <v>36</v>
      </c>
      <c r="AE38" s="8">
        <v>0.1875</v>
      </c>
    </row>
    <row r="39" spans="1:31" x14ac:dyDescent="0.35">
      <c r="A39" s="6">
        <v>1024</v>
      </c>
      <c r="B39" s="6">
        <v>15.03545392</v>
      </c>
      <c r="C39" s="6">
        <v>1.468306046875E-2</v>
      </c>
      <c r="D39" s="6">
        <v>37</v>
      </c>
      <c r="E39" s="6">
        <v>8.185840707964602E-2</v>
      </c>
      <c r="Q39" s="7">
        <v>57</v>
      </c>
      <c r="R39" s="7">
        <v>67</v>
      </c>
      <c r="S39" s="7"/>
      <c r="T39" s="7">
        <v>640</v>
      </c>
      <c r="U39" s="7">
        <v>37</v>
      </c>
      <c r="V39" s="7"/>
      <c r="W39" s="7">
        <v>0.12758620689655173</v>
      </c>
      <c r="Z39" s="8">
        <v>57</v>
      </c>
      <c r="AA39" s="8">
        <v>86</v>
      </c>
      <c r="AB39" s="8"/>
      <c r="AC39" s="8">
        <v>1856</v>
      </c>
      <c r="AD39" s="8">
        <v>37</v>
      </c>
      <c r="AE39" s="8">
        <v>0.19270833333333334</v>
      </c>
    </row>
    <row r="40" spans="1:31" x14ac:dyDescent="0.35">
      <c r="A40" s="6">
        <v>1024</v>
      </c>
      <c r="B40" s="6">
        <v>15.03545392</v>
      </c>
      <c r="C40" s="6">
        <v>1.468306046875E-2</v>
      </c>
      <c r="D40" s="6">
        <v>38</v>
      </c>
      <c r="E40" s="6">
        <v>8.4070796460176997E-2</v>
      </c>
      <c r="Q40" s="7">
        <v>43</v>
      </c>
      <c r="R40" s="7">
        <v>53</v>
      </c>
      <c r="S40" s="7"/>
      <c r="T40" s="7">
        <v>640</v>
      </c>
      <c r="U40" s="7">
        <v>38</v>
      </c>
      <c r="V40" s="7"/>
      <c r="W40" s="7">
        <v>0.1310344827586207</v>
      </c>
      <c r="Z40" s="8">
        <v>101</v>
      </c>
      <c r="AA40" s="8">
        <v>130</v>
      </c>
      <c r="AB40" s="8"/>
      <c r="AC40" s="8">
        <v>1856</v>
      </c>
      <c r="AD40" s="8">
        <v>38</v>
      </c>
      <c r="AE40" s="8">
        <v>0.19791666666666666</v>
      </c>
    </row>
    <row r="41" spans="1:31" x14ac:dyDescent="0.35">
      <c r="A41" s="6">
        <v>1024</v>
      </c>
      <c r="B41" s="6">
        <v>15.03545392</v>
      </c>
      <c r="C41" s="6">
        <v>1.468306046875E-2</v>
      </c>
      <c r="D41" s="6">
        <v>39</v>
      </c>
      <c r="E41" s="6">
        <v>8.628318584070796E-2</v>
      </c>
      <c r="Q41" s="7">
        <v>67</v>
      </c>
      <c r="R41" s="7">
        <v>77</v>
      </c>
      <c r="S41" s="7"/>
      <c r="T41" s="7">
        <v>640</v>
      </c>
      <c r="U41" s="7">
        <v>39</v>
      </c>
      <c r="V41" s="7"/>
      <c r="W41" s="7">
        <v>0.13448275862068965</v>
      </c>
      <c r="Z41" s="8">
        <v>26</v>
      </c>
      <c r="AA41" s="8">
        <v>55</v>
      </c>
      <c r="AB41" s="8"/>
      <c r="AC41" s="8">
        <v>1856</v>
      </c>
      <c r="AD41" s="8">
        <v>39</v>
      </c>
      <c r="AE41" s="8">
        <v>0.203125</v>
      </c>
    </row>
    <row r="42" spans="1:31" x14ac:dyDescent="0.35">
      <c r="A42" s="6">
        <v>1024</v>
      </c>
      <c r="B42" s="6">
        <v>15.03545392</v>
      </c>
      <c r="C42" s="6">
        <v>1.468306046875E-2</v>
      </c>
      <c r="D42" s="6">
        <v>40</v>
      </c>
      <c r="E42" s="6">
        <v>8.8495575221238937E-2</v>
      </c>
      <c r="Q42" s="7">
        <v>56</v>
      </c>
      <c r="R42" s="7">
        <v>66</v>
      </c>
      <c r="S42" s="7"/>
      <c r="T42" s="7">
        <v>640</v>
      </c>
      <c r="U42" s="7">
        <v>40</v>
      </c>
      <c r="V42" s="7"/>
      <c r="W42" s="7">
        <v>0.13793103448275862</v>
      </c>
      <c r="Z42" s="8">
        <v>58</v>
      </c>
      <c r="AA42" s="8">
        <v>88</v>
      </c>
      <c r="AB42" s="8"/>
      <c r="AC42" s="8">
        <v>1920</v>
      </c>
      <c r="AD42" s="8">
        <v>40</v>
      </c>
      <c r="AE42" s="8">
        <v>0.20833333333333334</v>
      </c>
    </row>
    <row r="43" spans="1:31" x14ac:dyDescent="0.35">
      <c r="A43" s="6">
        <v>1024</v>
      </c>
      <c r="B43" s="6">
        <v>15.03545392</v>
      </c>
      <c r="C43" s="6">
        <v>1.468306046875E-2</v>
      </c>
      <c r="D43" s="6">
        <v>41</v>
      </c>
      <c r="E43" s="6">
        <v>9.0707964601769914E-2</v>
      </c>
      <c r="Q43" s="7">
        <v>54</v>
      </c>
      <c r="R43" s="7">
        <v>64</v>
      </c>
      <c r="S43" s="7"/>
      <c r="T43" s="7">
        <v>640</v>
      </c>
      <c r="U43" s="7">
        <v>41</v>
      </c>
      <c r="V43" s="7"/>
      <c r="W43" s="7">
        <v>0.14137931034482759</v>
      </c>
      <c r="Z43" s="8">
        <v>32</v>
      </c>
      <c r="AA43" s="8">
        <v>62</v>
      </c>
      <c r="AB43" s="8"/>
      <c r="AC43" s="8">
        <v>1920</v>
      </c>
      <c r="AD43" s="8">
        <v>41</v>
      </c>
      <c r="AE43" s="8">
        <v>0.21354166666666666</v>
      </c>
    </row>
    <row r="44" spans="1:31" x14ac:dyDescent="0.35">
      <c r="A44" s="6">
        <v>1088</v>
      </c>
      <c r="B44" s="6">
        <v>14.939651040000001</v>
      </c>
      <c r="C44" s="6">
        <v>1.3731296911764708E-2</v>
      </c>
      <c r="D44" s="6">
        <v>42</v>
      </c>
      <c r="E44" s="6">
        <v>9.2920353982300891E-2</v>
      </c>
      <c r="Q44" s="7">
        <v>61</v>
      </c>
      <c r="R44" s="7">
        <v>71</v>
      </c>
      <c r="S44" s="7"/>
      <c r="T44" s="7">
        <v>640</v>
      </c>
      <c r="U44" s="7">
        <v>42</v>
      </c>
      <c r="V44" s="7"/>
      <c r="W44" s="7">
        <v>0.14482758620689656</v>
      </c>
      <c r="Z44" s="8">
        <v>30</v>
      </c>
      <c r="AA44" s="8">
        <v>60</v>
      </c>
      <c r="AB44" s="8"/>
      <c r="AC44" s="8">
        <v>1920</v>
      </c>
      <c r="AD44" s="8">
        <v>42</v>
      </c>
      <c r="AE44" s="8">
        <v>0.21875</v>
      </c>
    </row>
    <row r="45" spans="1:31" x14ac:dyDescent="0.35">
      <c r="A45" s="6">
        <v>1088</v>
      </c>
      <c r="B45" s="6">
        <v>14.939651040000001</v>
      </c>
      <c r="C45" s="6">
        <v>1.3731296911764708E-2</v>
      </c>
      <c r="D45" s="6">
        <v>43</v>
      </c>
      <c r="E45" s="6">
        <v>9.5132743362831854E-2</v>
      </c>
      <c r="Q45" s="7">
        <v>50</v>
      </c>
      <c r="R45" s="7">
        <v>60</v>
      </c>
      <c r="S45" s="7"/>
      <c r="T45" s="7">
        <v>640</v>
      </c>
      <c r="U45" s="7">
        <v>43</v>
      </c>
      <c r="V45" s="7"/>
      <c r="W45" s="7">
        <v>0.14827586206896551</v>
      </c>
      <c r="Z45" s="8">
        <v>34</v>
      </c>
      <c r="AA45" s="8">
        <v>64</v>
      </c>
      <c r="AB45" s="8"/>
      <c r="AC45" s="8">
        <v>1920</v>
      </c>
      <c r="AD45" s="8">
        <v>43</v>
      </c>
      <c r="AE45" s="8">
        <v>0.22395833333333334</v>
      </c>
    </row>
    <row r="46" spans="1:31" x14ac:dyDescent="0.35">
      <c r="A46" s="6">
        <v>1088</v>
      </c>
      <c r="B46" s="6">
        <v>14.939651040000001</v>
      </c>
      <c r="C46" s="6">
        <v>1.3731296911764708E-2</v>
      </c>
      <c r="D46" s="6">
        <v>44</v>
      </c>
      <c r="E46" s="6">
        <v>9.7345132743362831E-2</v>
      </c>
      <c r="Q46" s="7">
        <v>46</v>
      </c>
      <c r="R46" s="7">
        <v>56</v>
      </c>
      <c r="S46" s="7"/>
      <c r="T46" s="7">
        <v>640</v>
      </c>
      <c r="U46" s="7">
        <v>44</v>
      </c>
      <c r="V46" s="7"/>
      <c r="W46" s="7">
        <v>0.15172413793103448</v>
      </c>
      <c r="Z46" s="8">
        <v>59</v>
      </c>
      <c r="AA46" s="8">
        <v>90</v>
      </c>
      <c r="AB46" s="8"/>
      <c r="AC46" s="8">
        <v>1984</v>
      </c>
      <c r="AD46" s="8">
        <v>44</v>
      </c>
      <c r="AE46" s="8">
        <v>0.22916666666666666</v>
      </c>
    </row>
    <row r="47" spans="1:31" x14ac:dyDescent="0.35">
      <c r="A47" s="6">
        <v>1088</v>
      </c>
      <c r="B47" s="6">
        <v>14.939651040000001</v>
      </c>
      <c r="C47" s="6">
        <v>1.3731296911764708E-2</v>
      </c>
      <c r="D47" s="6">
        <v>45</v>
      </c>
      <c r="E47" s="6">
        <v>9.9557522123893807E-2</v>
      </c>
      <c r="Q47" s="7">
        <v>61</v>
      </c>
      <c r="R47" s="7">
        <v>71</v>
      </c>
      <c r="S47" s="7"/>
      <c r="T47" s="7">
        <v>640</v>
      </c>
      <c r="U47" s="7">
        <v>45</v>
      </c>
      <c r="V47" s="7"/>
      <c r="W47" s="7">
        <v>0.15517241379310345</v>
      </c>
      <c r="Z47" s="8">
        <v>35</v>
      </c>
      <c r="AA47" s="8">
        <v>66</v>
      </c>
      <c r="AB47" s="8"/>
      <c r="AC47" s="8">
        <v>1984</v>
      </c>
      <c r="AD47" s="8">
        <v>45</v>
      </c>
      <c r="AE47" s="8">
        <v>0.234375</v>
      </c>
    </row>
    <row r="48" spans="1:31" x14ac:dyDescent="0.35">
      <c r="A48" s="6">
        <v>1088</v>
      </c>
      <c r="B48" s="6">
        <v>14.939651040000001</v>
      </c>
      <c r="C48" s="6">
        <v>1.3731296911764708E-2</v>
      </c>
      <c r="D48" s="6">
        <v>46</v>
      </c>
      <c r="E48" s="6">
        <v>0.10176991150442478</v>
      </c>
      <c r="Q48" s="7">
        <v>45</v>
      </c>
      <c r="R48" s="7">
        <v>55</v>
      </c>
      <c r="S48" s="7"/>
      <c r="T48" s="7">
        <v>640</v>
      </c>
      <c r="U48" s="7">
        <v>46</v>
      </c>
      <c r="V48" s="7"/>
      <c r="W48" s="7">
        <v>0.15862068965517243</v>
      </c>
      <c r="Z48" s="8">
        <v>45</v>
      </c>
      <c r="AA48" s="8">
        <v>76</v>
      </c>
      <c r="AB48" s="8"/>
      <c r="AC48" s="8">
        <v>1984</v>
      </c>
      <c r="AD48" s="8">
        <v>46</v>
      </c>
      <c r="AE48" s="8">
        <v>0.23958333333333334</v>
      </c>
    </row>
    <row r="49" spans="1:31" x14ac:dyDescent="0.35">
      <c r="A49" s="6">
        <v>1152</v>
      </c>
      <c r="B49" s="6">
        <v>14.84384816</v>
      </c>
      <c r="C49" s="6">
        <v>1.2885284861111112E-2</v>
      </c>
      <c r="D49" s="6">
        <v>47</v>
      </c>
      <c r="E49" s="6">
        <v>0.10398230088495575</v>
      </c>
      <c r="Q49" s="7">
        <v>52</v>
      </c>
      <c r="R49" s="7">
        <v>62</v>
      </c>
      <c r="S49" s="7"/>
      <c r="T49" s="7">
        <v>640</v>
      </c>
      <c r="U49" s="7">
        <v>47</v>
      </c>
      <c r="V49" s="7"/>
      <c r="W49" s="7">
        <v>0.16206896551724137</v>
      </c>
      <c r="Z49" s="8">
        <v>52</v>
      </c>
      <c r="AA49" s="8">
        <v>84</v>
      </c>
      <c r="AB49" s="8"/>
      <c r="AC49" s="8">
        <v>2048</v>
      </c>
      <c r="AD49" s="8">
        <v>47</v>
      </c>
      <c r="AE49" s="8">
        <v>0.24479166666666666</v>
      </c>
    </row>
    <row r="50" spans="1:31" x14ac:dyDescent="0.35">
      <c r="A50" s="6">
        <v>1152</v>
      </c>
      <c r="B50" s="6">
        <v>14.84384816</v>
      </c>
      <c r="C50" s="6">
        <v>1.2885284861111112E-2</v>
      </c>
      <c r="D50" s="6">
        <v>48</v>
      </c>
      <c r="E50" s="6">
        <v>0.10619469026548672</v>
      </c>
      <c r="Q50" s="7">
        <v>57</v>
      </c>
      <c r="R50" s="7">
        <v>68</v>
      </c>
      <c r="S50" s="7"/>
      <c r="T50" s="7">
        <v>704</v>
      </c>
      <c r="U50" s="7">
        <v>48</v>
      </c>
      <c r="V50" s="7"/>
      <c r="W50" s="7">
        <v>0.16551724137931034</v>
      </c>
      <c r="Z50" s="8">
        <v>41</v>
      </c>
      <c r="AA50" s="8">
        <v>73</v>
      </c>
      <c r="AB50" s="8"/>
      <c r="AC50" s="8">
        <v>2048</v>
      </c>
      <c r="AD50" s="8">
        <v>48</v>
      </c>
      <c r="AE50" s="8">
        <v>0.25</v>
      </c>
    </row>
    <row r="51" spans="1:31" x14ac:dyDescent="0.35">
      <c r="A51" s="6">
        <v>1216</v>
      </c>
      <c r="B51" s="6">
        <v>14.748045280000001</v>
      </c>
      <c r="C51" s="6">
        <v>1.2128326710526317E-2</v>
      </c>
      <c r="D51" s="6">
        <v>49</v>
      </c>
      <c r="E51" s="6">
        <v>0.1084070796460177</v>
      </c>
      <c r="Q51" s="7">
        <v>81</v>
      </c>
      <c r="R51" s="7">
        <v>92</v>
      </c>
      <c r="S51" s="7"/>
      <c r="T51" s="7">
        <v>704</v>
      </c>
      <c r="U51" s="7">
        <v>49</v>
      </c>
      <c r="V51" s="7"/>
      <c r="W51" s="7">
        <v>0.16896551724137931</v>
      </c>
      <c r="Z51" s="8">
        <v>44</v>
      </c>
      <c r="AA51" s="8">
        <v>76</v>
      </c>
      <c r="AB51" s="8"/>
      <c r="AC51" s="8">
        <v>2048</v>
      </c>
      <c r="AD51" s="8">
        <v>49</v>
      </c>
      <c r="AE51" s="8">
        <v>0.25520833333333331</v>
      </c>
    </row>
    <row r="52" spans="1:31" x14ac:dyDescent="0.35">
      <c r="A52" s="6">
        <v>1216</v>
      </c>
      <c r="B52" s="6">
        <v>14.748045280000001</v>
      </c>
      <c r="C52" s="6">
        <v>1.2128326710526317E-2</v>
      </c>
      <c r="D52" s="6">
        <v>50</v>
      </c>
      <c r="E52" s="6">
        <v>0.11061946902654868</v>
      </c>
      <c r="Q52" s="7">
        <v>51</v>
      </c>
      <c r="R52" s="7">
        <v>62</v>
      </c>
      <c r="S52" s="7"/>
      <c r="T52" s="7">
        <v>704</v>
      </c>
      <c r="U52" s="7">
        <v>50</v>
      </c>
      <c r="V52" s="7"/>
      <c r="W52" s="7">
        <v>0.17241379310344829</v>
      </c>
      <c r="Z52" s="8">
        <v>68</v>
      </c>
      <c r="AA52" s="8">
        <v>100</v>
      </c>
      <c r="AB52" s="8"/>
      <c r="AC52" s="8">
        <v>2048</v>
      </c>
      <c r="AD52" s="8">
        <v>50</v>
      </c>
      <c r="AE52" s="8">
        <v>0.26041666666666669</v>
      </c>
    </row>
    <row r="53" spans="1:31" x14ac:dyDescent="0.35">
      <c r="A53" s="6">
        <v>1216</v>
      </c>
      <c r="B53" s="6">
        <v>14.748045280000001</v>
      </c>
      <c r="C53" s="6">
        <v>1.2128326710526317E-2</v>
      </c>
      <c r="D53" s="6">
        <v>51</v>
      </c>
      <c r="E53" s="6">
        <v>0.11283185840707964</v>
      </c>
      <c r="Q53" s="7">
        <v>70</v>
      </c>
      <c r="R53" s="7">
        <v>81</v>
      </c>
      <c r="S53" s="7"/>
      <c r="T53" s="7">
        <v>704</v>
      </c>
      <c r="U53" s="7">
        <v>51</v>
      </c>
      <c r="V53" s="7"/>
      <c r="W53" s="7">
        <v>0.17586206896551723</v>
      </c>
      <c r="Z53" s="8">
        <v>26</v>
      </c>
      <c r="AA53" s="8">
        <v>58</v>
      </c>
      <c r="AB53" s="8"/>
      <c r="AC53" s="8">
        <v>2048</v>
      </c>
      <c r="AD53" s="8">
        <v>51</v>
      </c>
      <c r="AE53" s="8">
        <v>0.265625</v>
      </c>
    </row>
    <row r="54" spans="1:31" x14ac:dyDescent="0.35">
      <c r="A54" s="6">
        <v>1216</v>
      </c>
      <c r="B54" s="6">
        <v>14.748045280000001</v>
      </c>
      <c r="C54" s="6">
        <v>1.2128326710526317E-2</v>
      </c>
      <c r="D54" s="6">
        <v>52</v>
      </c>
      <c r="E54" s="6">
        <v>0.11504424778761062</v>
      </c>
      <c r="Q54" s="7">
        <v>55</v>
      </c>
      <c r="R54" s="7">
        <v>66</v>
      </c>
      <c r="S54" s="7"/>
      <c r="T54" s="7">
        <v>704</v>
      </c>
      <c r="U54" s="7">
        <v>52</v>
      </c>
      <c r="V54" s="7"/>
      <c r="W54" s="7">
        <v>0.1793103448275862</v>
      </c>
      <c r="Z54" s="8">
        <v>54</v>
      </c>
      <c r="AA54" s="8">
        <v>87</v>
      </c>
      <c r="AB54" s="8"/>
      <c r="AC54" s="8">
        <v>2112</v>
      </c>
      <c r="AD54" s="8">
        <v>52</v>
      </c>
      <c r="AE54" s="8">
        <v>0.27083333333333331</v>
      </c>
    </row>
    <row r="55" spans="1:31" x14ac:dyDescent="0.35">
      <c r="A55" s="6">
        <v>1216</v>
      </c>
      <c r="B55" s="6">
        <v>14.748045280000001</v>
      </c>
      <c r="C55" s="6">
        <v>1.2128326710526317E-2</v>
      </c>
      <c r="D55" s="6">
        <v>53</v>
      </c>
      <c r="E55" s="6">
        <v>0.11725663716814159</v>
      </c>
      <c r="Q55" s="7">
        <v>60</v>
      </c>
      <c r="R55" s="7">
        <v>71</v>
      </c>
      <c r="S55" s="7"/>
      <c r="T55" s="7">
        <v>704</v>
      </c>
      <c r="U55" s="7">
        <v>53</v>
      </c>
      <c r="V55" s="7"/>
      <c r="W55" s="7">
        <v>0.18275862068965518</v>
      </c>
      <c r="Z55" s="8">
        <v>69</v>
      </c>
      <c r="AA55" s="8">
        <v>102</v>
      </c>
      <c r="AB55" s="8"/>
      <c r="AC55" s="8">
        <v>2112</v>
      </c>
      <c r="AD55" s="8">
        <v>53</v>
      </c>
      <c r="AE55" s="8">
        <v>0.27604166666666669</v>
      </c>
    </row>
    <row r="56" spans="1:31" x14ac:dyDescent="0.35">
      <c r="A56" s="6">
        <v>1216</v>
      </c>
      <c r="B56" s="6">
        <v>14.748045280000001</v>
      </c>
      <c r="C56" s="6">
        <v>1.2128326710526317E-2</v>
      </c>
      <c r="D56" s="6">
        <v>54</v>
      </c>
      <c r="E56" s="6">
        <v>0.11946902654867257</v>
      </c>
      <c r="Q56" s="7">
        <v>63</v>
      </c>
      <c r="R56" s="7">
        <v>74</v>
      </c>
      <c r="S56" s="7"/>
      <c r="T56" s="7">
        <v>704</v>
      </c>
      <c r="U56" s="7">
        <v>54</v>
      </c>
      <c r="V56" s="7"/>
      <c r="W56" s="7">
        <v>0.18620689655172415</v>
      </c>
      <c r="Z56" s="8">
        <v>117</v>
      </c>
      <c r="AA56" s="8">
        <v>151</v>
      </c>
      <c r="AB56" s="8"/>
      <c r="AC56" s="8">
        <v>2176</v>
      </c>
      <c r="AD56" s="8">
        <v>54</v>
      </c>
      <c r="AE56" s="8">
        <v>0.28125</v>
      </c>
    </row>
    <row r="57" spans="1:31" x14ac:dyDescent="0.35">
      <c r="A57" s="6">
        <v>1216</v>
      </c>
      <c r="B57" s="6">
        <v>14.748045280000001</v>
      </c>
      <c r="C57" s="6">
        <v>1.2128326710526317E-2</v>
      </c>
      <c r="D57" s="6">
        <v>55</v>
      </c>
      <c r="E57" s="6">
        <v>0.12168141592920353</v>
      </c>
      <c r="Q57" s="7">
        <v>62</v>
      </c>
      <c r="R57" s="7">
        <v>73</v>
      </c>
      <c r="S57" s="7"/>
      <c r="T57" s="7">
        <v>704</v>
      </c>
      <c r="U57" s="7">
        <v>55</v>
      </c>
      <c r="V57" s="7"/>
      <c r="W57" s="7">
        <v>0.18965517241379309</v>
      </c>
      <c r="Z57" s="8">
        <v>51</v>
      </c>
      <c r="AA57" s="8">
        <v>86</v>
      </c>
      <c r="AB57" s="8"/>
      <c r="AC57" s="8">
        <v>2240</v>
      </c>
      <c r="AD57" s="8">
        <v>55</v>
      </c>
      <c r="AE57" s="8">
        <v>0.28645833333333331</v>
      </c>
    </row>
    <row r="58" spans="1:31" x14ac:dyDescent="0.35">
      <c r="A58" s="6">
        <v>1216</v>
      </c>
      <c r="B58" s="6">
        <v>14.748045280000001</v>
      </c>
      <c r="C58" s="6">
        <v>1.2128326710526317E-2</v>
      </c>
      <c r="D58" s="6">
        <v>56</v>
      </c>
      <c r="E58" s="6">
        <v>0.12389380530973451</v>
      </c>
      <c r="Q58" s="7">
        <v>61</v>
      </c>
      <c r="R58" s="7">
        <v>72</v>
      </c>
      <c r="S58" s="7"/>
      <c r="T58" s="7">
        <v>704</v>
      </c>
      <c r="U58" s="7">
        <v>56</v>
      </c>
      <c r="V58" s="7"/>
      <c r="W58" s="7">
        <v>0.19310344827586207</v>
      </c>
      <c r="Z58" s="8">
        <v>63</v>
      </c>
      <c r="AA58" s="8">
        <v>98</v>
      </c>
      <c r="AB58" s="8"/>
      <c r="AC58" s="8">
        <v>2240</v>
      </c>
      <c r="AD58" s="8">
        <v>56</v>
      </c>
      <c r="AE58" s="8">
        <v>0.29166666666666669</v>
      </c>
    </row>
    <row r="59" spans="1:31" x14ac:dyDescent="0.35">
      <c r="A59" s="6">
        <v>1216</v>
      </c>
      <c r="B59" s="6">
        <v>14.748045280000001</v>
      </c>
      <c r="C59" s="6">
        <v>1.2128326710526317E-2</v>
      </c>
      <c r="D59" s="6">
        <v>57</v>
      </c>
      <c r="E59" s="6">
        <v>0.12610619469026549</v>
      </c>
      <c r="Q59" s="7">
        <v>76</v>
      </c>
      <c r="R59" s="7">
        <v>87</v>
      </c>
      <c r="S59" s="7"/>
      <c r="T59" s="7">
        <v>704</v>
      </c>
      <c r="U59" s="7">
        <v>57</v>
      </c>
      <c r="V59" s="7"/>
      <c r="W59" s="7">
        <v>0.19655172413793104</v>
      </c>
      <c r="Z59" s="8">
        <v>47</v>
      </c>
      <c r="AA59" s="8">
        <v>83</v>
      </c>
      <c r="AB59" s="8"/>
      <c r="AC59" s="8">
        <v>2304</v>
      </c>
      <c r="AD59" s="8">
        <v>57</v>
      </c>
      <c r="AE59" s="8">
        <v>0.296875</v>
      </c>
    </row>
    <row r="60" spans="1:31" x14ac:dyDescent="0.35">
      <c r="A60" s="6">
        <v>1280</v>
      </c>
      <c r="B60" s="6">
        <v>14.6522424</v>
      </c>
      <c r="C60" s="6">
        <v>1.1447064375E-2</v>
      </c>
      <c r="D60" s="6">
        <v>58</v>
      </c>
      <c r="E60" s="6">
        <v>0.12831858407079647</v>
      </c>
      <c r="Q60" s="7">
        <v>40</v>
      </c>
      <c r="R60" s="7">
        <v>51</v>
      </c>
      <c r="S60" s="7"/>
      <c r="T60" s="7">
        <v>704</v>
      </c>
      <c r="U60" s="7">
        <v>58</v>
      </c>
      <c r="V60" s="7"/>
      <c r="W60" s="7">
        <v>0.2</v>
      </c>
      <c r="Z60" s="8">
        <v>40</v>
      </c>
      <c r="AA60" s="8">
        <v>76</v>
      </c>
      <c r="AB60" s="8"/>
      <c r="AC60" s="8">
        <v>2304</v>
      </c>
      <c r="AD60" s="8">
        <v>58</v>
      </c>
      <c r="AE60" s="8">
        <v>0.30208333333333331</v>
      </c>
    </row>
    <row r="61" spans="1:31" x14ac:dyDescent="0.35">
      <c r="A61" s="6">
        <v>1280</v>
      </c>
      <c r="B61" s="6">
        <v>14.6522424</v>
      </c>
      <c r="C61" s="6">
        <v>1.1447064375E-2</v>
      </c>
      <c r="D61" s="6">
        <v>59</v>
      </c>
      <c r="E61" s="6">
        <v>0.13053097345132744</v>
      </c>
      <c r="Q61" s="7">
        <v>65</v>
      </c>
      <c r="R61" s="7">
        <v>77</v>
      </c>
      <c r="S61" s="7"/>
      <c r="T61" s="7">
        <v>768</v>
      </c>
      <c r="U61" s="7">
        <v>59</v>
      </c>
      <c r="V61" s="7"/>
      <c r="W61" s="7">
        <v>0.20344827586206896</v>
      </c>
      <c r="Z61" s="8">
        <v>52</v>
      </c>
      <c r="AA61" s="8">
        <v>88</v>
      </c>
      <c r="AB61" s="8"/>
      <c r="AC61" s="8">
        <v>2304</v>
      </c>
      <c r="AD61" s="8">
        <v>59</v>
      </c>
      <c r="AE61" s="8">
        <v>0.30729166666666669</v>
      </c>
    </row>
    <row r="62" spans="1:31" x14ac:dyDescent="0.35">
      <c r="A62" s="6">
        <v>1280</v>
      </c>
      <c r="B62" s="6">
        <v>14.6522424</v>
      </c>
      <c r="C62" s="6">
        <v>1.1447064375E-2</v>
      </c>
      <c r="D62" s="6">
        <v>60</v>
      </c>
      <c r="E62" s="6">
        <v>0.13274336283185842</v>
      </c>
      <c r="Q62" s="7">
        <v>66</v>
      </c>
      <c r="R62" s="7">
        <v>78</v>
      </c>
      <c r="S62" s="7"/>
      <c r="T62" s="7">
        <v>768</v>
      </c>
      <c r="U62" s="7">
        <v>60</v>
      </c>
      <c r="V62" s="7"/>
      <c r="W62" s="7">
        <v>0.20689655172413793</v>
      </c>
      <c r="Z62" s="8">
        <v>47</v>
      </c>
      <c r="AA62" s="8">
        <v>84</v>
      </c>
      <c r="AB62" s="8"/>
      <c r="AC62" s="8">
        <v>2368</v>
      </c>
      <c r="AD62" s="8">
        <v>60</v>
      </c>
      <c r="AE62" s="8">
        <v>0.3125</v>
      </c>
    </row>
    <row r="63" spans="1:31" x14ac:dyDescent="0.35">
      <c r="A63" s="6">
        <v>1280</v>
      </c>
      <c r="B63" s="6">
        <v>14.6522424</v>
      </c>
      <c r="C63" s="6">
        <v>1.1447064375E-2</v>
      </c>
      <c r="D63" s="6">
        <v>61</v>
      </c>
      <c r="E63" s="6">
        <v>0.13495575221238937</v>
      </c>
      <c r="Q63" s="7">
        <v>33</v>
      </c>
      <c r="R63" s="7">
        <v>45</v>
      </c>
      <c r="S63" s="7"/>
      <c r="T63" s="7">
        <v>768</v>
      </c>
      <c r="U63" s="7">
        <v>61</v>
      </c>
      <c r="V63" s="7"/>
      <c r="W63" s="7">
        <v>0.2103448275862069</v>
      </c>
      <c r="Z63" s="8">
        <v>94</v>
      </c>
      <c r="AA63" s="8">
        <v>131</v>
      </c>
      <c r="AB63" s="8"/>
      <c r="AC63" s="8">
        <v>2368</v>
      </c>
      <c r="AD63" s="8">
        <v>61</v>
      </c>
      <c r="AE63" s="8">
        <v>0.31770833333333331</v>
      </c>
    </row>
    <row r="64" spans="1:31" x14ac:dyDescent="0.35">
      <c r="A64" s="6">
        <v>1280</v>
      </c>
      <c r="B64" s="6">
        <v>14.6522424</v>
      </c>
      <c r="C64" s="6">
        <v>1.1447064375E-2</v>
      </c>
      <c r="D64" s="6">
        <v>62</v>
      </c>
      <c r="E64" s="6">
        <v>0.13716814159292035</v>
      </c>
      <c r="Q64" s="7">
        <v>65</v>
      </c>
      <c r="R64" s="7">
        <v>77</v>
      </c>
      <c r="S64" s="7"/>
      <c r="T64" s="7">
        <v>768</v>
      </c>
      <c r="U64" s="7">
        <v>62</v>
      </c>
      <c r="V64" s="7"/>
      <c r="W64" s="7">
        <v>0.21379310344827587</v>
      </c>
      <c r="Z64" s="8">
        <v>73</v>
      </c>
      <c r="AA64" s="8">
        <v>111</v>
      </c>
      <c r="AB64" s="8"/>
      <c r="AC64" s="8">
        <v>2432</v>
      </c>
      <c r="AD64" s="8">
        <v>62</v>
      </c>
      <c r="AE64" s="8">
        <v>0.32291666666666669</v>
      </c>
    </row>
    <row r="65" spans="1:31" x14ac:dyDescent="0.35">
      <c r="A65" s="6">
        <v>1280</v>
      </c>
      <c r="B65" s="6">
        <v>14.6522424</v>
      </c>
      <c r="C65" s="6">
        <v>1.1447064375E-2</v>
      </c>
      <c r="D65" s="6">
        <v>63</v>
      </c>
      <c r="E65" s="6">
        <v>0.13938053097345132</v>
      </c>
      <c r="Q65" s="7">
        <v>64</v>
      </c>
      <c r="R65" s="7">
        <v>76</v>
      </c>
      <c r="S65" s="7"/>
      <c r="T65" s="7">
        <v>768</v>
      </c>
      <c r="U65" s="7">
        <v>63</v>
      </c>
      <c r="V65" s="7"/>
      <c r="W65" s="7">
        <v>0.21724137931034482</v>
      </c>
      <c r="Z65" s="8">
        <v>42</v>
      </c>
      <c r="AA65" s="8">
        <v>80</v>
      </c>
      <c r="AB65" s="8"/>
      <c r="AC65" s="8">
        <v>2432</v>
      </c>
      <c r="AD65" s="8">
        <v>63</v>
      </c>
      <c r="AE65" s="8">
        <v>0.328125</v>
      </c>
    </row>
    <row r="66" spans="1:31" x14ac:dyDescent="0.35">
      <c r="A66" s="6">
        <v>1344</v>
      </c>
      <c r="B66" s="6">
        <v>14.556439520000001</v>
      </c>
      <c r="C66" s="6">
        <v>1.0830684166666668E-2</v>
      </c>
      <c r="D66" s="6">
        <v>64</v>
      </c>
      <c r="E66" s="6">
        <v>0.1415929203539823</v>
      </c>
      <c r="Q66" s="7">
        <v>39</v>
      </c>
      <c r="R66" s="7">
        <v>51</v>
      </c>
      <c r="S66" s="7"/>
      <c r="T66" s="7">
        <v>768</v>
      </c>
      <c r="U66" s="7">
        <v>64</v>
      </c>
      <c r="V66" s="7"/>
      <c r="W66" s="7">
        <v>0.22068965517241379</v>
      </c>
      <c r="Z66" s="8">
        <v>47</v>
      </c>
      <c r="AA66" s="8">
        <v>85</v>
      </c>
      <c r="AB66" s="8"/>
      <c r="AC66" s="8">
        <v>2432</v>
      </c>
      <c r="AD66" s="8">
        <v>64</v>
      </c>
      <c r="AE66" s="8">
        <v>0.33333333333333331</v>
      </c>
    </row>
    <row r="67" spans="1:31" x14ac:dyDescent="0.35">
      <c r="A67" s="6">
        <v>1344</v>
      </c>
      <c r="B67" s="6">
        <v>14.556439520000001</v>
      </c>
      <c r="C67" s="6">
        <v>1.0830684166666668E-2</v>
      </c>
      <c r="D67" s="6">
        <v>65</v>
      </c>
      <c r="E67" s="6">
        <v>0.14380530973451328</v>
      </c>
      <c r="Q67" s="7">
        <v>59</v>
      </c>
      <c r="R67" s="7">
        <v>72</v>
      </c>
      <c r="S67" s="7"/>
      <c r="T67" s="7">
        <v>832</v>
      </c>
      <c r="U67" s="7">
        <v>65</v>
      </c>
      <c r="V67" s="7"/>
      <c r="W67" s="7">
        <v>0.22413793103448276</v>
      </c>
      <c r="Z67" s="8">
        <v>54</v>
      </c>
      <c r="AA67" s="8">
        <v>93</v>
      </c>
      <c r="AB67" s="8"/>
      <c r="AC67" s="8">
        <v>2496</v>
      </c>
      <c r="AD67" s="8">
        <v>65</v>
      </c>
      <c r="AE67" s="8">
        <v>0.33854166666666669</v>
      </c>
    </row>
    <row r="68" spans="1:31" x14ac:dyDescent="0.35">
      <c r="A68" s="6">
        <v>1344</v>
      </c>
      <c r="B68" s="6">
        <v>14.556439520000001</v>
      </c>
      <c r="C68" s="6">
        <v>1.0830684166666668E-2</v>
      </c>
      <c r="D68" s="6">
        <v>66</v>
      </c>
      <c r="E68" s="6">
        <v>0.14601769911504425</v>
      </c>
      <c r="Q68" s="7">
        <v>50</v>
      </c>
      <c r="R68" s="7">
        <v>63</v>
      </c>
      <c r="S68" s="7"/>
      <c r="T68" s="7">
        <v>832</v>
      </c>
      <c r="U68" s="7">
        <v>66</v>
      </c>
      <c r="V68" s="7"/>
      <c r="W68" s="7">
        <v>0.22758620689655173</v>
      </c>
      <c r="Z68" s="8">
        <v>44</v>
      </c>
      <c r="AA68" s="8">
        <v>83</v>
      </c>
      <c r="AB68" s="8"/>
      <c r="AC68" s="8">
        <v>2496</v>
      </c>
      <c r="AD68" s="8">
        <v>66</v>
      </c>
      <c r="AE68" s="8">
        <v>0.34375</v>
      </c>
    </row>
    <row r="69" spans="1:31" x14ac:dyDescent="0.35">
      <c r="A69" s="6">
        <v>1344</v>
      </c>
      <c r="B69" s="6">
        <v>14.556439520000001</v>
      </c>
      <c r="C69" s="6">
        <v>1.0830684166666668E-2</v>
      </c>
      <c r="D69" s="6">
        <v>67</v>
      </c>
      <c r="E69" s="6">
        <v>0.14823008849557523</v>
      </c>
      <c r="Q69" s="7">
        <v>43</v>
      </c>
      <c r="R69" s="7">
        <v>56</v>
      </c>
      <c r="S69" s="7"/>
      <c r="T69" s="7">
        <v>832</v>
      </c>
      <c r="U69" s="7">
        <v>67</v>
      </c>
      <c r="V69" s="7"/>
      <c r="W69" s="7">
        <v>0.23103448275862068</v>
      </c>
      <c r="Z69" s="8">
        <v>73</v>
      </c>
      <c r="AA69" s="8">
        <v>113</v>
      </c>
      <c r="AB69" s="8"/>
      <c r="AC69" s="8">
        <v>2560</v>
      </c>
      <c r="AD69" s="8">
        <v>67</v>
      </c>
      <c r="AE69" s="8">
        <v>0.34895833333333331</v>
      </c>
    </row>
    <row r="70" spans="1:31" x14ac:dyDescent="0.35">
      <c r="A70" s="6">
        <v>1344</v>
      </c>
      <c r="B70" s="6">
        <v>14.556439520000001</v>
      </c>
      <c r="C70" s="6">
        <v>1.0830684166666668E-2</v>
      </c>
      <c r="D70" s="6">
        <v>68</v>
      </c>
      <c r="E70" s="6">
        <v>0.15044247787610621</v>
      </c>
      <c r="Q70" s="7">
        <v>57</v>
      </c>
      <c r="R70" s="7">
        <v>70</v>
      </c>
      <c r="S70" s="7"/>
      <c r="T70" s="7">
        <v>832</v>
      </c>
      <c r="U70" s="7">
        <v>68</v>
      </c>
      <c r="V70" s="7"/>
      <c r="W70" s="7">
        <v>0.23448275862068965</v>
      </c>
      <c r="Z70" s="8">
        <v>32</v>
      </c>
      <c r="AA70" s="8">
        <v>72</v>
      </c>
      <c r="AB70" s="8"/>
      <c r="AC70" s="8">
        <v>2560</v>
      </c>
      <c r="AD70" s="8">
        <v>68</v>
      </c>
      <c r="AE70" s="8">
        <v>0.35416666666666669</v>
      </c>
    </row>
    <row r="71" spans="1:31" x14ac:dyDescent="0.35">
      <c r="A71" s="6">
        <v>1344</v>
      </c>
      <c r="B71" s="6">
        <v>14.556439520000001</v>
      </c>
      <c r="C71" s="6">
        <v>1.0830684166666668E-2</v>
      </c>
      <c r="D71" s="6">
        <v>69</v>
      </c>
      <c r="E71" s="6">
        <v>0.15265486725663716</v>
      </c>
      <c r="Q71" s="7">
        <v>27</v>
      </c>
      <c r="R71" s="7">
        <v>40</v>
      </c>
      <c r="S71" s="7"/>
      <c r="T71" s="7">
        <v>832</v>
      </c>
      <c r="U71" s="7">
        <v>69</v>
      </c>
      <c r="V71" s="7"/>
      <c r="W71" s="7">
        <v>0.23793103448275862</v>
      </c>
      <c r="Z71" s="8">
        <v>32</v>
      </c>
      <c r="AA71" s="8">
        <v>72</v>
      </c>
      <c r="AB71" s="8"/>
      <c r="AC71" s="8">
        <v>2560</v>
      </c>
      <c r="AD71" s="8">
        <v>69</v>
      </c>
      <c r="AE71" s="8">
        <v>0.359375</v>
      </c>
    </row>
    <row r="72" spans="1:31" x14ac:dyDescent="0.35">
      <c r="A72" s="6">
        <v>1408</v>
      </c>
      <c r="B72" s="6">
        <v>14.460636640000001</v>
      </c>
      <c r="C72" s="6">
        <v>1.0270338522727273E-2</v>
      </c>
      <c r="D72" s="6">
        <v>70</v>
      </c>
      <c r="E72" s="6">
        <v>0.15486725663716813</v>
      </c>
      <c r="Q72" s="7">
        <v>66</v>
      </c>
      <c r="R72" s="7">
        <v>79</v>
      </c>
      <c r="S72" s="7"/>
      <c r="T72" s="7">
        <v>832</v>
      </c>
      <c r="U72" s="7">
        <v>70</v>
      </c>
      <c r="V72" s="7"/>
      <c r="W72" s="7">
        <v>0.2413793103448276</v>
      </c>
      <c r="Z72" s="8">
        <v>80</v>
      </c>
      <c r="AA72" s="8">
        <v>121</v>
      </c>
      <c r="AB72" s="8"/>
      <c r="AC72" s="8">
        <v>2624</v>
      </c>
      <c r="AD72" s="8">
        <v>70</v>
      </c>
      <c r="AE72" s="8">
        <v>0.36458333333333331</v>
      </c>
    </row>
    <row r="73" spans="1:31" x14ac:dyDescent="0.35">
      <c r="A73" s="6">
        <v>1408</v>
      </c>
      <c r="B73" s="6">
        <v>14.460636640000001</v>
      </c>
      <c r="C73" s="6">
        <v>1.0270338522727273E-2</v>
      </c>
      <c r="D73" s="6">
        <v>71</v>
      </c>
      <c r="E73" s="6">
        <v>0.15707964601769911</v>
      </c>
      <c r="Q73" s="7">
        <v>84</v>
      </c>
      <c r="R73" s="7">
        <v>97</v>
      </c>
      <c r="S73" s="7"/>
      <c r="T73" s="7">
        <v>832</v>
      </c>
      <c r="U73" s="7">
        <v>71</v>
      </c>
      <c r="V73" s="7"/>
      <c r="W73" s="7">
        <v>0.24482758620689654</v>
      </c>
      <c r="Z73" s="8">
        <v>35</v>
      </c>
      <c r="AA73" s="8">
        <v>76</v>
      </c>
      <c r="AB73" s="8"/>
      <c r="AC73" s="8">
        <v>2624</v>
      </c>
      <c r="AD73" s="8">
        <v>71</v>
      </c>
      <c r="AE73" s="8">
        <v>0.36979166666666669</v>
      </c>
    </row>
    <row r="74" spans="1:31" x14ac:dyDescent="0.35">
      <c r="A74" s="6">
        <v>1408</v>
      </c>
      <c r="B74" s="6">
        <v>14.460636640000001</v>
      </c>
      <c r="C74" s="6">
        <v>1.0270338522727273E-2</v>
      </c>
      <c r="D74" s="6">
        <v>72</v>
      </c>
      <c r="E74" s="6">
        <v>0.15929203539823009</v>
      </c>
      <c r="Q74" s="7">
        <v>50</v>
      </c>
      <c r="R74" s="7">
        <v>63</v>
      </c>
      <c r="S74" s="7"/>
      <c r="T74" s="7">
        <v>832</v>
      </c>
      <c r="U74" s="7">
        <v>72</v>
      </c>
      <c r="V74" s="7"/>
      <c r="W74" s="7">
        <v>0.24827586206896551</v>
      </c>
      <c r="Z74" s="8">
        <v>26</v>
      </c>
      <c r="AA74" s="8">
        <v>67</v>
      </c>
      <c r="AB74" s="8"/>
      <c r="AC74" s="8">
        <v>2624</v>
      </c>
      <c r="AD74" s="8">
        <v>72</v>
      </c>
      <c r="AE74" s="8">
        <v>0.375</v>
      </c>
    </row>
    <row r="75" spans="1:31" x14ac:dyDescent="0.35">
      <c r="A75" s="6">
        <v>1472</v>
      </c>
      <c r="B75" s="6">
        <v>14.36483376</v>
      </c>
      <c r="C75" s="6">
        <v>9.7587185869565211E-3</v>
      </c>
      <c r="D75" s="6">
        <v>73</v>
      </c>
      <c r="E75" s="6">
        <v>0.16150442477876106</v>
      </c>
      <c r="Q75" s="7">
        <v>78</v>
      </c>
      <c r="R75" s="7">
        <v>92</v>
      </c>
      <c r="S75" s="7"/>
      <c r="T75" s="7">
        <v>896</v>
      </c>
      <c r="U75" s="7">
        <v>73</v>
      </c>
      <c r="V75" s="7"/>
      <c r="W75" s="7">
        <v>0.25172413793103449</v>
      </c>
      <c r="Z75" s="8">
        <v>14</v>
      </c>
      <c r="AA75" s="8">
        <v>56</v>
      </c>
      <c r="AB75" s="8"/>
      <c r="AC75" s="8">
        <v>2688</v>
      </c>
      <c r="AD75" s="8">
        <v>73</v>
      </c>
      <c r="AE75" s="8">
        <v>0.38020833333333331</v>
      </c>
    </row>
    <row r="76" spans="1:31" x14ac:dyDescent="0.35">
      <c r="A76" s="6">
        <v>1472</v>
      </c>
      <c r="B76" s="6">
        <v>14.36483376</v>
      </c>
      <c r="C76" s="6">
        <v>9.7587185869565211E-3</v>
      </c>
      <c r="D76" s="6">
        <v>74</v>
      </c>
      <c r="E76" s="6">
        <v>0.16371681415929204</v>
      </c>
      <c r="Q76" s="7">
        <v>59</v>
      </c>
      <c r="R76" s="7">
        <v>73</v>
      </c>
      <c r="S76" s="7"/>
      <c r="T76" s="7">
        <v>896</v>
      </c>
      <c r="U76" s="7">
        <v>74</v>
      </c>
      <c r="V76" s="7"/>
      <c r="W76" s="7">
        <v>0.25517241379310346</v>
      </c>
      <c r="Z76" s="8">
        <v>27</v>
      </c>
      <c r="AA76" s="8">
        <v>69</v>
      </c>
      <c r="AB76" s="8"/>
      <c r="AC76" s="8">
        <v>2688</v>
      </c>
      <c r="AD76" s="8">
        <v>74</v>
      </c>
      <c r="AE76" s="8">
        <v>0.38541666666666669</v>
      </c>
    </row>
    <row r="77" spans="1:31" x14ac:dyDescent="0.35">
      <c r="A77" s="6">
        <v>1472</v>
      </c>
      <c r="B77" s="6">
        <v>14.36483376</v>
      </c>
      <c r="C77" s="6">
        <v>9.7587185869565211E-3</v>
      </c>
      <c r="D77" s="6">
        <v>75</v>
      </c>
      <c r="E77" s="6">
        <v>0.16592920353982302</v>
      </c>
      <c r="Q77" s="7">
        <v>42</v>
      </c>
      <c r="R77" s="7">
        <v>56</v>
      </c>
      <c r="S77" s="7"/>
      <c r="T77" s="7">
        <v>896</v>
      </c>
      <c r="U77" s="7">
        <v>75</v>
      </c>
      <c r="V77" s="7"/>
      <c r="W77" s="7">
        <v>0.25862068965517243</v>
      </c>
      <c r="Z77" s="8">
        <v>38</v>
      </c>
      <c r="AA77" s="8">
        <v>83</v>
      </c>
      <c r="AB77" s="8"/>
      <c r="AC77" s="8">
        <v>2880</v>
      </c>
      <c r="AD77" s="8">
        <v>75</v>
      </c>
      <c r="AE77" s="8">
        <v>0.390625</v>
      </c>
    </row>
    <row r="78" spans="1:31" x14ac:dyDescent="0.35">
      <c r="A78" s="6">
        <v>1472</v>
      </c>
      <c r="B78" s="6">
        <v>14.36483376</v>
      </c>
      <c r="C78" s="6">
        <v>9.7587185869565211E-3</v>
      </c>
      <c r="D78" s="6">
        <v>76</v>
      </c>
      <c r="E78" s="6">
        <v>0.16814159292035399</v>
      </c>
      <c r="Q78" s="7">
        <v>56</v>
      </c>
      <c r="R78" s="7">
        <v>70</v>
      </c>
      <c r="S78" s="7"/>
      <c r="T78" s="7">
        <v>896</v>
      </c>
      <c r="U78" s="7">
        <v>76</v>
      </c>
      <c r="V78" s="7"/>
      <c r="W78" s="7">
        <v>0.2620689655172414</v>
      </c>
      <c r="Z78" s="8">
        <v>25</v>
      </c>
      <c r="AA78" s="8">
        <v>72</v>
      </c>
      <c r="AB78" s="8"/>
      <c r="AC78" s="8">
        <v>3008</v>
      </c>
      <c r="AD78" s="8">
        <v>76</v>
      </c>
      <c r="AE78" s="8">
        <v>0.39583333333333331</v>
      </c>
    </row>
    <row r="79" spans="1:31" x14ac:dyDescent="0.35">
      <c r="A79" s="6">
        <v>1472</v>
      </c>
      <c r="B79" s="6">
        <v>14.36483376</v>
      </c>
      <c r="C79" s="6">
        <v>9.7587185869565211E-3</v>
      </c>
      <c r="D79" s="6">
        <v>77</v>
      </c>
      <c r="E79" s="6">
        <v>0.17035398230088494</v>
      </c>
      <c r="Q79" s="7">
        <v>57</v>
      </c>
      <c r="R79" s="7">
        <v>71</v>
      </c>
      <c r="S79" s="7"/>
      <c r="T79" s="7">
        <v>896</v>
      </c>
      <c r="U79" s="7">
        <v>77</v>
      </c>
      <c r="V79" s="7"/>
      <c r="W79" s="7">
        <v>0.26551724137931032</v>
      </c>
      <c r="Z79" s="8">
        <v>31</v>
      </c>
      <c r="AA79" s="8">
        <v>79</v>
      </c>
      <c r="AB79" s="8"/>
      <c r="AC79" s="8">
        <v>3072</v>
      </c>
      <c r="AD79" s="8">
        <v>77</v>
      </c>
      <c r="AE79" s="8">
        <v>0.40104166666666669</v>
      </c>
    </row>
    <row r="80" spans="1:31" x14ac:dyDescent="0.35">
      <c r="A80" s="6">
        <v>1472</v>
      </c>
      <c r="B80" s="6">
        <v>14.36483376</v>
      </c>
      <c r="C80" s="6">
        <v>9.7587185869565211E-3</v>
      </c>
      <c r="D80" s="6">
        <v>78</v>
      </c>
      <c r="E80" s="6">
        <v>0.17256637168141592</v>
      </c>
      <c r="Q80" s="7">
        <v>63</v>
      </c>
      <c r="R80" s="7">
        <v>77</v>
      </c>
      <c r="S80" s="7"/>
      <c r="T80" s="7">
        <v>896</v>
      </c>
      <c r="U80" s="7">
        <v>78</v>
      </c>
      <c r="V80" s="7"/>
      <c r="W80" s="7">
        <v>0.26896551724137929</v>
      </c>
      <c r="Z80" s="8">
        <v>40</v>
      </c>
      <c r="AA80" s="8">
        <v>88</v>
      </c>
      <c r="AB80" s="8"/>
      <c r="AC80" s="8">
        <v>3072</v>
      </c>
      <c r="AD80" s="8">
        <v>78</v>
      </c>
      <c r="AE80" s="8">
        <v>0.40625</v>
      </c>
    </row>
    <row r="81" spans="1:31" x14ac:dyDescent="0.35">
      <c r="A81" s="6">
        <v>1472</v>
      </c>
      <c r="B81" s="6">
        <v>14.36483376</v>
      </c>
      <c r="C81" s="6">
        <v>9.7587185869565211E-3</v>
      </c>
      <c r="D81" s="6">
        <v>79</v>
      </c>
      <c r="E81" s="6">
        <v>0.1747787610619469</v>
      </c>
      <c r="Q81" s="7">
        <v>50</v>
      </c>
      <c r="R81" s="7">
        <v>64</v>
      </c>
      <c r="S81" s="7"/>
      <c r="T81" s="7">
        <v>896</v>
      </c>
      <c r="U81" s="7">
        <v>79</v>
      </c>
      <c r="V81" s="7"/>
      <c r="W81" s="7">
        <v>0.27241379310344827</v>
      </c>
      <c r="Z81" s="8">
        <v>9</v>
      </c>
      <c r="AA81" s="8">
        <v>57</v>
      </c>
      <c r="AB81" s="8"/>
      <c r="AC81" s="8">
        <v>3072</v>
      </c>
      <c r="AD81" s="8">
        <v>79</v>
      </c>
      <c r="AE81" s="8">
        <v>0.41145833333333331</v>
      </c>
    </row>
    <row r="82" spans="1:31" x14ac:dyDescent="0.35">
      <c r="A82" s="6">
        <v>1536</v>
      </c>
      <c r="B82" s="6">
        <v>14.269030880000001</v>
      </c>
      <c r="C82" s="6">
        <v>9.2897336458333344E-3</v>
      </c>
      <c r="D82" s="6">
        <v>80</v>
      </c>
      <c r="E82" s="6">
        <v>0.17699115044247787</v>
      </c>
      <c r="Q82" s="7">
        <v>74</v>
      </c>
      <c r="R82" s="7">
        <v>88</v>
      </c>
      <c r="S82" s="7"/>
      <c r="T82" s="7">
        <v>896</v>
      </c>
      <c r="U82" s="7">
        <v>80</v>
      </c>
      <c r="V82" s="7"/>
      <c r="W82" s="7">
        <v>0.27586206896551724</v>
      </c>
      <c r="Z82" s="8">
        <v>41</v>
      </c>
      <c r="AA82" s="8">
        <v>90</v>
      </c>
      <c r="AB82" s="8"/>
      <c r="AC82" s="8">
        <v>3136</v>
      </c>
      <c r="AD82" s="8">
        <v>80</v>
      </c>
      <c r="AE82" s="8">
        <v>0.41666666666666669</v>
      </c>
    </row>
    <row r="83" spans="1:31" x14ac:dyDescent="0.35">
      <c r="A83" s="6">
        <v>1536</v>
      </c>
      <c r="B83" s="6">
        <v>14.269030880000001</v>
      </c>
      <c r="C83" s="6">
        <v>9.2897336458333344E-3</v>
      </c>
      <c r="D83" s="6">
        <v>81</v>
      </c>
      <c r="E83" s="6">
        <v>0.17920353982300885</v>
      </c>
      <c r="Q83" s="7">
        <v>56</v>
      </c>
      <c r="R83" s="7">
        <v>70</v>
      </c>
      <c r="S83" s="7"/>
      <c r="T83" s="7">
        <v>896</v>
      </c>
      <c r="U83" s="7">
        <v>81</v>
      </c>
      <c r="V83" s="7"/>
      <c r="W83" s="7">
        <v>0.27931034482758621</v>
      </c>
      <c r="Z83" s="8">
        <v>28</v>
      </c>
      <c r="AA83" s="8">
        <v>78</v>
      </c>
      <c r="AB83" s="8"/>
      <c r="AC83" s="8">
        <v>3200</v>
      </c>
      <c r="AD83" s="8">
        <v>81</v>
      </c>
      <c r="AE83" s="8">
        <v>0.421875</v>
      </c>
    </row>
    <row r="84" spans="1:31" x14ac:dyDescent="0.35">
      <c r="A84" s="6">
        <v>1536</v>
      </c>
      <c r="B84" s="6">
        <v>14.269030880000001</v>
      </c>
      <c r="C84" s="6">
        <v>9.2897336458333344E-3</v>
      </c>
      <c r="D84" s="6">
        <v>82</v>
      </c>
      <c r="E84" s="6">
        <v>0.18141592920353983</v>
      </c>
      <c r="Q84" s="7">
        <v>60</v>
      </c>
      <c r="R84" s="7">
        <v>75</v>
      </c>
      <c r="S84" s="7"/>
      <c r="T84" s="7">
        <v>960</v>
      </c>
      <c r="U84" s="7">
        <v>82</v>
      </c>
      <c r="V84" s="7"/>
      <c r="W84" s="7">
        <v>0.28275862068965518</v>
      </c>
      <c r="Z84" s="8">
        <v>26</v>
      </c>
      <c r="AA84" s="8">
        <v>76</v>
      </c>
      <c r="AB84" s="8"/>
      <c r="AC84" s="8">
        <v>3200</v>
      </c>
      <c r="AD84" s="8">
        <v>82</v>
      </c>
      <c r="AE84" s="8">
        <v>0.42708333333333331</v>
      </c>
    </row>
    <row r="85" spans="1:31" x14ac:dyDescent="0.35">
      <c r="A85" s="6">
        <v>1536</v>
      </c>
      <c r="B85" s="6">
        <v>14.269030880000001</v>
      </c>
      <c r="C85" s="6">
        <v>9.2897336458333344E-3</v>
      </c>
      <c r="D85" s="6">
        <v>83</v>
      </c>
      <c r="E85" s="6">
        <v>0.1836283185840708</v>
      </c>
      <c r="Q85" s="7">
        <v>48</v>
      </c>
      <c r="R85" s="7">
        <v>63</v>
      </c>
      <c r="S85" s="7"/>
      <c r="T85" s="7">
        <v>960</v>
      </c>
      <c r="U85" s="7">
        <v>83</v>
      </c>
      <c r="V85" s="7"/>
      <c r="W85" s="7">
        <v>0.28620689655172415</v>
      </c>
      <c r="Z85" s="8">
        <v>3</v>
      </c>
      <c r="AA85" s="8">
        <v>55</v>
      </c>
      <c r="AB85" s="8"/>
      <c r="AC85" s="8">
        <v>3328</v>
      </c>
      <c r="AD85" s="8">
        <v>83</v>
      </c>
      <c r="AE85" s="8">
        <v>0.43229166666666669</v>
      </c>
    </row>
    <row r="86" spans="1:31" x14ac:dyDescent="0.35">
      <c r="A86" s="6">
        <v>1536</v>
      </c>
      <c r="B86" s="6">
        <v>14.269030880000001</v>
      </c>
      <c r="C86" s="6">
        <v>9.2897336458333344E-3</v>
      </c>
      <c r="D86" s="6">
        <v>84</v>
      </c>
      <c r="E86" s="6">
        <v>0.18584070796460178</v>
      </c>
      <c r="Q86" s="7">
        <v>24</v>
      </c>
      <c r="R86" s="7">
        <v>39</v>
      </c>
      <c r="S86" s="7"/>
      <c r="T86" s="7">
        <v>960</v>
      </c>
      <c r="U86" s="7">
        <v>84</v>
      </c>
      <c r="V86" s="7"/>
      <c r="W86" s="7">
        <v>0.28965517241379313</v>
      </c>
      <c r="Z86" s="8">
        <v>28</v>
      </c>
      <c r="AA86" s="8">
        <v>80</v>
      </c>
      <c r="AB86" s="8"/>
      <c r="AC86" s="8">
        <v>3328</v>
      </c>
      <c r="AD86" s="8">
        <v>84</v>
      </c>
      <c r="AE86" s="8">
        <v>0.4375</v>
      </c>
    </row>
    <row r="87" spans="1:31" x14ac:dyDescent="0.35">
      <c r="A87" s="6">
        <v>1600</v>
      </c>
      <c r="B87" s="6">
        <v>14.173228</v>
      </c>
      <c r="C87" s="6">
        <v>8.8582674999999993E-3</v>
      </c>
      <c r="D87" s="6">
        <v>85</v>
      </c>
      <c r="E87" s="6">
        <v>0.18805309734513273</v>
      </c>
      <c r="Q87" s="7">
        <v>24</v>
      </c>
      <c r="R87" s="7">
        <v>39</v>
      </c>
      <c r="S87" s="7"/>
      <c r="T87" s="7">
        <v>960</v>
      </c>
      <c r="U87" s="7">
        <v>85</v>
      </c>
      <c r="V87" s="7"/>
      <c r="W87" s="7">
        <v>0.29310344827586204</v>
      </c>
      <c r="Z87" s="8">
        <v>53</v>
      </c>
      <c r="AA87" s="8">
        <v>105</v>
      </c>
      <c r="AB87" s="8"/>
      <c r="AC87" s="8">
        <v>3328</v>
      </c>
      <c r="AD87" s="8">
        <v>85</v>
      </c>
      <c r="AE87" s="8">
        <v>0.44270833333333331</v>
      </c>
    </row>
    <row r="88" spans="1:31" x14ac:dyDescent="0.35">
      <c r="A88" s="6">
        <v>1600</v>
      </c>
      <c r="B88" s="6">
        <v>14.173228</v>
      </c>
      <c r="C88" s="6">
        <v>8.8582674999999993E-3</v>
      </c>
      <c r="D88" s="6">
        <v>86</v>
      </c>
      <c r="E88" s="6">
        <v>0.19026548672566371</v>
      </c>
      <c r="Q88" s="7">
        <v>65</v>
      </c>
      <c r="R88" s="7">
        <v>80</v>
      </c>
      <c r="S88" s="7"/>
      <c r="T88" s="7">
        <v>960</v>
      </c>
      <c r="U88" s="7">
        <v>86</v>
      </c>
      <c r="V88" s="7"/>
      <c r="W88" s="7">
        <v>0.29655172413793102</v>
      </c>
      <c r="Z88" s="8">
        <v>76</v>
      </c>
      <c r="AA88" s="8">
        <v>129</v>
      </c>
      <c r="AB88" s="8"/>
      <c r="AC88" s="8">
        <v>3392</v>
      </c>
      <c r="AD88" s="8">
        <v>86</v>
      </c>
      <c r="AE88" s="8">
        <v>0.44791666666666669</v>
      </c>
    </row>
    <row r="89" spans="1:31" x14ac:dyDescent="0.35">
      <c r="A89" s="6">
        <v>1600</v>
      </c>
      <c r="B89" s="6">
        <v>14.173228</v>
      </c>
      <c r="C89" s="6">
        <v>8.8582674999999993E-3</v>
      </c>
      <c r="D89" s="6">
        <v>87</v>
      </c>
      <c r="E89" s="6">
        <v>0.19247787610619468</v>
      </c>
      <c r="Q89" s="7">
        <v>83</v>
      </c>
      <c r="R89" s="7">
        <v>98</v>
      </c>
      <c r="S89" s="7"/>
      <c r="T89" s="7">
        <v>960</v>
      </c>
      <c r="U89" s="7">
        <v>87</v>
      </c>
      <c r="V89" s="7"/>
      <c r="W89" s="7">
        <v>0.3</v>
      </c>
      <c r="Z89" s="8">
        <v>51</v>
      </c>
      <c r="AA89" s="8">
        <v>105</v>
      </c>
      <c r="AB89" s="8"/>
      <c r="AC89" s="8">
        <v>3456</v>
      </c>
      <c r="AD89" s="8">
        <v>87</v>
      </c>
      <c r="AE89" s="8">
        <v>0.453125</v>
      </c>
    </row>
    <row r="90" spans="1:31" x14ac:dyDescent="0.35">
      <c r="A90" s="6">
        <v>1600</v>
      </c>
      <c r="B90" s="6">
        <v>14.173228</v>
      </c>
      <c r="C90" s="6">
        <v>8.8582674999999993E-3</v>
      </c>
      <c r="D90" s="6">
        <v>88</v>
      </c>
      <c r="E90" s="6">
        <v>0.19469026548672566</v>
      </c>
      <c r="Q90" s="7">
        <v>49</v>
      </c>
      <c r="R90" s="7">
        <v>64</v>
      </c>
      <c r="S90" s="7"/>
      <c r="T90" s="7">
        <v>960</v>
      </c>
      <c r="U90" s="7">
        <v>88</v>
      </c>
      <c r="V90" s="7"/>
      <c r="W90" s="7">
        <v>0.30344827586206896</v>
      </c>
      <c r="Z90" s="8">
        <v>143</v>
      </c>
      <c r="AA90" s="8">
        <v>197</v>
      </c>
      <c r="AB90" s="8"/>
      <c r="AC90" s="8">
        <v>3456</v>
      </c>
      <c r="AD90" s="8">
        <v>88</v>
      </c>
      <c r="AE90" s="8">
        <v>0.45833333333333331</v>
      </c>
    </row>
    <row r="91" spans="1:31" x14ac:dyDescent="0.35">
      <c r="A91" s="6">
        <v>1600</v>
      </c>
      <c r="B91" s="6">
        <v>14.173228</v>
      </c>
      <c r="C91" s="6">
        <v>8.8582674999999993E-3</v>
      </c>
      <c r="D91" s="6">
        <v>89</v>
      </c>
      <c r="E91" s="6">
        <v>0.19690265486725664</v>
      </c>
      <c r="Q91" s="7">
        <v>48</v>
      </c>
      <c r="R91" s="7">
        <v>63</v>
      </c>
      <c r="S91" s="7"/>
      <c r="T91" s="7">
        <v>960</v>
      </c>
      <c r="U91" s="7">
        <v>89</v>
      </c>
      <c r="V91" s="7"/>
      <c r="W91" s="7">
        <v>0.30689655172413793</v>
      </c>
      <c r="Z91" s="8">
        <v>47</v>
      </c>
      <c r="AA91" s="8">
        <v>101</v>
      </c>
      <c r="AB91" s="8"/>
      <c r="AC91" s="8">
        <v>3456</v>
      </c>
      <c r="AD91" s="8">
        <v>89</v>
      </c>
      <c r="AE91" s="8">
        <v>0.46354166666666669</v>
      </c>
    </row>
    <row r="92" spans="1:31" x14ac:dyDescent="0.35">
      <c r="A92" s="6">
        <v>1600</v>
      </c>
      <c r="B92" s="6">
        <v>14.173228</v>
      </c>
      <c r="C92" s="6">
        <v>8.8582674999999993E-3</v>
      </c>
      <c r="D92" s="6">
        <v>90</v>
      </c>
      <c r="E92" s="6">
        <v>0.19911504424778761</v>
      </c>
      <c r="Q92" s="7">
        <v>71</v>
      </c>
      <c r="R92" s="7">
        <v>86</v>
      </c>
      <c r="S92" s="7"/>
      <c r="T92" s="7">
        <v>960</v>
      </c>
      <c r="U92" s="7">
        <v>90</v>
      </c>
      <c r="V92" s="7"/>
      <c r="W92" s="7">
        <v>0.31034482758620691</v>
      </c>
      <c r="Z92" s="8">
        <v>93</v>
      </c>
      <c r="AA92" s="8">
        <v>148</v>
      </c>
      <c r="AB92" s="8"/>
      <c r="AC92" s="8">
        <v>3520</v>
      </c>
      <c r="AD92" s="8">
        <v>90</v>
      </c>
      <c r="AE92" s="8">
        <v>0.46875</v>
      </c>
    </row>
    <row r="93" spans="1:31" x14ac:dyDescent="0.35">
      <c r="A93" s="6">
        <v>1600</v>
      </c>
      <c r="B93" s="6">
        <v>14.173228</v>
      </c>
      <c r="C93" s="6">
        <v>8.8582674999999993E-3</v>
      </c>
      <c r="D93" s="6">
        <v>91</v>
      </c>
      <c r="E93" s="6">
        <v>0.20132743362831859</v>
      </c>
      <c r="Q93" s="7">
        <v>38</v>
      </c>
      <c r="R93" s="7">
        <v>53</v>
      </c>
      <c r="S93" s="7"/>
      <c r="T93" s="7">
        <v>960</v>
      </c>
      <c r="U93" s="7">
        <v>91</v>
      </c>
      <c r="V93" s="7"/>
      <c r="W93" s="7">
        <v>0.31379310344827588</v>
      </c>
      <c r="Z93" s="8">
        <v>49</v>
      </c>
      <c r="AA93" s="8">
        <v>104</v>
      </c>
      <c r="AB93" s="8"/>
      <c r="AC93" s="8">
        <v>3520</v>
      </c>
      <c r="AD93" s="8">
        <v>91</v>
      </c>
      <c r="AE93" s="8">
        <v>0.47395833333333331</v>
      </c>
    </row>
    <row r="94" spans="1:31" x14ac:dyDescent="0.35">
      <c r="A94" s="6">
        <v>1600</v>
      </c>
      <c r="B94" s="6">
        <v>14.173228</v>
      </c>
      <c r="C94" s="6">
        <v>8.8582674999999993E-3</v>
      </c>
      <c r="D94" s="6">
        <v>92</v>
      </c>
      <c r="E94" s="6">
        <v>0.20353982300884957</v>
      </c>
      <c r="Q94" s="7">
        <v>71</v>
      </c>
      <c r="R94" s="7">
        <v>87</v>
      </c>
      <c r="S94" s="7"/>
      <c r="T94" s="7">
        <v>1024</v>
      </c>
      <c r="U94" s="7">
        <v>92</v>
      </c>
      <c r="V94" s="7"/>
      <c r="W94" s="7">
        <v>0.31724137931034485</v>
      </c>
      <c r="Z94" s="8">
        <v>54</v>
      </c>
      <c r="AA94" s="8">
        <v>110</v>
      </c>
      <c r="AB94" s="8"/>
      <c r="AC94" s="8">
        <v>3584</v>
      </c>
      <c r="AD94" s="8">
        <v>92</v>
      </c>
      <c r="AE94" s="8">
        <v>0.47916666666666669</v>
      </c>
    </row>
    <row r="95" spans="1:31" x14ac:dyDescent="0.35">
      <c r="A95" s="6">
        <v>1600</v>
      </c>
      <c r="B95" s="6">
        <v>14.173228</v>
      </c>
      <c r="C95" s="6">
        <v>8.8582674999999993E-3</v>
      </c>
      <c r="D95" s="6">
        <v>93</v>
      </c>
      <c r="E95" s="6">
        <v>0.20575221238938052</v>
      </c>
      <c r="Q95" s="7">
        <v>53</v>
      </c>
      <c r="R95" s="7">
        <v>69</v>
      </c>
      <c r="S95" s="7"/>
      <c r="T95" s="7">
        <v>1024</v>
      </c>
      <c r="U95" s="7">
        <v>93</v>
      </c>
      <c r="V95" s="7"/>
      <c r="W95" s="7">
        <v>0.32068965517241377</v>
      </c>
      <c r="Z95" s="8">
        <v>69</v>
      </c>
      <c r="AA95" s="8">
        <v>125</v>
      </c>
      <c r="AB95" s="8"/>
      <c r="AC95" s="8">
        <v>3584</v>
      </c>
      <c r="AD95" s="8">
        <v>93</v>
      </c>
      <c r="AE95" s="8">
        <v>0.484375</v>
      </c>
    </row>
    <row r="96" spans="1:31" x14ac:dyDescent="0.35">
      <c r="A96" s="6">
        <v>1664</v>
      </c>
      <c r="B96" s="6">
        <v>14.077425120000001</v>
      </c>
      <c r="C96" s="6">
        <v>8.4599910576923076E-3</v>
      </c>
      <c r="D96" s="6">
        <v>94</v>
      </c>
      <c r="E96" s="6">
        <v>0.20796460176991149</v>
      </c>
      <c r="Q96" s="7">
        <v>55</v>
      </c>
      <c r="R96" s="7">
        <v>71</v>
      </c>
      <c r="S96" s="7"/>
      <c r="T96" s="7">
        <v>1024</v>
      </c>
      <c r="U96" s="7">
        <v>94</v>
      </c>
      <c r="V96" s="7"/>
      <c r="W96" s="7">
        <v>0.32413793103448274</v>
      </c>
      <c r="Z96" s="8">
        <v>0</v>
      </c>
      <c r="AA96" s="8">
        <v>57</v>
      </c>
      <c r="AB96" s="8"/>
      <c r="AC96" s="8">
        <v>3648</v>
      </c>
      <c r="AD96" s="8">
        <v>94</v>
      </c>
      <c r="AE96" s="8">
        <v>0.48958333333333331</v>
      </c>
    </row>
    <row r="97" spans="1:31" x14ac:dyDescent="0.35">
      <c r="A97" s="6">
        <v>1664</v>
      </c>
      <c r="B97" s="6">
        <v>14.077425120000001</v>
      </c>
      <c r="C97" s="6">
        <v>8.4599910576923076E-3</v>
      </c>
      <c r="D97" s="6">
        <v>95</v>
      </c>
      <c r="E97" s="6">
        <v>0.21017699115044247</v>
      </c>
      <c r="Q97" s="7">
        <v>27</v>
      </c>
      <c r="R97" s="7">
        <v>43</v>
      </c>
      <c r="S97" s="7"/>
      <c r="T97" s="7">
        <v>1024</v>
      </c>
      <c r="U97" s="7">
        <v>95</v>
      </c>
      <c r="V97" s="7"/>
      <c r="W97" s="7">
        <v>0.32758620689655171</v>
      </c>
      <c r="Z97" s="8">
        <v>55</v>
      </c>
      <c r="AA97" s="8">
        <v>113</v>
      </c>
      <c r="AB97" s="8"/>
      <c r="AC97" s="8">
        <v>3712</v>
      </c>
      <c r="AD97" s="8">
        <v>95</v>
      </c>
      <c r="AE97" s="8">
        <v>0.49479166666666669</v>
      </c>
    </row>
    <row r="98" spans="1:31" x14ac:dyDescent="0.35">
      <c r="A98" s="6">
        <v>1664</v>
      </c>
      <c r="B98" s="6">
        <v>14.077425120000001</v>
      </c>
      <c r="C98" s="6">
        <v>8.4599910576923076E-3</v>
      </c>
      <c r="D98" s="6">
        <v>96</v>
      </c>
      <c r="E98" s="6">
        <v>0.21238938053097345</v>
      </c>
      <c r="Q98" s="7">
        <v>84</v>
      </c>
      <c r="R98" s="7">
        <v>100</v>
      </c>
      <c r="S98" s="7"/>
      <c r="T98" s="7">
        <v>1024</v>
      </c>
      <c r="U98" s="7">
        <v>96</v>
      </c>
      <c r="V98" s="7"/>
      <c r="W98" s="7">
        <v>0.33103448275862069</v>
      </c>
      <c r="Z98" s="8">
        <v>62</v>
      </c>
      <c r="AA98" s="8">
        <v>121</v>
      </c>
      <c r="AB98" s="8"/>
      <c r="AC98" s="8">
        <v>3776</v>
      </c>
      <c r="AD98" s="8">
        <v>96</v>
      </c>
      <c r="AE98" s="8">
        <v>0.5</v>
      </c>
    </row>
    <row r="99" spans="1:31" x14ac:dyDescent="0.35">
      <c r="A99" s="6">
        <v>1664</v>
      </c>
      <c r="B99" s="6">
        <v>14.077425120000001</v>
      </c>
      <c r="C99" s="6">
        <v>8.4599910576923076E-3</v>
      </c>
      <c r="D99" s="6">
        <v>97</v>
      </c>
      <c r="E99" s="6">
        <v>0.21460176991150443</v>
      </c>
      <c r="Q99" s="7">
        <v>33</v>
      </c>
      <c r="R99" s="7">
        <v>49</v>
      </c>
      <c r="S99" s="7"/>
      <c r="T99" s="7">
        <v>1024</v>
      </c>
      <c r="U99" s="7">
        <v>97</v>
      </c>
      <c r="V99" s="7"/>
      <c r="W99" s="7">
        <v>0.33448275862068966</v>
      </c>
      <c r="Z99" s="8">
        <v>3</v>
      </c>
      <c r="AA99" s="8">
        <v>62</v>
      </c>
      <c r="AB99" s="8"/>
      <c r="AC99" s="8">
        <v>3776</v>
      </c>
      <c r="AD99" s="8">
        <v>97</v>
      </c>
      <c r="AE99" s="8">
        <v>0.50520833333333337</v>
      </c>
    </row>
    <row r="100" spans="1:31" x14ac:dyDescent="0.35">
      <c r="A100" s="6">
        <v>1664</v>
      </c>
      <c r="B100" s="6">
        <v>14.077425120000001</v>
      </c>
      <c r="C100" s="6">
        <v>8.4599910576923076E-3</v>
      </c>
      <c r="D100" s="6">
        <v>98</v>
      </c>
      <c r="E100" s="6">
        <v>0.2168141592920354</v>
      </c>
      <c r="Q100" s="7">
        <v>50</v>
      </c>
      <c r="R100" s="7">
        <v>66</v>
      </c>
      <c r="S100" s="7"/>
      <c r="T100" s="7">
        <v>1024</v>
      </c>
      <c r="U100" s="7">
        <v>98</v>
      </c>
      <c r="V100" s="7"/>
      <c r="W100" s="7">
        <v>0.33793103448275863</v>
      </c>
      <c r="Z100" s="8">
        <v>71</v>
      </c>
      <c r="AA100" s="8">
        <v>130</v>
      </c>
      <c r="AB100" s="8"/>
      <c r="AC100" s="8">
        <v>3776</v>
      </c>
      <c r="AD100" s="8">
        <v>98</v>
      </c>
      <c r="AE100" s="8">
        <v>0.51041666666666663</v>
      </c>
    </row>
    <row r="101" spans="1:31" x14ac:dyDescent="0.35">
      <c r="A101" s="6">
        <v>1664</v>
      </c>
      <c r="B101" s="6">
        <v>14.077425120000001</v>
      </c>
      <c r="C101" s="6">
        <v>8.4599910576923076E-3</v>
      </c>
      <c r="D101" s="6">
        <v>99</v>
      </c>
      <c r="E101" s="6">
        <v>0.21902654867256638</v>
      </c>
      <c r="Q101" s="7">
        <v>62</v>
      </c>
      <c r="R101" s="7">
        <v>78</v>
      </c>
      <c r="S101" s="7"/>
      <c r="T101" s="7">
        <v>1024</v>
      </c>
      <c r="U101" s="7">
        <v>99</v>
      </c>
      <c r="V101" s="7"/>
      <c r="W101" s="7">
        <v>0.3413793103448276</v>
      </c>
      <c r="Z101" s="8">
        <v>55</v>
      </c>
      <c r="AA101" s="8">
        <v>115</v>
      </c>
      <c r="AB101" s="8"/>
      <c r="AC101" s="8">
        <v>3840</v>
      </c>
      <c r="AD101" s="8">
        <v>99</v>
      </c>
      <c r="AE101" s="8">
        <v>0.515625</v>
      </c>
    </row>
    <row r="102" spans="1:31" x14ac:dyDescent="0.35">
      <c r="A102" s="6">
        <v>1664</v>
      </c>
      <c r="B102" s="6">
        <v>14.077425120000001</v>
      </c>
      <c r="C102" s="6">
        <v>8.4599910576923076E-3</v>
      </c>
      <c r="D102" s="6">
        <v>100</v>
      </c>
      <c r="E102" s="6">
        <v>0.22123893805309736</v>
      </c>
      <c r="Q102" s="7">
        <v>55</v>
      </c>
      <c r="R102" s="7">
        <v>71</v>
      </c>
      <c r="S102" s="7"/>
      <c r="T102" s="7">
        <v>1024</v>
      </c>
      <c r="U102" s="7">
        <v>100</v>
      </c>
      <c r="V102" s="7"/>
      <c r="W102" s="7">
        <v>0.34482758620689657</v>
      </c>
      <c r="Z102" s="8">
        <v>50</v>
      </c>
      <c r="AA102" s="8">
        <v>110</v>
      </c>
      <c r="AB102" s="8"/>
      <c r="AC102" s="8">
        <v>3840</v>
      </c>
      <c r="AD102" s="8">
        <v>100</v>
      </c>
      <c r="AE102" s="8">
        <v>0.52083333333333337</v>
      </c>
    </row>
    <row r="103" spans="1:31" x14ac:dyDescent="0.35">
      <c r="A103" s="6">
        <v>1664</v>
      </c>
      <c r="B103" s="6">
        <v>14.077425120000001</v>
      </c>
      <c r="C103" s="6">
        <v>8.4599910576923076E-3</v>
      </c>
      <c r="D103" s="6">
        <v>101</v>
      </c>
      <c r="E103" s="6">
        <v>0.22345132743362831</v>
      </c>
      <c r="Q103" s="7">
        <v>77</v>
      </c>
      <c r="R103" s="7">
        <v>93</v>
      </c>
      <c r="S103" s="7"/>
      <c r="T103" s="7">
        <v>1024</v>
      </c>
      <c r="U103" s="7">
        <v>101</v>
      </c>
      <c r="V103" s="7"/>
      <c r="W103" s="7">
        <v>0.34827586206896549</v>
      </c>
      <c r="Z103" s="8">
        <v>87</v>
      </c>
      <c r="AA103" s="8">
        <v>148</v>
      </c>
      <c r="AB103" s="8"/>
      <c r="AC103" s="8">
        <v>3904</v>
      </c>
      <c r="AD103" s="8">
        <v>101</v>
      </c>
      <c r="AE103" s="8">
        <v>0.52604166666666663</v>
      </c>
    </row>
    <row r="104" spans="1:31" x14ac:dyDescent="0.35">
      <c r="A104" s="6">
        <v>1664</v>
      </c>
      <c r="B104" s="6">
        <v>14.077425120000001</v>
      </c>
      <c r="C104" s="6">
        <v>8.4599910576923076E-3</v>
      </c>
      <c r="D104" s="6">
        <v>102</v>
      </c>
      <c r="E104" s="6">
        <v>0.22566371681415928</v>
      </c>
      <c r="Q104" s="7">
        <v>65</v>
      </c>
      <c r="R104" s="7">
        <v>81</v>
      </c>
      <c r="S104" s="7"/>
      <c r="T104" s="7">
        <v>1024</v>
      </c>
      <c r="U104" s="7">
        <v>102</v>
      </c>
      <c r="V104" s="7"/>
      <c r="W104" s="7">
        <v>0.35172413793103446</v>
      </c>
      <c r="Z104" s="8">
        <v>81</v>
      </c>
      <c r="AA104" s="8">
        <v>143</v>
      </c>
      <c r="AB104" s="8"/>
      <c r="AC104" s="8">
        <v>3968</v>
      </c>
      <c r="AD104" s="8">
        <v>102</v>
      </c>
      <c r="AE104" s="8">
        <v>0.53125</v>
      </c>
    </row>
    <row r="105" spans="1:31" x14ac:dyDescent="0.35">
      <c r="A105" s="6">
        <v>1664</v>
      </c>
      <c r="B105" s="6">
        <v>14.077425120000001</v>
      </c>
      <c r="C105" s="6">
        <v>8.4599910576923076E-3</v>
      </c>
      <c r="D105" s="6">
        <v>103</v>
      </c>
      <c r="E105" s="6">
        <v>0.22787610619469026</v>
      </c>
      <c r="Q105" s="7">
        <v>38</v>
      </c>
      <c r="R105" s="7">
        <v>55</v>
      </c>
      <c r="S105" s="7"/>
      <c r="T105" s="7">
        <v>1088</v>
      </c>
      <c r="U105" s="7">
        <v>103</v>
      </c>
      <c r="V105" s="7"/>
      <c r="W105" s="7">
        <v>0.35517241379310344</v>
      </c>
      <c r="Z105" s="8">
        <v>0</v>
      </c>
      <c r="AA105" s="8">
        <v>62</v>
      </c>
      <c r="AB105" s="8"/>
      <c r="AC105" s="8">
        <v>3968</v>
      </c>
      <c r="AD105" s="8">
        <v>103</v>
      </c>
      <c r="AE105" s="8">
        <v>0.53645833333333337</v>
      </c>
    </row>
    <row r="106" spans="1:31" x14ac:dyDescent="0.35">
      <c r="A106" s="6">
        <v>1664</v>
      </c>
      <c r="B106" s="6">
        <v>14.077425120000001</v>
      </c>
      <c r="C106" s="6">
        <v>8.4599910576923076E-3</v>
      </c>
      <c r="D106" s="6">
        <v>104</v>
      </c>
      <c r="E106" s="6">
        <v>0.23008849557522124</v>
      </c>
      <c r="Q106" s="7">
        <v>57</v>
      </c>
      <c r="R106" s="7">
        <v>74</v>
      </c>
      <c r="S106" s="7"/>
      <c r="T106" s="7">
        <v>1088</v>
      </c>
      <c r="U106" s="7">
        <v>104</v>
      </c>
      <c r="V106" s="7"/>
      <c r="W106" s="7">
        <v>0.35862068965517241</v>
      </c>
      <c r="Z106" s="8">
        <v>48</v>
      </c>
      <c r="AA106" s="8">
        <v>111</v>
      </c>
      <c r="AB106" s="8"/>
      <c r="AC106" s="8">
        <v>4032</v>
      </c>
      <c r="AD106" s="8">
        <v>104</v>
      </c>
      <c r="AE106" s="8">
        <v>0.54166666666666663</v>
      </c>
    </row>
    <row r="107" spans="1:31" x14ac:dyDescent="0.35">
      <c r="A107" s="6">
        <v>1664</v>
      </c>
      <c r="B107" s="6">
        <v>14.077425120000001</v>
      </c>
      <c r="C107" s="6">
        <v>8.4599910576923076E-3</v>
      </c>
      <c r="D107" s="6">
        <v>105</v>
      </c>
      <c r="E107" s="6">
        <v>0.23230088495575221</v>
      </c>
      <c r="Q107" s="7">
        <v>84</v>
      </c>
      <c r="R107" s="7">
        <v>101</v>
      </c>
      <c r="S107" s="7"/>
      <c r="T107" s="7">
        <v>1088</v>
      </c>
      <c r="U107" s="7">
        <v>105</v>
      </c>
      <c r="V107" s="7"/>
      <c r="W107" s="7">
        <v>0.36206896551724138</v>
      </c>
      <c r="Z107" s="8">
        <v>90</v>
      </c>
      <c r="AA107" s="8">
        <v>154</v>
      </c>
      <c r="AB107" s="8"/>
      <c r="AC107" s="8">
        <v>4096</v>
      </c>
      <c r="AD107" s="8">
        <v>105</v>
      </c>
      <c r="AE107" s="8">
        <v>0.546875</v>
      </c>
    </row>
    <row r="108" spans="1:31" x14ac:dyDescent="0.35">
      <c r="A108" s="6">
        <v>1728</v>
      </c>
      <c r="B108" s="6">
        <v>13.98162224</v>
      </c>
      <c r="C108" s="6">
        <v>8.0912165740740748E-3</v>
      </c>
      <c r="D108" s="6">
        <v>106</v>
      </c>
      <c r="E108" s="6">
        <v>0.23451327433628319</v>
      </c>
      <c r="Q108" s="7">
        <v>73</v>
      </c>
      <c r="R108" s="7">
        <v>90</v>
      </c>
      <c r="S108" s="7"/>
      <c r="T108" s="7">
        <v>1088</v>
      </c>
      <c r="U108" s="7">
        <v>106</v>
      </c>
      <c r="V108" s="7"/>
      <c r="W108" s="7">
        <v>0.36551724137931035</v>
      </c>
      <c r="Z108" s="8">
        <v>68</v>
      </c>
      <c r="AA108" s="8">
        <v>133</v>
      </c>
      <c r="AB108" s="8"/>
      <c r="AC108" s="8">
        <v>4160</v>
      </c>
      <c r="AD108" s="8">
        <v>106</v>
      </c>
      <c r="AE108" s="8">
        <v>0.55208333333333337</v>
      </c>
    </row>
    <row r="109" spans="1:31" x14ac:dyDescent="0.35">
      <c r="A109" s="6">
        <v>1728</v>
      </c>
      <c r="B109" s="6">
        <v>13.98162224</v>
      </c>
      <c r="C109" s="6">
        <v>8.0912165740740748E-3</v>
      </c>
      <c r="D109" s="6">
        <v>107</v>
      </c>
      <c r="E109" s="6">
        <v>0.23672566371681417</v>
      </c>
      <c r="Q109" s="7">
        <v>58</v>
      </c>
      <c r="R109" s="7">
        <v>76</v>
      </c>
      <c r="S109" s="7"/>
      <c r="T109" s="7">
        <v>1152</v>
      </c>
      <c r="U109" s="7">
        <v>107</v>
      </c>
      <c r="V109" s="7"/>
      <c r="W109" s="7">
        <v>0.36896551724137933</v>
      </c>
      <c r="Z109" s="8">
        <v>28</v>
      </c>
      <c r="AA109" s="8">
        <v>94</v>
      </c>
      <c r="AB109" s="8"/>
      <c r="AC109" s="8">
        <v>4224</v>
      </c>
      <c r="AD109" s="8">
        <v>107</v>
      </c>
      <c r="AE109" s="8">
        <v>0.55729166666666663</v>
      </c>
    </row>
    <row r="110" spans="1:31" x14ac:dyDescent="0.35">
      <c r="A110" s="6">
        <v>1728</v>
      </c>
      <c r="B110" s="6">
        <v>13.98162224</v>
      </c>
      <c r="C110" s="6">
        <v>8.0912165740740748E-3</v>
      </c>
      <c r="D110" s="6">
        <v>108</v>
      </c>
      <c r="E110" s="6">
        <v>0.23893805309734514</v>
      </c>
      <c r="Q110" s="7">
        <v>40</v>
      </c>
      <c r="R110" s="7">
        <v>58</v>
      </c>
      <c r="S110" s="7"/>
      <c r="T110" s="7">
        <v>1152</v>
      </c>
      <c r="U110" s="7">
        <v>108</v>
      </c>
      <c r="V110" s="7"/>
      <c r="W110" s="7">
        <v>0.3724137931034483</v>
      </c>
      <c r="Z110" s="8">
        <v>47</v>
      </c>
      <c r="AA110" s="8">
        <v>113</v>
      </c>
      <c r="AB110" s="8"/>
      <c r="AC110" s="8">
        <v>4224</v>
      </c>
      <c r="AD110" s="8">
        <v>108</v>
      </c>
      <c r="AE110" s="8">
        <v>0.5625</v>
      </c>
    </row>
    <row r="111" spans="1:31" x14ac:dyDescent="0.35">
      <c r="A111" s="6">
        <v>1728</v>
      </c>
      <c r="B111" s="6">
        <v>13.98162224</v>
      </c>
      <c r="C111" s="6">
        <v>8.0912165740740748E-3</v>
      </c>
      <c r="D111" s="6">
        <v>109</v>
      </c>
      <c r="E111" s="6">
        <v>0.24115044247787609</v>
      </c>
      <c r="Q111" s="7">
        <v>58</v>
      </c>
      <c r="R111" s="7">
        <v>76</v>
      </c>
      <c r="S111" s="7"/>
      <c r="T111" s="7">
        <v>1152</v>
      </c>
      <c r="U111" s="7">
        <v>109</v>
      </c>
      <c r="V111" s="7"/>
      <c r="W111" s="7">
        <v>0.37586206896551722</v>
      </c>
      <c r="Z111" s="8">
        <v>63</v>
      </c>
      <c r="AA111" s="8">
        <v>130</v>
      </c>
      <c r="AB111" s="8"/>
      <c r="AC111" s="8">
        <v>4288</v>
      </c>
      <c r="AD111" s="8">
        <v>109</v>
      </c>
      <c r="AE111" s="8">
        <v>0.56770833333333337</v>
      </c>
    </row>
    <row r="112" spans="1:31" x14ac:dyDescent="0.35">
      <c r="A112" s="6">
        <v>1728</v>
      </c>
      <c r="B112" s="6">
        <v>13.98162224</v>
      </c>
      <c r="C112" s="6">
        <v>8.0912165740740748E-3</v>
      </c>
      <c r="D112" s="6">
        <v>110</v>
      </c>
      <c r="E112" s="6">
        <v>0.24336283185840707</v>
      </c>
      <c r="Q112" s="7">
        <v>24</v>
      </c>
      <c r="R112" s="7">
        <v>42</v>
      </c>
      <c r="S112" s="7"/>
      <c r="T112" s="7">
        <v>1152</v>
      </c>
      <c r="U112" s="7">
        <v>110</v>
      </c>
      <c r="V112" s="7"/>
      <c r="W112" s="7">
        <v>0.37931034482758619</v>
      </c>
      <c r="Z112" s="8">
        <v>36</v>
      </c>
      <c r="AA112" s="8">
        <v>104</v>
      </c>
      <c r="AB112" s="8"/>
      <c r="AC112" s="8">
        <v>4352</v>
      </c>
      <c r="AD112" s="8">
        <v>110</v>
      </c>
      <c r="AE112" s="8">
        <v>0.57291666666666663</v>
      </c>
    </row>
    <row r="113" spans="1:31" x14ac:dyDescent="0.35">
      <c r="A113" s="6">
        <v>1728</v>
      </c>
      <c r="B113" s="6">
        <v>13.98162224</v>
      </c>
      <c r="C113" s="6">
        <v>8.0912165740740748E-3</v>
      </c>
      <c r="D113" s="6">
        <v>111</v>
      </c>
      <c r="E113" s="6">
        <v>0.24557522123893805</v>
      </c>
      <c r="Q113" s="7">
        <v>51</v>
      </c>
      <c r="R113" s="7">
        <v>69</v>
      </c>
      <c r="S113" s="7"/>
      <c r="T113" s="7">
        <v>1152</v>
      </c>
      <c r="U113" s="7">
        <v>111</v>
      </c>
      <c r="V113" s="7"/>
      <c r="W113" s="7">
        <v>0.38275862068965516</v>
      </c>
      <c r="Z113" s="8">
        <v>52</v>
      </c>
      <c r="AA113" s="8">
        <v>123</v>
      </c>
      <c r="AB113" s="8"/>
      <c r="AC113" s="8">
        <v>4544</v>
      </c>
      <c r="AD113" s="8">
        <v>111</v>
      </c>
      <c r="AE113" s="8">
        <v>0.578125</v>
      </c>
    </row>
    <row r="114" spans="1:31" x14ac:dyDescent="0.35">
      <c r="A114" s="6">
        <v>1792</v>
      </c>
      <c r="B114" s="6">
        <v>13.885819360000001</v>
      </c>
      <c r="C114" s="6">
        <v>7.7487831250000003E-3</v>
      </c>
      <c r="D114" s="6">
        <v>112</v>
      </c>
      <c r="E114" s="6">
        <v>0.24778761061946902</v>
      </c>
      <c r="Q114" s="7">
        <v>47</v>
      </c>
      <c r="R114" s="7">
        <v>65</v>
      </c>
      <c r="S114" s="7"/>
      <c r="T114" s="7">
        <v>1152</v>
      </c>
      <c r="U114" s="7">
        <v>112</v>
      </c>
      <c r="V114" s="7"/>
      <c r="W114" s="7">
        <v>0.38620689655172413</v>
      </c>
      <c r="Z114" s="8">
        <v>88</v>
      </c>
      <c r="AA114" s="8">
        <v>160</v>
      </c>
      <c r="AB114" s="8"/>
      <c r="AC114" s="8">
        <v>4608</v>
      </c>
      <c r="AD114" s="8">
        <v>112</v>
      </c>
      <c r="AE114" s="8">
        <v>0.58333333333333337</v>
      </c>
    </row>
    <row r="115" spans="1:31" x14ac:dyDescent="0.35">
      <c r="A115" s="6">
        <v>1792</v>
      </c>
      <c r="B115" s="6">
        <v>13.885819360000001</v>
      </c>
      <c r="C115" s="6">
        <v>7.7487831250000003E-3</v>
      </c>
      <c r="D115" s="6">
        <v>113</v>
      </c>
      <c r="E115" s="6">
        <v>0.25</v>
      </c>
      <c r="Q115" s="7">
        <v>65</v>
      </c>
      <c r="R115" s="7">
        <v>83</v>
      </c>
      <c r="S115" s="7"/>
      <c r="T115" s="7">
        <v>1152</v>
      </c>
      <c r="U115" s="7">
        <v>113</v>
      </c>
      <c r="V115" s="7"/>
      <c r="W115" s="7">
        <v>0.3896551724137931</v>
      </c>
      <c r="Z115" s="8">
        <v>29</v>
      </c>
      <c r="AA115" s="8">
        <v>101</v>
      </c>
      <c r="AB115" s="8"/>
      <c r="AC115" s="8">
        <v>4608</v>
      </c>
      <c r="AD115" s="8">
        <v>113</v>
      </c>
      <c r="AE115" s="8">
        <v>0.58854166666666663</v>
      </c>
    </row>
    <row r="116" spans="1:31" x14ac:dyDescent="0.35">
      <c r="A116" s="6">
        <v>1792</v>
      </c>
      <c r="B116" s="6">
        <v>13.885819360000001</v>
      </c>
      <c r="C116" s="6">
        <v>7.7487831250000003E-3</v>
      </c>
      <c r="D116" s="6">
        <v>114</v>
      </c>
      <c r="E116" s="6">
        <v>0.25221238938053098</v>
      </c>
      <c r="Q116" s="7">
        <v>21</v>
      </c>
      <c r="R116" s="7">
        <v>40</v>
      </c>
      <c r="S116" s="7"/>
      <c r="T116" s="7">
        <v>1216</v>
      </c>
      <c r="U116" s="7">
        <v>114</v>
      </c>
      <c r="V116" s="7"/>
      <c r="W116" s="7">
        <v>0.39310344827586208</v>
      </c>
      <c r="Z116" s="8">
        <v>25</v>
      </c>
      <c r="AA116" s="8">
        <v>97</v>
      </c>
      <c r="AB116" s="8"/>
      <c r="AC116" s="8">
        <v>4608</v>
      </c>
      <c r="AD116" s="8">
        <v>114</v>
      </c>
      <c r="AE116" s="8">
        <v>0.59375</v>
      </c>
    </row>
    <row r="117" spans="1:31" x14ac:dyDescent="0.35">
      <c r="A117" s="6">
        <v>1792</v>
      </c>
      <c r="B117" s="6">
        <v>13.885819360000001</v>
      </c>
      <c r="C117" s="6">
        <v>7.7487831250000003E-3</v>
      </c>
      <c r="D117" s="6">
        <v>115</v>
      </c>
      <c r="E117" s="6">
        <v>0.25442477876106195</v>
      </c>
      <c r="Q117" s="7">
        <v>47</v>
      </c>
      <c r="R117" s="7">
        <v>66</v>
      </c>
      <c r="S117" s="7"/>
      <c r="T117" s="7">
        <v>1216</v>
      </c>
      <c r="U117" s="7">
        <v>115</v>
      </c>
      <c r="V117" s="7"/>
      <c r="W117" s="7">
        <v>0.39655172413793105</v>
      </c>
      <c r="Z117" s="8">
        <v>72</v>
      </c>
      <c r="AA117" s="8">
        <v>145</v>
      </c>
      <c r="AB117" s="8"/>
      <c r="AC117" s="8">
        <v>4672</v>
      </c>
      <c r="AD117" s="8">
        <v>115</v>
      </c>
      <c r="AE117" s="8">
        <v>0.59895833333333337</v>
      </c>
    </row>
    <row r="118" spans="1:31" x14ac:dyDescent="0.35">
      <c r="A118" s="6">
        <v>1792</v>
      </c>
      <c r="B118" s="6">
        <v>13.885819360000001</v>
      </c>
      <c r="C118" s="6">
        <v>7.7487831250000003E-3</v>
      </c>
      <c r="D118" s="6">
        <v>116</v>
      </c>
      <c r="E118" s="6">
        <v>0.25663716814159293</v>
      </c>
      <c r="Q118" s="7">
        <v>41</v>
      </c>
      <c r="R118" s="7">
        <v>61</v>
      </c>
      <c r="S118" s="7"/>
      <c r="T118" s="7">
        <v>1280</v>
      </c>
      <c r="U118" s="7">
        <v>116</v>
      </c>
      <c r="V118" s="7"/>
      <c r="W118" s="7">
        <v>0.4</v>
      </c>
      <c r="Z118" s="8">
        <v>40</v>
      </c>
      <c r="AA118" s="8">
        <v>113</v>
      </c>
      <c r="AB118" s="8"/>
      <c r="AC118" s="8">
        <v>4672</v>
      </c>
      <c r="AD118" s="8">
        <v>116</v>
      </c>
      <c r="AE118" s="8">
        <v>0.60416666666666663</v>
      </c>
    </row>
    <row r="119" spans="1:31" x14ac:dyDescent="0.35">
      <c r="A119" s="6">
        <v>1856</v>
      </c>
      <c r="B119" s="6">
        <v>13.79001648</v>
      </c>
      <c r="C119" s="6">
        <v>7.4299657758620692E-3</v>
      </c>
      <c r="D119" s="6">
        <v>117</v>
      </c>
      <c r="E119" s="6">
        <v>0.25884955752212391</v>
      </c>
      <c r="Q119" s="7">
        <v>73</v>
      </c>
      <c r="R119" s="7">
        <v>93</v>
      </c>
      <c r="S119" s="7"/>
      <c r="T119" s="7">
        <v>1280</v>
      </c>
      <c r="U119" s="7">
        <v>117</v>
      </c>
      <c r="V119" s="7"/>
      <c r="W119" s="7">
        <v>0.40344827586206894</v>
      </c>
      <c r="Z119" s="8">
        <v>64</v>
      </c>
      <c r="AA119" s="8">
        <v>138</v>
      </c>
      <c r="AB119" s="8"/>
      <c r="AC119" s="8">
        <v>4736</v>
      </c>
      <c r="AD119" s="8">
        <v>117</v>
      </c>
      <c r="AE119" s="8">
        <v>0.609375</v>
      </c>
    </row>
    <row r="120" spans="1:31" x14ac:dyDescent="0.35">
      <c r="A120" s="6">
        <v>1856</v>
      </c>
      <c r="B120" s="6">
        <v>13.79001648</v>
      </c>
      <c r="C120" s="6">
        <v>7.4299657758620692E-3</v>
      </c>
      <c r="D120" s="6">
        <v>118</v>
      </c>
      <c r="E120" s="6">
        <v>0.26106194690265488</v>
      </c>
      <c r="Q120" s="7">
        <v>61</v>
      </c>
      <c r="R120" s="7">
        <v>81</v>
      </c>
      <c r="S120" s="7"/>
      <c r="T120" s="7">
        <v>1280</v>
      </c>
      <c r="U120" s="7">
        <v>118</v>
      </c>
      <c r="V120" s="7"/>
      <c r="W120" s="7">
        <v>0.40689655172413791</v>
      </c>
      <c r="Z120" s="8">
        <v>92</v>
      </c>
      <c r="AA120" s="8">
        <v>166</v>
      </c>
      <c r="AB120" s="8"/>
      <c r="AC120" s="8">
        <v>4736</v>
      </c>
      <c r="AD120" s="8">
        <v>118</v>
      </c>
      <c r="AE120" s="8">
        <v>0.61458333333333337</v>
      </c>
    </row>
    <row r="121" spans="1:31" x14ac:dyDescent="0.35">
      <c r="A121" s="6">
        <v>1856</v>
      </c>
      <c r="B121" s="6">
        <v>13.79001648</v>
      </c>
      <c r="C121" s="6">
        <v>7.4299657758620692E-3</v>
      </c>
      <c r="D121" s="6">
        <v>119</v>
      </c>
      <c r="E121" s="6">
        <v>0.26327433628318586</v>
      </c>
      <c r="Q121" s="7">
        <v>59</v>
      </c>
      <c r="R121" s="7">
        <v>79</v>
      </c>
      <c r="S121" s="7"/>
      <c r="T121" s="7">
        <v>1280</v>
      </c>
      <c r="U121" s="7">
        <v>119</v>
      </c>
      <c r="V121" s="7"/>
      <c r="W121" s="7">
        <v>0.41034482758620688</v>
      </c>
      <c r="Z121" s="8">
        <v>59</v>
      </c>
      <c r="AA121" s="8">
        <v>135</v>
      </c>
      <c r="AB121" s="8"/>
      <c r="AC121" s="8">
        <v>4864</v>
      </c>
      <c r="AD121" s="8">
        <v>119</v>
      </c>
      <c r="AE121" s="8">
        <v>0.61979166666666663</v>
      </c>
    </row>
    <row r="122" spans="1:31" x14ac:dyDescent="0.35">
      <c r="A122" s="6">
        <v>1856</v>
      </c>
      <c r="B122" s="6">
        <v>13.79001648</v>
      </c>
      <c r="C122" s="6">
        <v>7.4299657758620692E-3</v>
      </c>
      <c r="D122" s="6">
        <v>120</v>
      </c>
      <c r="E122" s="6">
        <v>0.26548672566371684</v>
      </c>
      <c r="Q122" s="7">
        <v>62</v>
      </c>
      <c r="R122" s="7">
        <v>82</v>
      </c>
      <c r="S122" s="7"/>
      <c r="T122" s="7">
        <v>1280</v>
      </c>
      <c r="U122" s="7">
        <v>120</v>
      </c>
      <c r="V122" s="7"/>
      <c r="W122" s="7">
        <v>0.41379310344827586</v>
      </c>
      <c r="Z122" s="8">
        <v>93</v>
      </c>
      <c r="AA122" s="8">
        <v>171</v>
      </c>
      <c r="AB122" s="8"/>
      <c r="AC122" s="8">
        <v>4992</v>
      </c>
      <c r="AD122" s="8">
        <v>120</v>
      </c>
      <c r="AE122" s="8">
        <v>0.625</v>
      </c>
    </row>
    <row r="123" spans="1:31" x14ac:dyDescent="0.35">
      <c r="A123" s="6">
        <v>1856</v>
      </c>
      <c r="B123" s="6">
        <v>13.79001648</v>
      </c>
      <c r="C123" s="6">
        <v>7.4299657758620692E-3</v>
      </c>
      <c r="D123" s="6">
        <v>121</v>
      </c>
      <c r="E123" s="6">
        <v>0.26769911504424782</v>
      </c>
      <c r="Q123" s="7">
        <v>63</v>
      </c>
      <c r="R123" s="7">
        <v>83</v>
      </c>
      <c r="S123" s="7"/>
      <c r="T123" s="7">
        <v>1280</v>
      </c>
      <c r="U123" s="7">
        <v>121</v>
      </c>
      <c r="V123" s="7"/>
      <c r="W123" s="7">
        <v>0.41724137931034483</v>
      </c>
      <c r="Z123" s="8">
        <v>49</v>
      </c>
      <c r="AA123" s="8">
        <v>128</v>
      </c>
      <c r="AB123" s="8"/>
      <c r="AC123" s="8">
        <v>5056</v>
      </c>
      <c r="AD123" s="8">
        <v>121</v>
      </c>
      <c r="AE123" s="8">
        <v>0.63020833333333337</v>
      </c>
    </row>
    <row r="124" spans="1:31" x14ac:dyDescent="0.35">
      <c r="A124" s="6">
        <v>1856</v>
      </c>
      <c r="B124" s="6">
        <v>13.79001648</v>
      </c>
      <c r="C124" s="6">
        <v>7.4299657758620692E-3</v>
      </c>
      <c r="D124" s="6">
        <v>122</v>
      </c>
      <c r="E124" s="6">
        <v>0.26991150442477874</v>
      </c>
      <c r="Q124" s="7">
        <v>33</v>
      </c>
      <c r="R124" s="7">
        <v>53</v>
      </c>
      <c r="S124" s="7"/>
      <c r="T124" s="7">
        <v>1280</v>
      </c>
      <c r="U124" s="7">
        <v>122</v>
      </c>
      <c r="V124" s="7"/>
      <c r="W124" s="7">
        <v>0.4206896551724138</v>
      </c>
      <c r="Z124" s="8">
        <v>52</v>
      </c>
      <c r="AA124" s="8">
        <v>134</v>
      </c>
      <c r="AB124" s="8"/>
      <c r="AC124" s="8">
        <v>5248</v>
      </c>
      <c r="AD124" s="8">
        <v>122</v>
      </c>
      <c r="AE124" s="8">
        <v>0.63541666666666663</v>
      </c>
    </row>
    <row r="125" spans="1:31" x14ac:dyDescent="0.35">
      <c r="A125" s="6">
        <v>1856</v>
      </c>
      <c r="B125" s="6">
        <v>13.79001648</v>
      </c>
      <c r="C125" s="6">
        <v>7.4299657758620692E-3</v>
      </c>
      <c r="D125" s="6">
        <v>123</v>
      </c>
      <c r="E125" s="6">
        <v>0.27212389380530971</v>
      </c>
      <c r="Q125" s="7">
        <v>50</v>
      </c>
      <c r="R125" s="7">
        <v>70</v>
      </c>
      <c r="S125" s="7"/>
      <c r="T125" s="7">
        <v>1280</v>
      </c>
      <c r="U125" s="7">
        <v>123</v>
      </c>
      <c r="V125" s="7"/>
      <c r="W125" s="7">
        <v>0.42413793103448277</v>
      </c>
      <c r="Z125" s="8">
        <v>48</v>
      </c>
      <c r="AA125" s="8">
        <v>130</v>
      </c>
      <c r="AB125" s="8"/>
      <c r="AC125" s="8">
        <v>5248</v>
      </c>
      <c r="AD125" s="8">
        <v>123</v>
      </c>
      <c r="AE125" s="8">
        <v>0.640625</v>
      </c>
    </row>
    <row r="126" spans="1:31" x14ac:dyDescent="0.35">
      <c r="A126" s="6">
        <v>1920</v>
      </c>
      <c r="B126" s="6">
        <v>13.694213600000001</v>
      </c>
      <c r="C126" s="6">
        <v>7.1324029166666674E-3</v>
      </c>
      <c r="D126" s="6">
        <v>124</v>
      </c>
      <c r="E126" s="6">
        <v>0.27433628318584069</v>
      </c>
      <c r="Q126" s="7">
        <v>66</v>
      </c>
      <c r="R126" s="7">
        <v>86</v>
      </c>
      <c r="S126" s="7"/>
      <c r="T126" s="7">
        <v>1280</v>
      </c>
      <c r="U126" s="7">
        <v>124</v>
      </c>
      <c r="V126" s="7"/>
      <c r="W126" s="7">
        <v>0.42758620689655175</v>
      </c>
      <c r="Z126" s="8">
        <v>58</v>
      </c>
      <c r="AA126" s="8">
        <v>141</v>
      </c>
      <c r="AB126" s="8"/>
      <c r="AC126" s="8">
        <v>5312</v>
      </c>
      <c r="AD126" s="8">
        <v>124</v>
      </c>
      <c r="AE126" s="8">
        <v>0.64583333333333337</v>
      </c>
    </row>
    <row r="127" spans="1:31" x14ac:dyDescent="0.35">
      <c r="A127" s="6">
        <v>1920</v>
      </c>
      <c r="B127" s="6">
        <v>13.694213600000001</v>
      </c>
      <c r="C127" s="6">
        <v>7.1324029166666674E-3</v>
      </c>
      <c r="D127" s="6">
        <v>125</v>
      </c>
      <c r="E127" s="6">
        <v>0.27654867256637167</v>
      </c>
      <c r="Q127" s="7">
        <v>63</v>
      </c>
      <c r="R127" s="7">
        <v>83</v>
      </c>
      <c r="S127" s="7"/>
      <c r="T127" s="7">
        <v>1280</v>
      </c>
      <c r="U127" s="7">
        <v>125</v>
      </c>
      <c r="V127" s="7"/>
      <c r="W127" s="7">
        <v>0.43103448275862066</v>
      </c>
      <c r="Z127" s="8">
        <v>91</v>
      </c>
      <c r="AA127" s="8">
        <v>174</v>
      </c>
      <c r="AB127" s="8"/>
      <c r="AC127" s="8">
        <v>5312</v>
      </c>
      <c r="AD127" s="8">
        <v>125</v>
      </c>
      <c r="AE127" s="8">
        <v>0.65104166666666663</v>
      </c>
    </row>
    <row r="128" spans="1:31" x14ac:dyDescent="0.35">
      <c r="A128" s="6">
        <v>1920</v>
      </c>
      <c r="B128" s="6">
        <v>13.694213600000001</v>
      </c>
      <c r="C128" s="6">
        <v>7.1324029166666674E-3</v>
      </c>
      <c r="D128" s="6">
        <v>126</v>
      </c>
      <c r="E128" s="6">
        <v>0.27876106194690264</v>
      </c>
      <c r="Q128" s="7">
        <v>80</v>
      </c>
      <c r="R128" s="7">
        <v>101</v>
      </c>
      <c r="S128" s="7"/>
      <c r="T128" s="7">
        <v>1344</v>
      </c>
      <c r="U128" s="7">
        <v>126</v>
      </c>
      <c r="V128" s="7"/>
      <c r="W128" s="7">
        <v>0.43448275862068964</v>
      </c>
      <c r="Z128" s="8">
        <v>61</v>
      </c>
      <c r="AA128" s="8">
        <v>144</v>
      </c>
      <c r="AB128" s="8"/>
      <c r="AC128" s="8">
        <v>5312</v>
      </c>
      <c r="AD128" s="8">
        <v>126</v>
      </c>
      <c r="AE128" s="8">
        <v>0.65625</v>
      </c>
    </row>
    <row r="129" spans="1:31" x14ac:dyDescent="0.35">
      <c r="A129" s="6">
        <v>1920</v>
      </c>
      <c r="B129" s="6">
        <v>13.694213600000001</v>
      </c>
      <c r="C129" s="6">
        <v>7.1324029166666674E-3</v>
      </c>
      <c r="D129" s="6">
        <v>127</v>
      </c>
      <c r="E129" s="6">
        <v>0.28097345132743362</v>
      </c>
      <c r="Q129" s="7">
        <v>46</v>
      </c>
      <c r="R129" s="7">
        <v>67</v>
      </c>
      <c r="S129" s="7"/>
      <c r="T129" s="7">
        <v>1344</v>
      </c>
      <c r="U129" s="7">
        <v>127</v>
      </c>
      <c r="V129" s="7"/>
      <c r="W129" s="7">
        <v>0.43793103448275861</v>
      </c>
      <c r="Z129" s="8">
        <v>49</v>
      </c>
      <c r="AA129" s="8">
        <v>134</v>
      </c>
      <c r="AB129" s="8"/>
      <c r="AC129" s="8">
        <v>5440</v>
      </c>
      <c r="AD129" s="8">
        <v>127</v>
      </c>
      <c r="AE129" s="8">
        <v>0.66145833333333337</v>
      </c>
    </row>
    <row r="130" spans="1:31" x14ac:dyDescent="0.35">
      <c r="A130" s="6">
        <v>1920</v>
      </c>
      <c r="B130" s="6">
        <v>13.694213600000001</v>
      </c>
      <c r="C130" s="6">
        <v>7.1324029166666674E-3</v>
      </c>
      <c r="D130" s="6">
        <v>128</v>
      </c>
      <c r="E130" s="6">
        <v>0.2831858407079646</v>
      </c>
      <c r="Q130" s="7">
        <v>70</v>
      </c>
      <c r="R130" s="7">
        <v>91</v>
      </c>
      <c r="S130" s="7"/>
      <c r="T130" s="7">
        <v>1344</v>
      </c>
      <c r="U130" s="7">
        <v>128</v>
      </c>
      <c r="V130" s="7"/>
      <c r="W130" s="7">
        <v>0.44137931034482758</v>
      </c>
      <c r="Z130" s="8">
        <v>23</v>
      </c>
      <c r="AA130" s="8">
        <v>113</v>
      </c>
      <c r="AB130" s="8"/>
      <c r="AC130" s="8">
        <v>5760</v>
      </c>
      <c r="AD130" s="8">
        <v>128</v>
      </c>
      <c r="AE130" s="8">
        <v>0.66666666666666663</v>
      </c>
    </row>
    <row r="131" spans="1:31" x14ac:dyDescent="0.35">
      <c r="A131" s="6">
        <v>1920</v>
      </c>
      <c r="B131" s="6">
        <v>13.694213600000001</v>
      </c>
      <c r="C131" s="6">
        <v>7.1324029166666674E-3</v>
      </c>
      <c r="D131" s="6">
        <v>129</v>
      </c>
      <c r="E131" s="6">
        <v>0.28539823008849557</v>
      </c>
      <c r="Q131" s="7">
        <v>60</v>
      </c>
      <c r="R131" s="7">
        <v>81</v>
      </c>
      <c r="S131" s="7"/>
      <c r="T131" s="7">
        <v>1344</v>
      </c>
      <c r="U131" s="7">
        <v>129</v>
      </c>
      <c r="V131" s="7"/>
      <c r="W131" s="7">
        <v>0.44482758620689655</v>
      </c>
      <c r="Z131" s="8">
        <v>36</v>
      </c>
      <c r="AA131" s="8">
        <v>126</v>
      </c>
      <c r="AB131" s="8"/>
      <c r="AC131" s="8">
        <v>5760</v>
      </c>
      <c r="AD131" s="8">
        <v>129</v>
      </c>
      <c r="AE131" s="8">
        <v>0.671875</v>
      </c>
    </row>
    <row r="132" spans="1:31" x14ac:dyDescent="0.35">
      <c r="A132" s="6">
        <v>1920</v>
      </c>
      <c r="B132" s="6">
        <v>13.694213600000001</v>
      </c>
      <c r="C132" s="6">
        <v>7.1324029166666674E-3</v>
      </c>
      <c r="D132" s="6">
        <v>130</v>
      </c>
      <c r="E132" s="6">
        <v>0.28761061946902655</v>
      </c>
      <c r="Q132" s="7">
        <v>65</v>
      </c>
      <c r="R132" s="7">
        <v>86</v>
      </c>
      <c r="S132" s="7"/>
      <c r="T132" s="7">
        <v>1344</v>
      </c>
      <c r="U132" s="7">
        <v>130</v>
      </c>
      <c r="V132" s="7"/>
      <c r="W132" s="7">
        <v>0.44827586206896552</v>
      </c>
      <c r="Z132" s="8">
        <v>58</v>
      </c>
      <c r="AA132" s="8">
        <v>149</v>
      </c>
      <c r="AB132" s="8"/>
      <c r="AC132" s="8">
        <v>5824</v>
      </c>
      <c r="AD132" s="8">
        <v>130</v>
      </c>
      <c r="AE132" s="8">
        <v>0.67708333333333337</v>
      </c>
    </row>
    <row r="133" spans="1:31" x14ac:dyDescent="0.35">
      <c r="A133" s="6">
        <v>1920</v>
      </c>
      <c r="B133" s="6">
        <v>13.694213600000001</v>
      </c>
      <c r="C133" s="6">
        <v>7.1324029166666674E-3</v>
      </c>
      <c r="D133" s="6">
        <v>131</v>
      </c>
      <c r="E133" s="6">
        <v>0.28982300884955753</v>
      </c>
      <c r="Q133" s="7">
        <v>61</v>
      </c>
      <c r="R133" s="7">
        <v>82</v>
      </c>
      <c r="S133" s="7"/>
      <c r="T133" s="7">
        <v>1344</v>
      </c>
      <c r="U133" s="7">
        <v>131</v>
      </c>
      <c r="V133" s="7"/>
      <c r="W133" s="7">
        <v>0.4517241379310345</v>
      </c>
      <c r="Z133" s="8">
        <v>33</v>
      </c>
      <c r="AA133" s="8">
        <v>124</v>
      </c>
      <c r="AB133" s="8"/>
      <c r="AC133" s="8">
        <v>5824</v>
      </c>
      <c r="AD133" s="8">
        <v>131</v>
      </c>
      <c r="AE133" s="8">
        <v>0.68229166666666663</v>
      </c>
    </row>
    <row r="134" spans="1:31" x14ac:dyDescent="0.35">
      <c r="A134" s="6">
        <v>1920</v>
      </c>
      <c r="B134" s="6">
        <v>13.694213600000001</v>
      </c>
      <c r="C134" s="6">
        <v>7.1324029166666674E-3</v>
      </c>
      <c r="D134" s="6">
        <v>132</v>
      </c>
      <c r="E134" s="6">
        <v>0.29203539823008851</v>
      </c>
      <c r="Q134" s="7">
        <v>6</v>
      </c>
      <c r="R134" s="7">
        <v>27</v>
      </c>
      <c r="S134" s="7"/>
      <c r="T134" s="7">
        <v>1344</v>
      </c>
      <c r="U134" s="7">
        <v>132</v>
      </c>
      <c r="V134" s="7"/>
      <c r="W134" s="7">
        <v>0.45517241379310347</v>
      </c>
      <c r="Z134" s="8">
        <v>34</v>
      </c>
      <c r="AA134" s="8">
        <v>128</v>
      </c>
      <c r="AB134" s="8"/>
      <c r="AC134" s="8">
        <v>6016</v>
      </c>
      <c r="AD134" s="8">
        <v>132</v>
      </c>
      <c r="AE134" s="8">
        <v>0.6875</v>
      </c>
    </row>
    <row r="135" spans="1:31" x14ac:dyDescent="0.35">
      <c r="A135" s="6">
        <v>1920</v>
      </c>
      <c r="B135" s="6">
        <v>13.694213600000001</v>
      </c>
      <c r="C135" s="6">
        <v>7.1324029166666674E-3</v>
      </c>
      <c r="D135" s="6">
        <v>133</v>
      </c>
      <c r="E135" s="6">
        <v>0.29424778761061948</v>
      </c>
      <c r="Q135" s="7">
        <v>74</v>
      </c>
      <c r="R135" s="7">
        <v>96</v>
      </c>
      <c r="S135" s="7"/>
      <c r="T135" s="7">
        <v>1408</v>
      </c>
      <c r="U135" s="7">
        <v>133</v>
      </c>
      <c r="V135" s="7"/>
      <c r="W135" s="7">
        <v>0.45862068965517239</v>
      </c>
      <c r="Z135" s="8">
        <v>81</v>
      </c>
      <c r="AA135" s="8">
        <v>176</v>
      </c>
      <c r="AB135" s="8"/>
      <c r="AC135" s="8">
        <v>6080</v>
      </c>
      <c r="AD135" s="8">
        <v>133</v>
      </c>
      <c r="AE135" s="8">
        <v>0.69270833333333337</v>
      </c>
    </row>
    <row r="136" spans="1:31" x14ac:dyDescent="0.35">
      <c r="A136" s="6">
        <v>1920</v>
      </c>
      <c r="B136" s="6">
        <v>13.694213600000001</v>
      </c>
      <c r="C136" s="6">
        <v>7.1324029166666674E-3</v>
      </c>
      <c r="D136" s="6">
        <v>134</v>
      </c>
      <c r="E136" s="6">
        <v>0.29646017699115046</v>
      </c>
      <c r="Q136" s="7">
        <v>71</v>
      </c>
      <c r="R136" s="7">
        <v>93</v>
      </c>
      <c r="S136" s="7"/>
      <c r="T136" s="7">
        <v>1408</v>
      </c>
      <c r="U136" s="7">
        <v>134</v>
      </c>
      <c r="V136" s="7"/>
      <c r="W136" s="7">
        <v>0.46206896551724136</v>
      </c>
      <c r="Z136" s="8">
        <v>0</v>
      </c>
      <c r="AA136" s="8">
        <v>95</v>
      </c>
      <c r="AB136" s="8"/>
      <c r="AC136" s="8">
        <v>6080</v>
      </c>
      <c r="AD136" s="8">
        <v>134</v>
      </c>
      <c r="AE136" s="8">
        <v>0.69791666666666663</v>
      </c>
    </row>
    <row r="137" spans="1:31" x14ac:dyDescent="0.35">
      <c r="A137" s="6">
        <v>1920</v>
      </c>
      <c r="B137" s="6">
        <v>13.694213600000001</v>
      </c>
      <c r="C137" s="6">
        <v>7.1324029166666674E-3</v>
      </c>
      <c r="D137" s="6">
        <v>135</v>
      </c>
      <c r="E137" s="6">
        <v>0.29867256637168144</v>
      </c>
      <c r="Q137" s="7">
        <v>69</v>
      </c>
      <c r="R137" s="7">
        <v>91</v>
      </c>
      <c r="S137" s="7"/>
      <c r="T137" s="7">
        <v>1408</v>
      </c>
      <c r="U137" s="7">
        <v>135</v>
      </c>
      <c r="V137" s="7"/>
      <c r="W137" s="7">
        <v>0.46551724137931033</v>
      </c>
      <c r="Z137" s="8">
        <v>57</v>
      </c>
      <c r="AA137" s="8">
        <v>153</v>
      </c>
      <c r="AB137" s="8"/>
      <c r="AC137" s="8">
        <v>6144</v>
      </c>
      <c r="AD137" s="8">
        <v>135</v>
      </c>
      <c r="AE137" s="8">
        <v>0.703125</v>
      </c>
    </row>
    <row r="138" spans="1:31" x14ac:dyDescent="0.35">
      <c r="A138" s="6">
        <v>1984</v>
      </c>
      <c r="B138" s="6">
        <v>13.59841072</v>
      </c>
      <c r="C138" s="6">
        <v>6.8540376612903232E-3</v>
      </c>
      <c r="D138" s="6">
        <v>136</v>
      </c>
      <c r="E138" s="6">
        <v>0.30088495575221241</v>
      </c>
      <c r="Q138" s="7">
        <v>61</v>
      </c>
      <c r="R138" s="7">
        <v>83</v>
      </c>
      <c r="S138" s="7"/>
      <c r="T138" s="7">
        <v>1408</v>
      </c>
      <c r="U138" s="7">
        <v>136</v>
      </c>
      <c r="V138" s="7"/>
      <c r="W138" s="7">
        <v>0.4689655172413793</v>
      </c>
      <c r="Z138" s="8">
        <v>1</v>
      </c>
      <c r="AA138" s="8">
        <v>98</v>
      </c>
      <c r="AB138" s="8"/>
      <c r="AC138" s="8">
        <v>6208</v>
      </c>
      <c r="AD138" s="8">
        <v>136</v>
      </c>
      <c r="AE138" s="8">
        <v>0.70833333333333337</v>
      </c>
    </row>
    <row r="139" spans="1:31" x14ac:dyDescent="0.35">
      <c r="A139" s="6">
        <v>1984</v>
      </c>
      <c r="B139" s="6">
        <v>13.59841072</v>
      </c>
      <c r="C139" s="6">
        <v>6.8540376612903232E-3</v>
      </c>
      <c r="D139" s="6">
        <v>137</v>
      </c>
      <c r="E139" s="6">
        <v>0.30309734513274339</v>
      </c>
      <c r="Q139" s="7">
        <v>59</v>
      </c>
      <c r="R139" s="7">
        <v>81</v>
      </c>
      <c r="S139" s="7"/>
      <c r="T139" s="7">
        <v>1408</v>
      </c>
      <c r="U139" s="7">
        <v>137</v>
      </c>
      <c r="V139" s="7"/>
      <c r="W139" s="7">
        <v>0.47241379310344828</v>
      </c>
      <c r="Z139" s="8">
        <v>28</v>
      </c>
      <c r="AA139" s="8">
        <v>125</v>
      </c>
      <c r="AB139" s="8"/>
      <c r="AC139" s="8">
        <v>6208</v>
      </c>
      <c r="AD139" s="8">
        <v>137</v>
      </c>
      <c r="AE139" s="8">
        <v>0.71354166666666663</v>
      </c>
    </row>
    <row r="140" spans="1:31" x14ac:dyDescent="0.35">
      <c r="A140" s="6">
        <v>1984</v>
      </c>
      <c r="B140" s="6">
        <v>13.59841072</v>
      </c>
      <c r="C140" s="6">
        <v>6.8540376612903232E-3</v>
      </c>
      <c r="D140" s="6">
        <v>138</v>
      </c>
      <c r="E140" s="6">
        <v>0.30530973451327431</v>
      </c>
      <c r="Q140" s="7">
        <v>7</v>
      </c>
      <c r="R140" s="7">
        <v>29</v>
      </c>
      <c r="S140" s="7"/>
      <c r="T140" s="7">
        <v>1408</v>
      </c>
      <c r="U140" s="7">
        <v>138</v>
      </c>
      <c r="V140" s="7"/>
      <c r="W140" s="7">
        <v>0.47586206896551725</v>
      </c>
      <c r="Z140" s="8">
        <v>34</v>
      </c>
      <c r="AA140" s="8">
        <v>132</v>
      </c>
      <c r="AB140" s="8"/>
      <c r="AC140" s="8">
        <v>6272</v>
      </c>
      <c r="AD140" s="8">
        <v>138</v>
      </c>
      <c r="AE140" s="8">
        <v>0.71875</v>
      </c>
    </row>
    <row r="141" spans="1:31" x14ac:dyDescent="0.35">
      <c r="A141" s="6">
        <v>1984</v>
      </c>
      <c r="B141" s="6">
        <v>13.59841072</v>
      </c>
      <c r="C141" s="6">
        <v>6.8540376612903232E-3</v>
      </c>
      <c r="D141" s="6">
        <v>139</v>
      </c>
      <c r="E141" s="6">
        <v>0.30752212389380529</v>
      </c>
      <c r="Q141" s="7">
        <v>33</v>
      </c>
      <c r="R141" s="7">
        <v>55</v>
      </c>
      <c r="S141" s="7"/>
      <c r="T141" s="7">
        <v>1408</v>
      </c>
      <c r="U141" s="7">
        <v>139</v>
      </c>
      <c r="V141" s="7"/>
      <c r="W141" s="7">
        <v>0.47931034482758622</v>
      </c>
      <c r="Z141" s="8">
        <v>51</v>
      </c>
      <c r="AA141" s="8">
        <v>150</v>
      </c>
      <c r="AB141" s="8"/>
      <c r="AC141" s="8">
        <v>6336</v>
      </c>
      <c r="AD141" s="8">
        <v>139</v>
      </c>
      <c r="AE141" s="8">
        <v>0.72395833333333337</v>
      </c>
    </row>
    <row r="142" spans="1:31" x14ac:dyDescent="0.35">
      <c r="A142" s="6">
        <v>1984</v>
      </c>
      <c r="B142" s="6">
        <v>13.59841072</v>
      </c>
      <c r="C142" s="6">
        <v>6.8540376612903232E-3</v>
      </c>
      <c r="D142" s="6">
        <v>140</v>
      </c>
      <c r="E142" s="6">
        <v>0.30973451327433627</v>
      </c>
      <c r="Q142" s="7">
        <v>72</v>
      </c>
      <c r="R142" s="7">
        <v>94</v>
      </c>
      <c r="S142" s="7"/>
      <c r="T142" s="7">
        <v>1408</v>
      </c>
      <c r="U142" s="7">
        <v>140</v>
      </c>
      <c r="V142" s="7"/>
      <c r="W142" s="7">
        <v>0.48275862068965519</v>
      </c>
      <c r="Z142" s="8">
        <v>43</v>
      </c>
      <c r="AA142" s="8">
        <v>142</v>
      </c>
      <c r="AB142" s="8"/>
      <c r="AC142" s="8">
        <v>6336</v>
      </c>
      <c r="AD142" s="8">
        <v>140</v>
      </c>
      <c r="AE142" s="8">
        <v>0.72916666666666663</v>
      </c>
    </row>
    <row r="143" spans="1:31" x14ac:dyDescent="0.35">
      <c r="A143" s="6">
        <v>1984</v>
      </c>
      <c r="B143" s="6">
        <v>13.59841072</v>
      </c>
      <c r="C143" s="6">
        <v>6.8540376612903232E-3</v>
      </c>
      <c r="D143" s="6">
        <v>141</v>
      </c>
      <c r="E143" s="6">
        <v>0.31194690265486724</v>
      </c>
      <c r="Q143" s="7">
        <v>46</v>
      </c>
      <c r="R143" s="7">
        <v>69</v>
      </c>
      <c r="S143" s="7"/>
      <c r="T143" s="7">
        <v>1472</v>
      </c>
      <c r="U143" s="7">
        <v>141</v>
      </c>
      <c r="V143" s="7"/>
      <c r="W143" s="7">
        <v>0.48620689655172411</v>
      </c>
      <c r="Z143" s="8">
        <v>14</v>
      </c>
      <c r="AA143" s="8">
        <v>113</v>
      </c>
      <c r="AB143" s="8"/>
      <c r="AC143" s="8">
        <v>6336</v>
      </c>
      <c r="AD143" s="8">
        <v>141</v>
      </c>
      <c r="AE143" s="8">
        <v>0.734375</v>
      </c>
    </row>
    <row r="144" spans="1:31" x14ac:dyDescent="0.35">
      <c r="A144" s="6">
        <v>1984</v>
      </c>
      <c r="B144" s="6">
        <v>13.59841072</v>
      </c>
      <c r="C144" s="6">
        <v>6.8540376612903232E-3</v>
      </c>
      <c r="D144" s="6">
        <v>142</v>
      </c>
      <c r="E144" s="6">
        <v>0.31415929203539822</v>
      </c>
      <c r="Q144" s="7">
        <v>67</v>
      </c>
      <c r="R144" s="7">
        <v>90</v>
      </c>
      <c r="S144" s="7"/>
      <c r="T144" s="7">
        <v>1472</v>
      </c>
      <c r="U144" s="7">
        <v>142</v>
      </c>
      <c r="V144" s="7"/>
      <c r="W144" s="7">
        <v>0.48965517241379308</v>
      </c>
      <c r="Z144" s="8">
        <v>49</v>
      </c>
      <c r="AA144" s="8">
        <v>148</v>
      </c>
      <c r="AB144" s="8"/>
      <c r="AC144" s="8">
        <v>6336</v>
      </c>
      <c r="AD144" s="8">
        <v>142</v>
      </c>
      <c r="AE144" s="8">
        <v>0.73958333333333337</v>
      </c>
    </row>
    <row r="145" spans="1:31" x14ac:dyDescent="0.35">
      <c r="A145" s="6">
        <v>1984</v>
      </c>
      <c r="B145" s="6">
        <v>13.59841072</v>
      </c>
      <c r="C145" s="6">
        <v>6.8540376612903232E-3</v>
      </c>
      <c r="D145" s="6">
        <v>143</v>
      </c>
      <c r="E145" s="6">
        <v>0.3163716814159292</v>
      </c>
      <c r="Q145" s="7">
        <v>55</v>
      </c>
      <c r="R145" s="7">
        <v>78</v>
      </c>
      <c r="S145" s="7"/>
      <c r="T145" s="7">
        <v>1472</v>
      </c>
      <c r="U145" s="7">
        <v>143</v>
      </c>
      <c r="V145" s="7"/>
      <c r="W145" s="7">
        <v>0.49310344827586206</v>
      </c>
      <c r="Z145" s="8">
        <v>66</v>
      </c>
      <c r="AA145" s="8">
        <v>166</v>
      </c>
      <c r="AB145" s="8"/>
      <c r="AC145" s="8">
        <v>6400</v>
      </c>
      <c r="AD145" s="8">
        <v>143</v>
      </c>
      <c r="AE145" s="8">
        <v>0.74479166666666663</v>
      </c>
    </row>
    <row r="146" spans="1:31" x14ac:dyDescent="0.35">
      <c r="A146" s="6">
        <v>2048</v>
      </c>
      <c r="B146" s="6">
        <v>13.50260784</v>
      </c>
      <c r="C146" s="6">
        <v>6.5930702343749998E-3</v>
      </c>
      <c r="D146" s="6">
        <v>144</v>
      </c>
      <c r="E146" s="6">
        <v>0.31858407079646017</v>
      </c>
      <c r="Q146" s="7">
        <v>61</v>
      </c>
      <c r="R146" s="7">
        <v>84</v>
      </c>
      <c r="S146" s="7"/>
      <c r="T146" s="7">
        <v>1472</v>
      </c>
      <c r="U146" s="7">
        <v>144</v>
      </c>
      <c r="V146" s="7"/>
      <c r="W146" s="7">
        <v>0.49655172413793103</v>
      </c>
      <c r="Z146" s="8">
        <v>39</v>
      </c>
      <c r="AA146" s="8">
        <v>139</v>
      </c>
      <c r="AB146" s="8"/>
      <c r="AC146" s="8">
        <v>6400</v>
      </c>
      <c r="AD146" s="8">
        <v>144</v>
      </c>
      <c r="AE146" s="8">
        <v>0.75</v>
      </c>
    </row>
    <row r="147" spans="1:31" x14ac:dyDescent="0.35">
      <c r="A147" s="6">
        <v>2048</v>
      </c>
      <c r="B147" s="6">
        <v>13.50260784</v>
      </c>
      <c r="C147" s="6">
        <v>6.5930702343749998E-3</v>
      </c>
      <c r="D147" s="6">
        <v>145</v>
      </c>
      <c r="E147" s="6">
        <v>0.32079646017699115</v>
      </c>
      <c r="Q147" s="7">
        <v>63</v>
      </c>
      <c r="R147" s="7">
        <v>86</v>
      </c>
      <c r="S147" s="7"/>
      <c r="T147" s="7">
        <v>1472</v>
      </c>
      <c r="U147" s="7">
        <v>145</v>
      </c>
      <c r="V147" s="7"/>
      <c r="W147" s="7">
        <v>0.5</v>
      </c>
      <c r="Z147" s="8">
        <v>20</v>
      </c>
      <c r="AA147" s="8">
        <v>120</v>
      </c>
      <c r="AB147" s="8"/>
      <c r="AC147" s="8">
        <v>6400</v>
      </c>
      <c r="AD147" s="8">
        <v>145</v>
      </c>
      <c r="AE147" s="8">
        <v>0.75520833333333337</v>
      </c>
    </row>
    <row r="148" spans="1:31" x14ac:dyDescent="0.35">
      <c r="A148" s="6">
        <v>2048</v>
      </c>
      <c r="B148" s="6">
        <v>13.50260784</v>
      </c>
      <c r="C148" s="6">
        <v>6.5930702343749998E-3</v>
      </c>
      <c r="D148" s="6">
        <v>146</v>
      </c>
      <c r="E148" s="6">
        <v>0.32300884955752213</v>
      </c>
      <c r="Q148" s="7">
        <v>7</v>
      </c>
      <c r="R148" s="7">
        <v>30</v>
      </c>
      <c r="S148" s="7"/>
      <c r="T148" s="7">
        <v>1472</v>
      </c>
      <c r="U148" s="7">
        <v>146</v>
      </c>
      <c r="V148" s="7"/>
      <c r="W148" s="7">
        <v>0.50344827586206897</v>
      </c>
      <c r="Z148" s="8">
        <v>56</v>
      </c>
      <c r="AA148" s="8">
        <v>160</v>
      </c>
      <c r="AB148" s="8"/>
      <c r="AC148" s="8">
        <v>6656</v>
      </c>
      <c r="AD148" s="8">
        <v>146</v>
      </c>
      <c r="AE148" s="8">
        <v>0.76041666666666663</v>
      </c>
    </row>
    <row r="149" spans="1:31" x14ac:dyDescent="0.35">
      <c r="A149" s="6">
        <v>2048</v>
      </c>
      <c r="B149" s="6">
        <v>13.50260784</v>
      </c>
      <c r="C149" s="6">
        <v>6.5930702343749998E-3</v>
      </c>
      <c r="D149" s="6">
        <v>147</v>
      </c>
      <c r="E149" s="6">
        <v>0.3252212389380531</v>
      </c>
      <c r="Q149" s="7">
        <v>60</v>
      </c>
      <c r="R149" s="7">
        <v>83</v>
      </c>
      <c r="S149" s="7"/>
      <c r="T149" s="7">
        <v>1472</v>
      </c>
      <c r="U149" s="7">
        <v>147</v>
      </c>
      <c r="V149" s="7"/>
      <c r="W149" s="7">
        <v>0.50689655172413794</v>
      </c>
      <c r="Z149" s="8">
        <v>57</v>
      </c>
      <c r="AA149" s="8">
        <v>163</v>
      </c>
      <c r="AB149" s="8"/>
      <c r="AC149" s="8">
        <v>6784</v>
      </c>
      <c r="AD149" s="8">
        <v>147</v>
      </c>
      <c r="AE149" s="8">
        <v>0.765625</v>
      </c>
    </row>
    <row r="150" spans="1:31" x14ac:dyDescent="0.35">
      <c r="A150" s="6">
        <v>2048</v>
      </c>
      <c r="B150" s="6">
        <v>13.50260784</v>
      </c>
      <c r="C150" s="6">
        <v>6.5930702343749998E-3</v>
      </c>
      <c r="D150" s="6">
        <v>148</v>
      </c>
      <c r="E150" s="6">
        <v>0.32743362831858408</v>
      </c>
      <c r="Q150" s="7">
        <v>42</v>
      </c>
      <c r="R150" s="7">
        <v>66</v>
      </c>
      <c r="S150" s="7"/>
      <c r="T150" s="7">
        <v>1536</v>
      </c>
      <c r="U150" s="7">
        <v>148</v>
      </c>
      <c r="V150" s="7"/>
      <c r="W150" s="7">
        <v>0.51034482758620692</v>
      </c>
      <c r="Z150" s="8">
        <v>59</v>
      </c>
      <c r="AA150" s="8">
        <v>166</v>
      </c>
      <c r="AB150" s="8"/>
      <c r="AC150" s="8">
        <v>6848</v>
      </c>
      <c r="AD150" s="8">
        <v>148</v>
      </c>
      <c r="AE150" s="8">
        <v>0.77083333333333337</v>
      </c>
    </row>
    <row r="151" spans="1:31" x14ac:dyDescent="0.35">
      <c r="A151" s="6">
        <v>2048</v>
      </c>
      <c r="B151" s="6">
        <v>13.50260784</v>
      </c>
      <c r="C151" s="6">
        <v>6.5930702343749998E-3</v>
      </c>
      <c r="D151" s="6">
        <v>149</v>
      </c>
      <c r="E151" s="6">
        <v>0.32964601769911506</v>
      </c>
      <c r="Q151" s="7">
        <v>64</v>
      </c>
      <c r="R151" s="7">
        <v>88</v>
      </c>
      <c r="S151" s="7"/>
      <c r="T151" s="7">
        <v>1536</v>
      </c>
      <c r="U151" s="7">
        <v>149</v>
      </c>
      <c r="V151" s="7"/>
      <c r="W151" s="7">
        <v>0.51379310344827589</v>
      </c>
      <c r="Z151" s="8">
        <v>54</v>
      </c>
      <c r="AA151" s="8">
        <v>161</v>
      </c>
      <c r="AB151" s="8"/>
      <c r="AC151" s="8">
        <v>6848</v>
      </c>
      <c r="AD151" s="8">
        <v>149</v>
      </c>
      <c r="AE151" s="8">
        <v>0.77604166666666663</v>
      </c>
    </row>
    <row r="152" spans="1:31" x14ac:dyDescent="0.35">
      <c r="A152" s="6">
        <v>2048</v>
      </c>
      <c r="B152" s="6">
        <v>13.50260784</v>
      </c>
      <c r="C152" s="6">
        <v>6.5930702343749998E-3</v>
      </c>
      <c r="D152" s="6">
        <v>150</v>
      </c>
      <c r="E152" s="6">
        <v>0.33185840707964603</v>
      </c>
      <c r="Q152" s="7">
        <v>22</v>
      </c>
      <c r="R152" s="7">
        <v>46</v>
      </c>
      <c r="S152" s="7"/>
      <c r="T152" s="7">
        <v>1536</v>
      </c>
      <c r="U152" s="7">
        <v>150</v>
      </c>
      <c r="V152" s="7"/>
      <c r="W152" s="7">
        <v>0.51724137931034486</v>
      </c>
      <c r="Z152" s="8">
        <v>40</v>
      </c>
      <c r="AA152" s="8">
        <v>149</v>
      </c>
      <c r="AB152" s="8"/>
      <c r="AC152" s="8">
        <v>6976</v>
      </c>
      <c r="AD152" s="8">
        <v>150</v>
      </c>
      <c r="AE152" s="8">
        <v>0.78125</v>
      </c>
    </row>
    <row r="153" spans="1:31" x14ac:dyDescent="0.35">
      <c r="A153" s="6">
        <v>2048</v>
      </c>
      <c r="B153" s="6">
        <v>13.50260784</v>
      </c>
      <c r="C153" s="6">
        <v>6.5930702343749998E-3</v>
      </c>
      <c r="D153" s="6">
        <v>151</v>
      </c>
      <c r="E153" s="6">
        <v>0.33407079646017701</v>
      </c>
      <c r="Q153" s="7">
        <v>74</v>
      </c>
      <c r="R153" s="7">
        <v>98</v>
      </c>
      <c r="S153" s="7"/>
      <c r="T153" s="7">
        <v>1536</v>
      </c>
      <c r="U153" s="7">
        <v>151</v>
      </c>
      <c r="V153" s="7"/>
      <c r="W153" s="7">
        <v>0.52068965517241383</v>
      </c>
      <c r="Z153" s="8">
        <v>30</v>
      </c>
      <c r="AA153" s="8">
        <v>141</v>
      </c>
      <c r="AB153" s="8"/>
      <c r="AC153" s="8">
        <v>7104</v>
      </c>
      <c r="AD153" s="8">
        <v>151</v>
      </c>
      <c r="AE153" s="8">
        <v>0.78645833333333337</v>
      </c>
    </row>
    <row r="154" spans="1:31" x14ac:dyDescent="0.35">
      <c r="A154" s="6">
        <v>2048</v>
      </c>
      <c r="B154" s="6">
        <v>13.50260784</v>
      </c>
      <c r="C154" s="6">
        <v>6.5930702343749998E-3</v>
      </c>
      <c r="D154" s="6">
        <v>152</v>
      </c>
      <c r="E154" s="6">
        <v>0.33628318584070799</v>
      </c>
      <c r="Q154" s="7">
        <v>63</v>
      </c>
      <c r="R154" s="7">
        <v>87</v>
      </c>
      <c r="S154" s="7"/>
      <c r="T154" s="7">
        <v>1536</v>
      </c>
      <c r="U154" s="7">
        <v>152</v>
      </c>
      <c r="V154" s="7"/>
      <c r="W154" s="7">
        <v>0.52413793103448281</v>
      </c>
      <c r="Z154" s="8">
        <v>35</v>
      </c>
      <c r="AA154" s="8">
        <v>147</v>
      </c>
      <c r="AB154" s="8"/>
      <c r="AC154" s="8">
        <v>7168</v>
      </c>
      <c r="AD154" s="8">
        <v>152</v>
      </c>
      <c r="AE154" s="8">
        <v>0.79166666666666663</v>
      </c>
    </row>
    <row r="155" spans="1:31" x14ac:dyDescent="0.35">
      <c r="A155" s="6">
        <v>2048</v>
      </c>
      <c r="B155" s="6">
        <v>13.50260784</v>
      </c>
      <c r="C155" s="6">
        <v>6.5930702343749998E-3</v>
      </c>
      <c r="D155" s="6">
        <v>153</v>
      </c>
      <c r="E155" s="6">
        <v>0.33849557522123896</v>
      </c>
      <c r="Q155" s="7">
        <v>51</v>
      </c>
      <c r="R155" s="7">
        <v>75</v>
      </c>
      <c r="S155" s="7"/>
      <c r="T155" s="7">
        <v>1536</v>
      </c>
      <c r="U155" s="7">
        <v>153</v>
      </c>
      <c r="V155" s="7"/>
      <c r="W155" s="7">
        <v>0.52758620689655178</v>
      </c>
      <c r="Z155" s="8">
        <v>58</v>
      </c>
      <c r="AA155" s="8">
        <v>170</v>
      </c>
      <c r="AB155" s="8"/>
      <c r="AC155" s="8">
        <v>7168</v>
      </c>
      <c r="AD155" s="8">
        <v>153</v>
      </c>
      <c r="AE155" s="8">
        <v>0.796875</v>
      </c>
    </row>
    <row r="156" spans="1:31" x14ac:dyDescent="0.35">
      <c r="A156" s="6">
        <v>2048</v>
      </c>
      <c r="B156" s="6">
        <v>13.50260784</v>
      </c>
      <c r="C156" s="6">
        <v>6.5930702343749998E-3</v>
      </c>
      <c r="D156" s="6">
        <v>154</v>
      </c>
      <c r="E156" s="6">
        <v>0.34070796460176989</v>
      </c>
      <c r="Q156" s="7">
        <v>52</v>
      </c>
      <c r="R156" s="7">
        <v>76</v>
      </c>
      <c r="S156" s="7"/>
      <c r="T156" s="7">
        <v>1536</v>
      </c>
      <c r="U156" s="7">
        <v>154</v>
      </c>
      <c r="V156" s="7"/>
      <c r="W156" s="7">
        <v>0.53103448275862064</v>
      </c>
      <c r="Z156" s="8">
        <v>12</v>
      </c>
      <c r="AA156" s="8">
        <v>124</v>
      </c>
      <c r="AB156" s="8"/>
      <c r="AC156" s="8">
        <v>7168</v>
      </c>
      <c r="AD156" s="8">
        <v>154</v>
      </c>
      <c r="AE156" s="8">
        <v>0.80208333333333337</v>
      </c>
    </row>
    <row r="157" spans="1:31" x14ac:dyDescent="0.35">
      <c r="A157" s="6">
        <v>2048</v>
      </c>
      <c r="B157" s="6">
        <v>13.50260784</v>
      </c>
      <c r="C157" s="6">
        <v>6.5930702343749998E-3</v>
      </c>
      <c r="D157" s="6">
        <v>155</v>
      </c>
      <c r="E157" s="6">
        <v>0.34292035398230086</v>
      </c>
      <c r="Q157" s="7">
        <v>62</v>
      </c>
      <c r="R157" s="7">
        <v>86</v>
      </c>
      <c r="S157" s="7"/>
      <c r="T157" s="7">
        <v>1536</v>
      </c>
      <c r="U157" s="7">
        <v>155</v>
      </c>
      <c r="V157" s="7"/>
      <c r="W157" s="7">
        <v>0.53448275862068961</v>
      </c>
      <c r="Z157" s="8">
        <v>15</v>
      </c>
      <c r="AA157" s="8">
        <v>128</v>
      </c>
      <c r="AB157" s="8"/>
      <c r="AC157" s="8">
        <v>7232</v>
      </c>
      <c r="AD157" s="8">
        <v>155</v>
      </c>
      <c r="AE157" s="8">
        <v>0.80729166666666663</v>
      </c>
    </row>
    <row r="158" spans="1:31" x14ac:dyDescent="0.35">
      <c r="A158" s="6">
        <v>2112</v>
      </c>
      <c r="B158" s="6">
        <v>13.406804960000001</v>
      </c>
      <c r="C158" s="6">
        <v>6.3479190151515151E-3</v>
      </c>
      <c r="D158" s="6">
        <v>156</v>
      </c>
      <c r="E158" s="6">
        <v>0.34513274336283184</v>
      </c>
      <c r="Q158" s="7">
        <v>79</v>
      </c>
      <c r="R158" s="7">
        <v>104</v>
      </c>
      <c r="S158" s="7"/>
      <c r="T158" s="7">
        <v>1600</v>
      </c>
      <c r="U158" s="7">
        <v>156</v>
      </c>
      <c r="V158" s="7"/>
      <c r="W158" s="7">
        <v>0.53793103448275859</v>
      </c>
      <c r="Z158" s="8">
        <v>23</v>
      </c>
      <c r="AA158" s="8">
        <v>136</v>
      </c>
      <c r="AB158" s="8"/>
      <c r="AC158" s="8">
        <v>7232</v>
      </c>
      <c r="AD158" s="8">
        <v>156</v>
      </c>
      <c r="AE158" s="8">
        <v>0.8125</v>
      </c>
    </row>
    <row r="159" spans="1:31" x14ac:dyDescent="0.35">
      <c r="A159" s="6">
        <v>2112</v>
      </c>
      <c r="B159" s="6">
        <v>13.406804960000001</v>
      </c>
      <c r="C159" s="6">
        <v>6.3479190151515151E-3</v>
      </c>
      <c r="D159" s="6">
        <v>157</v>
      </c>
      <c r="E159" s="6">
        <v>0.34734513274336282</v>
      </c>
      <c r="Q159" s="7">
        <v>59</v>
      </c>
      <c r="R159" s="7">
        <v>84</v>
      </c>
      <c r="S159" s="7"/>
      <c r="T159" s="7">
        <v>1600</v>
      </c>
      <c r="U159" s="7">
        <v>157</v>
      </c>
      <c r="V159" s="7"/>
      <c r="W159" s="7">
        <v>0.54137931034482756</v>
      </c>
      <c r="Z159" s="8">
        <v>36</v>
      </c>
      <c r="AA159" s="8">
        <v>150</v>
      </c>
      <c r="AB159" s="8"/>
      <c r="AC159" s="8">
        <v>7296</v>
      </c>
      <c r="AD159" s="8">
        <v>157</v>
      </c>
      <c r="AE159" s="8">
        <v>0.81770833333333337</v>
      </c>
    </row>
    <row r="160" spans="1:31" x14ac:dyDescent="0.35">
      <c r="A160" s="6">
        <v>2112</v>
      </c>
      <c r="B160" s="6">
        <v>13.406804960000001</v>
      </c>
      <c r="C160" s="6">
        <v>6.3479190151515151E-3</v>
      </c>
      <c r="D160" s="6">
        <v>158</v>
      </c>
      <c r="E160" s="6">
        <v>0.34955752212389379</v>
      </c>
      <c r="Q160" s="7">
        <v>26</v>
      </c>
      <c r="R160" s="7">
        <v>51</v>
      </c>
      <c r="S160" s="7"/>
      <c r="T160" s="7">
        <v>1600</v>
      </c>
      <c r="U160" s="7">
        <v>158</v>
      </c>
      <c r="V160" s="7"/>
      <c r="W160" s="7">
        <v>0.54482758620689653</v>
      </c>
      <c r="Z160" s="8">
        <v>30</v>
      </c>
      <c r="AA160" s="8">
        <v>144</v>
      </c>
      <c r="AB160" s="8"/>
      <c r="AC160" s="8">
        <v>7296</v>
      </c>
      <c r="AD160" s="8">
        <v>158</v>
      </c>
      <c r="AE160" s="8">
        <v>0.82291666666666663</v>
      </c>
    </row>
    <row r="161" spans="1:31" x14ac:dyDescent="0.35">
      <c r="A161" s="6">
        <v>2112</v>
      </c>
      <c r="B161" s="6">
        <v>13.406804960000001</v>
      </c>
      <c r="C161" s="6">
        <v>6.3479190151515151E-3</v>
      </c>
      <c r="D161" s="6">
        <v>159</v>
      </c>
      <c r="E161" s="6">
        <v>0.35176991150442477</v>
      </c>
      <c r="Q161" s="7">
        <v>40</v>
      </c>
      <c r="R161" s="7">
        <v>65</v>
      </c>
      <c r="S161" s="7"/>
      <c r="T161" s="7">
        <v>1600</v>
      </c>
      <c r="U161" s="7">
        <v>159</v>
      </c>
      <c r="V161" s="7"/>
      <c r="W161" s="7">
        <v>0.5482758620689655</v>
      </c>
      <c r="Z161" s="8">
        <v>59</v>
      </c>
      <c r="AA161" s="8">
        <v>173</v>
      </c>
      <c r="AB161" s="8"/>
      <c r="AC161" s="8">
        <v>7296</v>
      </c>
      <c r="AD161" s="8">
        <v>159</v>
      </c>
      <c r="AE161" s="8">
        <v>0.828125</v>
      </c>
    </row>
    <row r="162" spans="1:31" x14ac:dyDescent="0.35">
      <c r="A162" s="6">
        <v>2112</v>
      </c>
      <c r="B162" s="6">
        <v>13.406804960000001</v>
      </c>
      <c r="C162" s="6">
        <v>6.3479190151515151E-3</v>
      </c>
      <c r="D162" s="6">
        <v>160</v>
      </c>
      <c r="E162" s="6">
        <v>0.35398230088495575</v>
      </c>
      <c r="Q162" s="7">
        <v>60</v>
      </c>
      <c r="R162" s="7">
        <v>86</v>
      </c>
      <c r="S162" s="7"/>
      <c r="T162" s="7">
        <v>1664</v>
      </c>
      <c r="U162" s="7">
        <v>160</v>
      </c>
      <c r="V162" s="7"/>
      <c r="W162" s="7">
        <v>0.55172413793103448</v>
      </c>
      <c r="Z162" s="8">
        <v>58</v>
      </c>
      <c r="AA162" s="8">
        <v>173</v>
      </c>
      <c r="AB162" s="8"/>
      <c r="AC162" s="8">
        <v>7360</v>
      </c>
      <c r="AD162" s="8">
        <v>160</v>
      </c>
      <c r="AE162" s="8">
        <v>0.83333333333333337</v>
      </c>
    </row>
    <row r="163" spans="1:31" x14ac:dyDescent="0.35">
      <c r="A163" s="6">
        <v>2112</v>
      </c>
      <c r="B163" s="6">
        <v>13.406804960000001</v>
      </c>
      <c r="C163" s="6">
        <v>6.3479190151515151E-3</v>
      </c>
      <c r="D163" s="6">
        <v>161</v>
      </c>
      <c r="E163" s="6">
        <v>0.35619469026548672</v>
      </c>
      <c r="Q163" s="7">
        <v>64</v>
      </c>
      <c r="R163" s="7">
        <v>90</v>
      </c>
      <c r="S163" s="7"/>
      <c r="T163" s="7">
        <v>1664</v>
      </c>
      <c r="U163" s="7">
        <v>161</v>
      </c>
      <c r="V163" s="7"/>
      <c r="W163" s="7">
        <v>0.55517241379310345</v>
      </c>
      <c r="Z163" s="8">
        <v>88</v>
      </c>
      <c r="AA163" s="8">
        <v>204</v>
      </c>
      <c r="AB163" s="8"/>
      <c r="AC163" s="8">
        <v>7424</v>
      </c>
      <c r="AD163" s="8">
        <v>161</v>
      </c>
      <c r="AE163" s="8">
        <v>0.83854166666666663</v>
      </c>
    </row>
    <row r="164" spans="1:31" x14ac:dyDescent="0.35">
      <c r="A164" s="6">
        <v>2112</v>
      </c>
      <c r="B164" s="6">
        <v>13.406804960000001</v>
      </c>
      <c r="C164" s="6">
        <v>6.3479190151515151E-3</v>
      </c>
      <c r="D164" s="6">
        <v>162</v>
      </c>
      <c r="E164" s="6">
        <v>0.3584070796460177</v>
      </c>
      <c r="Q164" s="7">
        <v>63</v>
      </c>
      <c r="R164" s="7">
        <v>89</v>
      </c>
      <c r="S164" s="7"/>
      <c r="T164" s="7">
        <v>1664</v>
      </c>
      <c r="U164" s="7">
        <v>162</v>
      </c>
      <c r="V164" s="7"/>
      <c r="W164" s="7">
        <v>0.55862068965517242</v>
      </c>
      <c r="Z164" s="8">
        <v>40</v>
      </c>
      <c r="AA164" s="8">
        <v>157</v>
      </c>
      <c r="AB164" s="8"/>
      <c r="AC164" s="8">
        <v>7488</v>
      </c>
      <c r="AD164" s="8">
        <v>162</v>
      </c>
      <c r="AE164" s="8">
        <v>0.84375</v>
      </c>
    </row>
    <row r="165" spans="1:31" x14ac:dyDescent="0.35">
      <c r="A165" s="6">
        <v>2112</v>
      </c>
      <c r="B165" s="6">
        <v>13.406804960000001</v>
      </c>
      <c r="C165" s="6">
        <v>6.3479190151515151E-3</v>
      </c>
      <c r="D165" s="6">
        <v>163</v>
      </c>
      <c r="E165" s="6">
        <v>0.36061946902654868</v>
      </c>
      <c r="Q165" s="7">
        <v>56</v>
      </c>
      <c r="R165" s="7">
        <v>82</v>
      </c>
      <c r="S165" s="7"/>
      <c r="T165" s="7">
        <v>1664</v>
      </c>
      <c r="U165" s="7">
        <v>163</v>
      </c>
      <c r="V165" s="7"/>
      <c r="W165" s="7">
        <v>0.56206896551724139</v>
      </c>
      <c r="Z165" s="8">
        <v>52</v>
      </c>
      <c r="AA165" s="8">
        <v>169</v>
      </c>
      <c r="AB165" s="8"/>
      <c r="AC165" s="8">
        <v>7488</v>
      </c>
      <c r="AD165" s="8">
        <v>163</v>
      </c>
      <c r="AE165" s="8">
        <v>0.84895833333333337</v>
      </c>
    </row>
    <row r="166" spans="1:31" x14ac:dyDescent="0.35">
      <c r="A166" s="6">
        <v>2176</v>
      </c>
      <c r="B166" s="6">
        <v>13.311002080000002</v>
      </c>
      <c r="C166" s="6">
        <v>6.1171884558823535E-3</v>
      </c>
      <c r="D166" s="6">
        <v>164</v>
      </c>
      <c r="E166" s="6">
        <v>0.36283185840707965</v>
      </c>
      <c r="Q166" s="7">
        <v>39</v>
      </c>
      <c r="R166" s="7">
        <v>65</v>
      </c>
      <c r="S166" s="7"/>
      <c r="T166" s="7">
        <v>1664</v>
      </c>
      <c r="U166" s="7">
        <v>164</v>
      </c>
      <c r="V166" s="7"/>
      <c r="W166" s="7">
        <v>0.56551724137931036</v>
      </c>
      <c r="Z166" s="8">
        <v>76</v>
      </c>
      <c r="AA166" s="8">
        <v>194</v>
      </c>
      <c r="AB166" s="8"/>
      <c r="AC166" s="8">
        <v>7552</v>
      </c>
      <c r="AD166" s="8">
        <v>164</v>
      </c>
      <c r="AE166" s="8">
        <v>0.85416666666666663</v>
      </c>
    </row>
    <row r="167" spans="1:31" x14ac:dyDescent="0.35">
      <c r="A167" s="6">
        <v>2176</v>
      </c>
      <c r="B167" s="6">
        <v>13.311002080000002</v>
      </c>
      <c r="C167" s="6">
        <v>6.1171884558823535E-3</v>
      </c>
      <c r="D167" s="6">
        <v>165</v>
      </c>
      <c r="E167" s="6">
        <v>0.36504424778761063</v>
      </c>
      <c r="Q167" s="7">
        <v>52</v>
      </c>
      <c r="R167" s="7">
        <v>78</v>
      </c>
      <c r="S167" s="7"/>
      <c r="T167" s="7">
        <v>1664</v>
      </c>
      <c r="U167" s="7">
        <v>165</v>
      </c>
      <c r="V167" s="7"/>
      <c r="W167" s="7">
        <v>0.56896551724137934</v>
      </c>
      <c r="Z167" s="8">
        <v>91</v>
      </c>
      <c r="AA167" s="8">
        <v>209</v>
      </c>
      <c r="AB167" s="8"/>
      <c r="AC167" s="8">
        <v>7552</v>
      </c>
      <c r="AD167" s="8">
        <v>165</v>
      </c>
      <c r="AE167" s="8">
        <v>0.859375</v>
      </c>
    </row>
    <row r="168" spans="1:31" x14ac:dyDescent="0.35">
      <c r="A168" s="6">
        <v>2176</v>
      </c>
      <c r="B168" s="6">
        <v>13.311002080000002</v>
      </c>
      <c r="C168" s="6">
        <v>6.1171884558823535E-3</v>
      </c>
      <c r="D168" s="6">
        <v>166</v>
      </c>
      <c r="E168" s="6">
        <v>0.36725663716814161</v>
      </c>
      <c r="Q168" s="7">
        <v>44</v>
      </c>
      <c r="R168" s="7">
        <v>71</v>
      </c>
      <c r="S168" s="7"/>
      <c r="T168" s="7">
        <v>1728</v>
      </c>
      <c r="U168" s="7">
        <v>166</v>
      </c>
      <c r="V168" s="7"/>
      <c r="W168" s="7">
        <v>0.57241379310344831</v>
      </c>
      <c r="Z168" s="8">
        <v>7</v>
      </c>
      <c r="AA168" s="8">
        <v>127</v>
      </c>
      <c r="AB168" s="8"/>
      <c r="AC168" s="8">
        <v>7680</v>
      </c>
      <c r="AD168" s="8">
        <v>166</v>
      </c>
      <c r="AE168" s="8">
        <v>0.86458333333333337</v>
      </c>
    </row>
    <row r="169" spans="1:31" x14ac:dyDescent="0.35">
      <c r="A169" s="6">
        <v>2176</v>
      </c>
      <c r="B169" s="6">
        <v>13.311002080000002</v>
      </c>
      <c r="C169" s="6">
        <v>6.1171884558823535E-3</v>
      </c>
      <c r="D169" s="6">
        <v>167</v>
      </c>
      <c r="E169" s="6">
        <v>0.36946902654867259</v>
      </c>
      <c r="Q169" s="7">
        <v>42</v>
      </c>
      <c r="R169" s="7">
        <v>69</v>
      </c>
      <c r="S169" s="7"/>
      <c r="T169" s="7">
        <v>1728</v>
      </c>
      <c r="U169" s="7">
        <v>167</v>
      </c>
      <c r="V169" s="7"/>
      <c r="W169" s="7">
        <v>0.57586206896551728</v>
      </c>
      <c r="Z169" s="8">
        <v>46</v>
      </c>
      <c r="AA169" s="8">
        <v>167</v>
      </c>
      <c r="AB169" s="8"/>
      <c r="AC169" s="8">
        <v>7744</v>
      </c>
      <c r="AD169" s="8">
        <v>167</v>
      </c>
      <c r="AE169" s="8">
        <v>0.86979166666666663</v>
      </c>
    </row>
    <row r="170" spans="1:31" x14ac:dyDescent="0.35">
      <c r="A170" s="6">
        <v>2176</v>
      </c>
      <c r="B170" s="6">
        <v>13.311002080000002</v>
      </c>
      <c r="C170" s="6">
        <v>6.1171884558823535E-3</v>
      </c>
      <c r="D170" s="6">
        <v>168</v>
      </c>
      <c r="E170" s="6">
        <v>0.37168141592920356</v>
      </c>
      <c r="Q170" s="7">
        <v>62</v>
      </c>
      <c r="R170" s="7">
        <v>89</v>
      </c>
      <c r="S170" s="7"/>
      <c r="T170" s="7">
        <v>1728</v>
      </c>
      <c r="U170" s="7">
        <v>168</v>
      </c>
      <c r="V170" s="7"/>
      <c r="W170" s="7">
        <v>0.57931034482758625</v>
      </c>
      <c r="Z170" s="8">
        <v>71</v>
      </c>
      <c r="AA170" s="8">
        <v>199</v>
      </c>
      <c r="AB170" s="8"/>
      <c r="AC170" s="8">
        <v>8192</v>
      </c>
      <c r="AD170" s="8">
        <v>168</v>
      </c>
      <c r="AE170" s="8">
        <v>0.875</v>
      </c>
    </row>
    <row r="171" spans="1:31" x14ac:dyDescent="0.35">
      <c r="A171" s="6">
        <v>2240</v>
      </c>
      <c r="B171" s="6">
        <v>13.215199200000001</v>
      </c>
      <c r="C171" s="6">
        <v>5.8996425000000007E-3</v>
      </c>
      <c r="D171" s="6">
        <v>169</v>
      </c>
      <c r="E171" s="6">
        <v>0.37389380530973454</v>
      </c>
      <c r="Q171" s="7">
        <v>77</v>
      </c>
      <c r="R171" s="7">
        <v>104</v>
      </c>
      <c r="S171" s="7"/>
      <c r="T171" s="7">
        <v>1728</v>
      </c>
      <c r="U171" s="7">
        <v>169</v>
      </c>
      <c r="V171" s="7"/>
      <c r="W171" s="7">
        <v>0.58275862068965523</v>
      </c>
      <c r="Z171" s="8">
        <v>53</v>
      </c>
      <c r="AA171" s="8">
        <v>184</v>
      </c>
      <c r="AB171" s="8"/>
      <c r="AC171" s="8">
        <v>8384</v>
      </c>
      <c r="AD171" s="8">
        <v>169</v>
      </c>
      <c r="AE171" s="8">
        <v>0.88020833333333337</v>
      </c>
    </row>
    <row r="172" spans="1:31" x14ac:dyDescent="0.35">
      <c r="A172" s="6">
        <v>2240</v>
      </c>
      <c r="B172" s="6">
        <v>13.215199200000001</v>
      </c>
      <c r="C172" s="6">
        <v>5.8996425000000007E-3</v>
      </c>
      <c r="D172" s="6">
        <v>170</v>
      </c>
      <c r="E172" s="6">
        <v>0.37610619469026546</v>
      </c>
      <c r="Q172" s="7">
        <v>57</v>
      </c>
      <c r="R172" s="7">
        <v>85</v>
      </c>
      <c r="S172" s="7"/>
      <c r="T172" s="7">
        <v>1792</v>
      </c>
      <c r="U172" s="7">
        <v>170</v>
      </c>
      <c r="V172" s="7"/>
      <c r="W172" s="7">
        <v>0.58620689655172409</v>
      </c>
      <c r="Z172" s="8">
        <v>54</v>
      </c>
      <c r="AA172" s="8">
        <v>187</v>
      </c>
      <c r="AB172" s="8"/>
      <c r="AC172" s="8">
        <v>8512</v>
      </c>
      <c r="AD172" s="8">
        <v>170</v>
      </c>
      <c r="AE172" s="8">
        <v>0.88541666666666663</v>
      </c>
    </row>
    <row r="173" spans="1:31" x14ac:dyDescent="0.35">
      <c r="A173" s="6">
        <v>2240</v>
      </c>
      <c r="B173" s="6">
        <v>13.215199200000001</v>
      </c>
      <c r="C173" s="6">
        <v>5.8996425000000007E-3</v>
      </c>
      <c r="D173" s="6">
        <v>171</v>
      </c>
      <c r="E173" s="6">
        <v>0.37831858407079644</v>
      </c>
      <c r="Q173" s="7">
        <v>42</v>
      </c>
      <c r="R173" s="7">
        <v>70</v>
      </c>
      <c r="S173" s="7"/>
      <c r="T173" s="7">
        <v>1792</v>
      </c>
      <c r="U173" s="7">
        <v>171</v>
      </c>
      <c r="V173" s="7"/>
      <c r="W173" s="7">
        <v>0.58965517241379306</v>
      </c>
      <c r="Z173" s="8">
        <v>142</v>
      </c>
      <c r="AA173" s="8">
        <v>276</v>
      </c>
      <c r="AB173" s="8"/>
      <c r="AC173" s="8">
        <v>8576</v>
      </c>
      <c r="AD173" s="8">
        <v>171</v>
      </c>
      <c r="AE173" s="8">
        <v>0.890625</v>
      </c>
    </row>
    <row r="174" spans="1:31" x14ac:dyDescent="0.35">
      <c r="A174" s="6">
        <v>2240</v>
      </c>
      <c r="B174" s="6">
        <v>13.215199200000001</v>
      </c>
      <c r="C174" s="6">
        <v>5.8996425000000007E-3</v>
      </c>
      <c r="D174" s="6">
        <v>172</v>
      </c>
      <c r="E174" s="6">
        <v>0.38053097345132741</v>
      </c>
      <c r="Q174" s="7">
        <v>57</v>
      </c>
      <c r="R174" s="7">
        <v>85</v>
      </c>
      <c r="S174" s="7"/>
      <c r="T174" s="7">
        <v>1792</v>
      </c>
      <c r="U174" s="7">
        <v>172</v>
      </c>
      <c r="V174" s="7"/>
      <c r="W174" s="7">
        <v>0.59310344827586203</v>
      </c>
      <c r="Z174" s="8">
        <v>1</v>
      </c>
      <c r="AA174" s="8">
        <v>136</v>
      </c>
      <c r="AB174" s="8"/>
      <c r="AC174" s="8">
        <v>8640</v>
      </c>
      <c r="AD174" s="8">
        <v>172</v>
      </c>
      <c r="AE174" s="8">
        <v>0.89583333333333337</v>
      </c>
    </row>
    <row r="175" spans="1:31" x14ac:dyDescent="0.35">
      <c r="A175" s="6">
        <v>2240</v>
      </c>
      <c r="B175" s="6">
        <v>13.215199200000001</v>
      </c>
      <c r="C175" s="6">
        <v>5.8996425000000007E-3</v>
      </c>
      <c r="D175" s="6">
        <v>173</v>
      </c>
      <c r="E175" s="6">
        <v>0.38274336283185839</v>
      </c>
      <c r="Q175" s="7">
        <v>39</v>
      </c>
      <c r="R175" s="7">
        <v>67</v>
      </c>
      <c r="S175" s="7"/>
      <c r="T175" s="7">
        <v>1792</v>
      </c>
      <c r="U175" s="7">
        <v>173</v>
      </c>
      <c r="V175" s="7"/>
      <c r="W175" s="7">
        <v>0.59655172413793101</v>
      </c>
      <c r="Z175" s="8">
        <v>26</v>
      </c>
      <c r="AA175" s="8">
        <v>161</v>
      </c>
      <c r="AB175" s="8"/>
      <c r="AC175" s="8">
        <v>8640</v>
      </c>
      <c r="AD175" s="8">
        <v>173</v>
      </c>
      <c r="AE175" s="8">
        <v>0.90104166666666663</v>
      </c>
    </row>
    <row r="176" spans="1:31" x14ac:dyDescent="0.35">
      <c r="A176" s="6">
        <v>2304</v>
      </c>
      <c r="B176" s="6">
        <v>13.11939632</v>
      </c>
      <c r="C176" s="6">
        <v>5.6941824305555555E-3</v>
      </c>
      <c r="D176" s="6">
        <v>174</v>
      </c>
      <c r="E176" s="6">
        <v>0.38495575221238937</v>
      </c>
      <c r="Q176" s="7">
        <v>59</v>
      </c>
      <c r="R176" s="7">
        <v>87</v>
      </c>
      <c r="S176" s="7"/>
      <c r="T176" s="7">
        <v>1792</v>
      </c>
      <c r="U176" s="7">
        <v>174</v>
      </c>
      <c r="V176" s="7"/>
      <c r="W176" s="7">
        <v>0.6</v>
      </c>
      <c r="Z176" s="8">
        <v>15</v>
      </c>
      <c r="AA176" s="8">
        <v>154</v>
      </c>
      <c r="AB176" s="8"/>
      <c r="AC176" s="8">
        <v>8896</v>
      </c>
      <c r="AD176" s="8">
        <v>174</v>
      </c>
      <c r="AE176" s="8">
        <v>0.90625</v>
      </c>
    </row>
    <row r="177" spans="1:31" x14ac:dyDescent="0.35">
      <c r="A177" s="6">
        <v>2304</v>
      </c>
      <c r="B177" s="6">
        <v>13.11939632</v>
      </c>
      <c r="C177" s="6">
        <v>5.6941824305555555E-3</v>
      </c>
      <c r="D177" s="6">
        <v>175</v>
      </c>
      <c r="E177" s="6">
        <v>0.38716814159292035</v>
      </c>
      <c r="Q177" s="7">
        <v>74</v>
      </c>
      <c r="R177" s="7">
        <v>103</v>
      </c>
      <c r="S177" s="7"/>
      <c r="T177" s="7">
        <v>1856</v>
      </c>
      <c r="U177" s="7">
        <v>175</v>
      </c>
      <c r="V177" s="7"/>
      <c r="W177" s="7">
        <v>0.60344827586206895</v>
      </c>
      <c r="Z177" s="8">
        <v>53</v>
      </c>
      <c r="AA177" s="8">
        <v>195</v>
      </c>
      <c r="AB177" s="8"/>
      <c r="AC177" s="8">
        <v>9088</v>
      </c>
      <c r="AD177" s="8">
        <v>175</v>
      </c>
      <c r="AE177" s="8">
        <v>0.91145833333333337</v>
      </c>
    </row>
    <row r="178" spans="1:31" x14ac:dyDescent="0.35">
      <c r="A178" s="6">
        <v>2304</v>
      </c>
      <c r="B178" s="6">
        <v>13.11939632</v>
      </c>
      <c r="C178" s="6">
        <v>5.6941824305555555E-3</v>
      </c>
      <c r="D178" s="6">
        <v>176</v>
      </c>
      <c r="E178" s="6">
        <v>0.38938053097345132</v>
      </c>
      <c r="Q178" s="7">
        <v>38</v>
      </c>
      <c r="R178" s="7">
        <v>67</v>
      </c>
      <c r="S178" s="7"/>
      <c r="T178" s="7">
        <v>1856</v>
      </c>
      <c r="U178" s="7">
        <v>176</v>
      </c>
      <c r="V178" s="7"/>
      <c r="W178" s="7">
        <v>0.60689655172413792</v>
      </c>
      <c r="Z178" s="8">
        <v>53</v>
      </c>
      <c r="AA178" s="8">
        <v>195</v>
      </c>
      <c r="AB178" s="8"/>
      <c r="AC178" s="8">
        <v>9088</v>
      </c>
      <c r="AD178" s="8">
        <v>176</v>
      </c>
      <c r="AE178" s="8">
        <v>0.91666666666666663</v>
      </c>
    </row>
    <row r="179" spans="1:31" x14ac:dyDescent="0.35">
      <c r="A179" s="6">
        <v>2304</v>
      </c>
      <c r="B179" s="6">
        <v>13.11939632</v>
      </c>
      <c r="C179" s="6">
        <v>5.6941824305555555E-3</v>
      </c>
      <c r="D179" s="6">
        <v>177</v>
      </c>
      <c r="E179" s="6">
        <v>0.3915929203539823</v>
      </c>
      <c r="Q179" s="7">
        <v>65</v>
      </c>
      <c r="R179" s="7">
        <v>94</v>
      </c>
      <c r="S179" s="7"/>
      <c r="T179" s="7">
        <v>1856</v>
      </c>
      <c r="U179" s="7">
        <v>177</v>
      </c>
      <c r="V179" s="7"/>
      <c r="W179" s="7">
        <v>0.6103448275862069</v>
      </c>
      <c r="Z179" s="8">
        <v>80</v>
      </c>
      <c r="AA179" s="8">
        <v>223</v>
      </c>
      <c r="AB179" s="8"/>
      <c r="AC179" s="8">
        <v>9152</v>
      </c>
      <c r="AD179" s="8">
        <v>177</v>
      </c>
      <c r="AE179" s="8">
        <v>0.921875</v>
      </c>
    </row>
    <row r="180" spans="1:31" x14ac:dyDescent="0.35">
      <c r="A180" s="6">
        <v>2304</v>
      </c>
      <c r="B180" s="6">
        <v>13.11939632</v>
      </c>
      <c r="C180" s="6">
        <v>5.6941824305555555E-3</v>
      </c>
      <c r="D180" s="6">
        <v>178</v>
      </c>
      <c r="E180" s="6">
        <v>0.39380530973451328</v>
      </c>
      <c r="Q180" s="7">
        <v>52</v>
      </c>
      <c r="R180" s="7">
        <v>81</v>
      </c>
      <c r="S180" s="7"/>
      <c r="T180" s="7">
        <v>1856</v>
      </c>
      <c r="U180" s="7">
        <v>178</v>
      </c>
      <c r="V180" s="7"/>
      <c r="W180" s="7">
        <v>0.61379310344827587</v>
      </c>
      <c r="Z180" s="8">
        <v>57</v>
      </c>
      <c r="AA180" s="8">
        <v>200</v>
      </c>
      <c r="AB180" s="8"/>
      <c r="AC180" s="8">
        <v>9152</v>
      </c>
      <c r="AD180" s="8">
        <v>178</v>
      </c>
      <c r="AE180" s="8">
        <v>0.92708333333333337</v>
      </c>
    </row>
    <row r="181" spans="1:31" x14ac:dyDescent="0.35">
      <c r="A181" s="6">
        <v>2304</v>
      </c>
      <c r="B181" s="6">
        <v>13.11939632</v>
      </c>
      <c r="C181" s="6">
        <v>5.6941824305555555E-3</v>
      </c>
      <c r="D181" s="6">
        <v>179</v>
      </c>
      <c r="E181" s="6">
        <v>0.39601769911504425</v>
      </c>
      <c r="Q181" s="7">
        <v>57</v>
      </c>
      <c r="R181" s="7">
        <v>87</v>
      </c>
      <c r="S181" s="7"/>
      <c r="T181" s="7">
        <v>1920</v>
      </c>
      <c r="U181" s="7">
        <v>179</v>
      </c>
      <c r="V181" s="7"/>
      <c r="W181" s="7">
        <v>0.61724137931034484</v>
      </c>
      <c r="Z181" s="8">
        <v>52</v>
      </c>
      <c r="AA181" s="8">
        <v>205</v>
      </c>
      <c r="AB181" s="8"/>
      <c r="AC181" s="8">
        <v>9792</v>
      </c>
      <c r="AD181" s="8">
        <v>179</v>
      </c>
      <c r="AE181" s="8">
        <v>0.93229166666666663</v>
      </c>
    </row>
    <row r="182" spans="1:31" x14ac:dyDescent="0.35">
      <c r="A182" s="6">
        <v>2304</v>
      </c>
      <c r="B182" s="6">
        <v>13.11939632</v>
      </c>
      <c r="C182" s="6">
        <v>5.6941824305555555E-3</v>
      </c>
      <c r="D182" s="6">
        <v>180</v>
      </c>
      <c r="E182" s="6">
        <v>0.39823008849557523</v>
      </c>
      <c r="Q182" s="7">
        <v>60</v>
      </c>
      <c r="R182" s="7">
        <v>90</v>
      </c>
      <c r="S182" s="7"/>
      <c r="T182" s="7">
        <v>1920</v>
      </c>
      <c r="U182" s="7">
        <v>180</v>
      </c>
      <c r="V182" s="7"/>
      <c r="W182" s="7">
        <v>0.62068965517241381</v>
      </c>
      <c r="Z182" s="8">
        <v>75</v>
      </c>
      <c r="AA182" s="8">
        <v>234</v>
      </c>
      <c r="AB182" s="8"/>
      <c r="AC182" s="8">
        <v>10176</v>
      </c>
      <c r="AD182" s="8">
        <v>180</v>
      </c>
      <c r="AE182" s="8">
        <v>0.9375</v>
      </c>
    </row>
    <row r="183" spans="1:31" x14ac:dyDescent="0.35">
      <c r="A183" s="6">
        <v>2304</v>
      </c>
      <c r="B183" s="6">
        <v>13.11939632</v>
      </c>
      <c r="C183" s="6">
        <v>5.6941824305555555E-3</v>
      </c>
      <c r="D183" s="6">
        <v>181</v>
      </c>
      <c r="E183" s="6">
        <v>0.40044247787610621</v>
      </c>
      <c r="Q183" s="7">
        <v>68</v>
      </c>
      <c r="R183" s="7">
        <v>98</v>
      </c>
      <c r="S183" s="7"/>
      <c r="T183" s="7">
        <v>1920</v>
      </c>
      <c r="U183" s="7">
        <v>181</v>
      </c>
      <c r="V183" s="7"/>
      <c r="W183" s="7">
        <v>0.62413793103448278</v>
      </c>
      <c r="Z183" s="8">
        <v>46</v>
      </c>
      <c r="AA183" s="8">
        <v>208</v>
      </c>
      <c r="AB183" s="8"/>
      <c r="AC183" s="8">
        <v>10368</v>
      </c>
      <c r="AD183" s="8">
        <v>181</v>
      </c>
      <c r="AE183" s="8">
        <v>0.94270833333333337</v>
      </c>
    </row>
    <row r="184" spans="1:31" x14ac:dyDescent="0.35">
      <c r="A184" s="6">
        <v>2304</v>
      </c>
      <c r="B184" s="6">
        <v>13.11939632</v>
      </c>
      <c r="C184" s="6">
        <v>5.6941824305555555E-3</v>
      </c>
      <c r="D184" s="6">
        <v>182</v>
      </c>
      <c r="E184" s="6">
        <v>0.40265486725663718</v>
      </c>
      <c r="Q184" s="7">
        <v>65</v>
      </c>
      <c r="R184" s="7">
        <v>95</v>
      </c>
      <c r="S184" s="7"/>
      <c r="T184" s="7">
        <v>1920</v>
      </c>
      <c r="U184" s="7">
        <v>182</v>
      </c>
      <c r="V184" s="7"/>
      <c r="W184" s="7">
        <v>0.62758620689655176</v>
      </c>
      <c r="Z184" s="8">
        <v>84</v>
      </c>
      <c r="AA184" s="8">
        <v>253</v>
      </c>
      <c r="AB184" s="8"/>
      <c r="AC184" s="8">
        <v>10816</v>
      </c>
      <c r="AD184" s="8">
        <v>182</v>
      </c>
      <c r="AE184" s="8">
        <v>0.94791666666666663</v>
      </c>
    </row>
    <row r="185" spans="1:31" x14ac:dyDescent="0.35">
      <c r="A185" s="6">
        <v>2368</v>
      </c>
      <c r="B185" s="6">
        <v>13.023593440000001</v>
      </c>
      <c r="C185" s="6">
        <v>5.4998283108108111E-3</v>
      </c>
      <c r="D185" s="6">
        <v>183</v>
      </c>
      <c r="E185" s="6">
        <v>0.40486725663716816</v>
      </c>
      <c r="Q185" s="7">
        <v>48</v>
      </c>
      <c r="R185" s="7">
        <v>78</v>
      </c>
      <c r="S185" s="7"/>
      <c r="T185" s="7">
        <v>1920</v>
      </c>
      <c r="U185" s="7">
        <v>183</v>
      </c>
      <c r="V185" s="7"/>
      <c r="W185" s="7">
        <v>0.63103448275862073</v>
      </c>
      <c r="Z185" s="8">
        <v>74</v>
      </c>
      <c r="AA185" s="8">
        <v>244</v>
      </c>
      <c r="AB185" s="8"/>
      <c r="AC185" s="8">
        <v>10880</v>
      </c>
      <c r="AD185" s="8">
        <v>183</v>
      </c>
      <c r="AE185" s="8">
        <v>0.953125</v>
      </c>
    </row>
    <row r="186" spans="1:31" x14ac:dyDescent="0.35">
      <c r="A186" s="6">
        <v>2368</v>
      </c>
      <c r="B186" s="6">
        <v>13.023593440000001</v>
      </c>
      <c r="C186" s="6">
        <v>5.4998283108108111E-3</v>
      </c>
      <c r="D186" s="6">
        <v>184</v>
      </c>
      <c r="E186" s="6">
        <v>0.40707964601769914</v>
      </c>
      <c r="Q186" s="7">
        <v>32</v>
      </c>
      <c r="R186" s="7">
        <v>62</v>
      </c>
      <c r="S186" s="7"/>
      <c r="T186" s="7">
        <v>1920</v>
      </c>
      <c r="U186" s="7">
        <v>184</v>
      </c>
      <c r="V186" s="7"/>
      <c r="W186" s="7">
        <v>0.6344827586206897</v>
      </c>
      <c r="Z186" s="8">
        <v>58</v>
      </c>
      <c r="AA186" s="8">
        <v>233</v>
      </c>
      <c r="AB186" s="8"/>
      <c r="AC186" s="8">
        <v>11200</v>
      </c>
      <c r="AD186" s="8">
        <v>184</v>
      </c>
      <c r="AE186" s="8">
        <v>0.95833333333333337</v>
      </c>
    </row>
    <row r="187" spans="1:31" x14ac:dyDescent="0.35">
      <c r="A187" s="6">
        <v>2368</v>
      </c>
      <c r="B187" s="6">
        <v>13.023593440000001</v>
      </c>
      <c r="C187" s="6">
        <v>5.4998283108108111E-3</v>
      </c>
      <c r="D187" s="6">
        <v>185</v>
      </c>
      <c r="E187" s="6">
        <v>0.40929203539823011</v>
      </c>
      <c r="Q187" s="7">
        <v>60</v>
      </c>
      <c r="R187" s="7">
        <v>90</v>
      </c>
      <c r="S187" s="7"/>
      <c r="T187" s="7">
        <v>1920</v>
      </c>
      <c r="U187" s="7">
        <v>185</v>
      </c>
      <c r="V187" s="7"/>
      <c r="W187" s="7">
        <v>0.63793103448275867</v>
      </c>
      <c r="Z187" s="8">
        <v>55</v>
      </c>
      <c r="AA187" s="8">
        <v>234</v>
      </c>
      <c r="AB187" s="8"/>
      <c r="AC187" s="8">
        <v>11456</v>
      </c>
      <c r="AD187" s="8">
        <v>185</v>
      </c>
      <c r="AE187" s="8">
        <v>0.96354166666666663</v>
      </c>
    </row>
    <row r="188" spans="1:31" x14ac:dyDescent="0.35">
      <c r="A188" s="6">
        <v>2368</v>
      </c>
      <c r="B188" s="6">
        <v>13.023593440000001</v>
      </c>
      <c r="C188" s="6">
        <v>5.4998283108108111E-3</v>
      </c>
      <c r="D188" s="6">
        <v>186</v>
      </c>
      <c r="E188" s="6">
        <v>0.41150442477876104</v>
      </c>
      <c r="Q188" s="7">
        <v>45</v>
      </c>
      <c r="R188" s="7">
        <v>76</v>
      </c>
      <c r="S188" s="7"/>
      <c r="T188" s="7">
        <v>1984</v>
      </c>
      <c r="U188" s="7">
        <v>186</v>
      </c>
      <c r="V188" s="7"/>
      <c r="W188" s="7">
        <v>0.64137931034482754</v>
      </c>
      <c r="Z188" s="8">
        <v>55</v>
      </c>
      <c r="AA188" s="8">
        <v>240</v>
      </c>
      <c r="AB188" s="8"/>
      <c r="AC188" s="8">
        <v>11840</v>
      </c>
      <c r="AD188" s="8">
        <v>186</v>
      </c>
      <c r="AE188" s="8">
        <v>0.96875</v>
      </c>
    </row>
    <row r="189" spans="1:31" x14ac:dyDescent="0.35">
      <c r="A189" s="6">
        <v>2368</v>
      </c>
      <c r="B189" s="6">
        <v>13.023593440000001</v>
      </c>
      <c r="C189" s="6">
        <v>5.4998283108108111E-3</v>
      </c>
      <c r="D189" s="6">
        <v>187</v>
      </c>
      <c r="E189" s="6">
        <v>0.41371681415929201</v>
      </c>
      <c r="Q189" s="7">
        <v>66</v>
      </c>
      <c r="R189" s="7">
        <v>97</v>
      </c>
      <c r="S189" s="7"/>
      <c r="T189" s="7">
        <v>1984</v>
      </c>
      <c r="U189" s="7">
        <v>187</v>
      </c>
      <c r="V189" s="7"/>
      <c r="W189" s="7">
        <v>0.64482758620689651</v>
      </c>
      <c r="Z189" s="8">
        <v>43</v>
      </c>
      <c r="AA189" s="8">
        <v>229</v>
      </c>
      <c r="AB189" s="8"/>
      <c r="AC189" s="8">
        <v>11904</v>
      </c>
      <c r="AD189" s="8">
        <v>187</v>
      </c>
      <c r="AE189" s="8">
        <v>0.97395833333333337</v>
      </c>
    </row>
    <row r="190" spans="1:31" x14ac:dyDescent="0.35">
      <c r="A190" s="6">
        <v>2368</v>
      </c>
      <c r="B190" s="6">
        <v>13.023593440000001</v>
      </c>
      <c r="C190" s="6">
        <v>5.4998283108108111E-3</v>
      </c>
      <c r="D190" s="6">
        <v>188</v>
      </c>
      <c r="E190" s="6">
        <v>0.41592920353982299</v>
      </c>
      <c r="Q190" s="7">
        <v>66</v>
      </c>
      <c r="R190" s="7">
        <v>97</v>
      </c>
      <c r="S190" s="7"/>
      <c r="T190" s="7">
        <v>1984</v>
      </c>
      <c r="U190" s="7">
        <v>188</v>
      </c>
      <c r="V190" s="7"/>
      <c r="W190" s="7">
        <v>0.64827586206896548</v>
      </c>
      <c r="Z190" s="8">
        <v>47</v>
      </c>
      <c r="AA190" s="8">
        <v>235</v>
      </c>
      <c r="AB190" s="8"/>
      <c r="AC190" s="8">
        <v>12032</v>
      </c>
      <c r="AD190" s="8">
        <v>188</v>
      </c>
      <c r="AE190" s="8">
        <v>0.97916666666666663</v>
      </c>
    </row>
    <row r="191" spans="1:31" x14ac:dyDescent="0.35">
      <c r="A191" s="6">
        <v>2432</v>
      </c>
      <c r="B191" s="6">
        <v>12.92779056</v>
      </c>
      <c r="C191" s="6">
        <v>5.315703355263158E-3</v>
      </c>
      <c r="D191" s="6">
        <v>189</v>
      </c>
      <c r="E191" s="6">
        <v>0.41814159292035397</v>
      </c>
      <c r="Q191" s="7">
        <v>72</v>
      </c>
      <c r="R191" s="7">
        <v>103</v>
      </c>
      <c r="S191" s="7"/>
      <c r="T191" s="7">
        <v>1984</v>
      </c>
      <c r="U191" s="7">
        <v>189</v>
      </c>
      <c r="V191" s="7"/>
      <c r="W191" s="7">
        <v>0.65172413793103445</v>
      </c>
      <c r="Z191" s="8">
        <v>56</v>
      </c>
      <c r="AA191" s="8">
        <v>263</v>
      </c>
      <c r="AB191" s="8"/>
      <c r="AC191" s="8">
        <v>13248</v>
      </c>
      <c r="AD191" s="8">
        <v>189</v>
      </c>
      <c r="AE191" s="8">
        <v>0.984375</v>
      </c>
    </row>
    <row r="192" spans="1:31" x14ac:dyDescent="0.35">
      <c r="A192" s="6">
        <v>2432</v>
      </c>
      <c r="B192" s="6">
        <v>12.92779056</v>
      </c>
      <c r="C192" s="6">
        <v>5.315703355263158E-3</v>
      </c>
      <c r="D192" s="6">
        <v>190</v>
      </c>
      <c r="E192" s="6">
        <v>0.42035398230088494</v>
      </c>
      <c r="Q192" s="7">
        <v>46</v>
      </c>
      <c r="R192" s="7">
        <v>78</v>
      </c>
      <c r="S192" s="7"/>
      <c r="T192" s="7">
        <v>2048</v>
      </c>
      <c r="U192" s="7">
        <v>190</v>
      </c>
      <c r="V192" s="7"/>
      <c r="W192" s="7">
        <v>0.65517241379310343</v>
      </c>
      <c r="Z192" s="8">
        <v>67</v>
      </c>
      <c r="AA192" s="8">
        <v>295</v>
      </c>
      <c r="AB192" s="8"/>
      <c r="AC192" s="8">
        <v>14592</v>
      </c>
      <c r="AD192" s="8">
        <v>190</v>
      </c>
      <c r="AE192" s="8">
        <v>0.98958333333333337</v>
      </c>
    </row>
    <row r="193" spans="1:31" x14ac:dyDescent="0.35">
      <c r="A193" s="6">
        <v>2432</v>
      </c>
      <c r="B193" s="6">
        <v>12.92779056</v>
      </c>
      <c r="C193" s="6">
        <v>5.315703355263158E-3</v>
      </c>
      <c r="D193" s="6">
        <v>191</v>
      </c>
      <c r="E193" s="6">
        <v>0.42256637168141592</v>
      </c>
      <c r="Q193" s="7">
        <v>40</v>
      </c>
      <c r="R193" s="7">
        <v>72</v>
      </c>
      <c r="S193" s="7"/>
      <c r="T193" s="7">
        <v>2048</v>
      </c>
      <c r="U193" s="7">
        <v>191</v>
      </c>
      <c r="V193" s="7"/>
      <c r="W193" s="7">
        <v>0.6586206896551724</v>
      </c>
      <c r="Z193" s="8">
        <v>35</v>
      </c>
      <c r="AA193" s="8">
        <v>278</v>
      </c>
      <c r="AB193" s="8"/>
      <c r="AC193" s="8">
        <v>15552</v>
      </c>
      <c r="AD193" s="8">
        <v>191</v>
      </c>
      <c r="AE193" s="8">
        <v>0.99479166666666663</v>
      </c>
    </row>
    <row r="194" spans="1:31" x14ac:dyDescent="0.35">
      <c r="A194" s="6">
        <v>2432</v>
      </c>
      <c r="B194" s="6">
        <v>12.92779056</v>
      </c>
      <c r="C194" s="6">
        <v>5.315703355263158E-3</v>
      </c>
      <c r="D194" s="6">
        <v>192</v>
      </c>
      <c r="E194" s="6">
        <v>0.4247787610619469</v>
      </c>
      <c r="Q194" s="7">
        <v>84</v>
      </c>
      <c r="R194" s="7">
        <v>116</v>
      </c>
      <c r="S194" s="7"/>
      <c r="T194" s="7">
        <v>2048</v>
      </c>
      <c r="U194" s="7">
        <v>192</v>
      </c>
      <c r="V194" s="7"/>
      <c r="W194" s="7">
        <v>0.66206896551724137</v>
      </c>
      <c r="Z194" s="8">
        <v>77</v>
      </c>
      <c r="AA194" s="8">
        <v>483</v>
      </c>
      <c r="AB194" s="8"/>
      <c r="AC194" s="8">
        <v>25984</v>
      </c>
      <c r="AD194" s="8">
        <v>192</v>
      </c>
      <c r="AE194" s="8">
        <v>1</v>
      </c>
    </row>
    <row r="195" spans="1:31" x14ac:dyDescent="0.35">
      <c r="A195" s="6">
        <v>2432</v>
      </c>
      <c r="B195" s="6">
        <v>12.92779056</v>
      </c>
      <c r="C195" s="6">
        <v>5.315703355263158E-3</v>
      </c>
      <c r="D195" s="6">
        <v>193</v>
      </c>
      <c r="E195" s="6">
        <v>0.42699115044247787</v>
      </c>
      <c r="Q195" s="7">
        <v>75</v>
      </c>
      <c r="R195" s="7">
        <v>107</v>
      </c>
      <c r="S195" s="7"/>
      <c r="T195" s="7">
        <v>2048</v>
      </c>
      <c r="U195" s="7">
        <v>193</v>
      </c>
      <c r="V195" s="7"/>
      <c r="W195" s="7">
        <v>0.66551724137931034</v>
      </c>
    </row>
    <row r="196" spans="1:31" x14ac:dyDescent="0.35">
      <c r="A196" s="6">
        <v>2432</v>
      </c>
      <c r="B196" s="6">
        <v>12.92779056</v>
      </c>
      <c r="C196" s="6">
        <v>5.315703355263158E-3</v>
      </c>
      <c r="D196" s="6">
        <v>194</v>
      </c>
      <c r="E196" s="6">
        <v>0.42920353982300885</v>
      </c>
      <c r="Q196" s="7">
        <v>65</v>
      </c>
      <c r="R196" s="7">
        <v>97</v>
      </c>
      <c r="S196" s="7"/>
      <c r="T196" s="7">
        <v>2048</v>
      </c>
      <c r="U196" s="7">
        <v>194</v>
      </c>
      <c r="V196" s="7"/>
      <c r="W196" s="7">
        <v>0.66896551724137931</v>
      </c>
    </row>
    <row r="197" spans="1:31" x14ac:dyDescent="0.35">
      <c r="A197" s="6">
        <v>2432</v>
      </c>
      <c r="B197" s="6">
        <v>12.92779056</v>
      </c>
      <c r="C197" s="6">
        <v>5.315703355263158E-3</v>
      </c>
      <c r="D197" s="6">
        <v>195</v>
      </c>
      <c r="E197" s="6">
        <v>0.43141592920353983</v>
      </c>
      <c r="Q197" s="7">
        <v>56</v>
      </c>
      <c r="R197" s="7">
        <v>88</v>
      </c>
      <c r="S197" s="7"/>
      <c r="T197" s="7">
        <v>2048</v>
      </c>
      <c r="U197" s="7">
        <v>195</v>
      </c>
      <c r="V197" s="7"/>
      <c r="W197" s="7">
        <v>0.67241379310344829</v>
      </c>
    </row>
    <row r="198" spans="1:31" x14ac:dyDescent="0.35">
      <c r="A198" s="6">
        <v>2432</v>
      </c>
      <c r="B198" s="6">
        <v>12.92779056</v>
      </c>
      <c r="C198" s="6">
        <v>5.315703355263158E-3</v>
      </c>
      <c r="D198" s="6">
        <v>196</v>
      </c>
      <c r="E198" s="6">
        <v>0.4336283185840708</v>
      </c>
      <c r="Q198" s="7">
        <v>73</v>
      </c>
      <c r="R198" s="7">
        <v>106</v>
      </c>
      <c r="S198" s="7"/>
      <c r="T198" s="7">
        <v>2112</v>
      </c>
      <c r="U198" s="7">
        <v>196</v>
      </c>
      <c r="V198" s="7"/>
      <c r="W198" s="7">
        <v>0.67586206896551726</v>
      </c>
    </row>
    <row r="199" spans="1:31" x14ac:dyDescent="0.35">
      <c r="A199" s="6">
        <v>2496</v>
      </c>
      <c r="B199" s="6">
        <v>12.831987680000001</v>
      </c>
      <c r="C199" s="6">
        <v>5.1410207051282054E-3</v>
      </c>
      <c r="D199" s="6">
        <v>197</v>
      </c>
      <c r="E199" s="6">
        <v>0.43584070796460178</v>
      </c>
      <c r="Q199" s="7">
        <v>54</v>
      </c>
      <c r="R199" s="7">
        <v>87</v>
      </c>
      <c r="S199" s="7"/>
      <c r="T199" s="7">
        <v>2112</v>
      </c>
      <c r="U199" s="7">
        <v>197</v>
      </c>
      <c r="V199" s="7"/>
      <c r="W199" s="7">
        <v>0.67931034482758623</v>
      </c>
    </row>
    <row r="200" spans="1:31" x14ac:dyDescent="0.35">
      <c r="A200" s="6">
        <v>2496</v>
      </c>
      <c r="B200" s="6">
        <v>12.831987680000001</v>
      </c>
      <c r="C200" s="6">
        <v>5.1410207051282054E-3</v>
      </c>
      <c r="D200" s="6">
        <v>198</v>
      </c>
      <c r="E200" s="6">
        <v>0.43805309734513276</v>
      </c>
      <c r="Q200" s="7">
        <v>64</v>
      </c>
      <c r="R200" s="7">
        <v>97</v>
      </c>
      <c r="S200" s="7"/>
      <c r="T200" s="7">
        <v>2112</v>
      </c>
      <c r="U200" s="7">
        <v>198</v>
      </c>
      <c r="V200" s="7"/>
      <c r="W200" s="7">
        <v>0.6827586206896552</v>
      </c>
    </row>
    <row r="201" spans="1:31" x14ac:dyDescent="0.35">
      <c r="A201" s="6">
        <v>2496</v>
      </c>
      <c r="B201" s="6">
        <v>12.831987680000001</v>
      </c>
      <c r="C201" s="6">
        <v>5.1410207051282054E-3</v>
      </c>
      <c r="D201" s="6">
        <v>199</v>
      </c>
      <c r="E201" s="6">
        <v>0.44026548672566373</v>
      </c>
      <c r="Q201" s="7">
        <v>55</v>
      </c>
      <c r="R201" s="7">
        <v>88</v>
      </c>
      <c r="S201" s="7"/>
      <c r="T201" s="7">
        <v>2112</v>
      </c>
      <c r="U201" s="7">
        <v>199</v>
      </c>
      <c r="V201" s="7"/>
      <c r="W201" s="7">
        <v>0.68620689655172418</v>
      </c>
    </row>
    <row r="202" spans="1:31" x14ac:dyDescent="0.35">
      <c r="A202" s="6">
        <v>2560</v>
      </c>
      <c r="B202" s="6">
        <v>12.7361848</v>
      </c>
      <c r="C202" s="6">
        <v>4.9750721875000004E-3</v>
      </c>
      <c r="D202" s="6">
        <v>200</v>
      </c>
      <c r="E202" s="6">
        <v>0.44247787610619471</v>
      </c>
      <c r="Q202" s="7">
        <v>4</v>
      </c>
      <c r="R202" s="7">
        <v>37</v>
      </c>
      <c r="S202" s="7"/>
      <c r="T202" s="7">
        <v>2112</v>
      </c>
      <c r="U202" s="7">
        <v>200</v>
      </c>
      <c r="V202" s="7"/>
      <c r="W202" s="7">
        <v>0.68965517241379315</v>
      </c>
    </row>
    <row r="203" spans="1:31" x14ac:dyDescent="0.35">
      <c r="A203" s="6">
        <v>2560</v>
      </c>
      <c r="B203" s="6">
        <v>12.7361848</v>
      </c>
      <c r="C203" s="6">
        <v>4.9750721875000004E-3</v>
      </c>
      <c r="D203" s="6">
        <v>201</v>
      </c>
      <c r="E203" s="6">
        <v>0.44469026548672569</v>
      </c>
      <c r="Q203" s="7">
        <v>78</v>
      </c>
      <c r="R203" s="7">
        <v>111</v>
      </c>
      <c r="S203" s="7"/>
      <c r="T203" s="7">
        <v>2112</v>
      </c>
      <c r="U203" s="7">
        <v>201</v>
      </c>
      <c r="V203" s="7"/>
      <c r="W203" s="7">
        <v>0.69310344827586212</v>
      </c>
    </row>
    <row r="204" spans="1:31" x14ac:dyDescent="0.35">
      <c r="A204" s="6">
        <v>2560</v>
      </c>
      <c r="B204" s="6">
        <v>12.7361848</v>
      </c>
      <c r="C204" s="6">
        <v>4.9750721875000004E-3</v>
      </c>
      <c r="D204" s="6">
        <v>202</v>
      </c>
      <c r="E204" s="6">
        <v>0.44690265486725661</v>
      </c>
      <c r="Q204" s="7">
        <v>44</v>
      </c>
      <c r="R204" s="7">
        <v>78</v>
      </c>
      <c r="S204" s="7"/>
      <c r="T204" s="7">
        <v>2176</v>
      </c>
      <c r="U204" s="7">
        <v>202</v>
      </c>
      <c r="V204" s="7"/>
      <c r="W204" s="7">
        <v>0.69655172413793098</v>
      </c>
    </row>
    <row r="205" spans="1:31" x14ac:dyDescent="0.35">
      <c r="A205" s="6">
        <v>2560</v>
      </c>
      <c r="B205" s="6">
        <v>12.7361848</v>
      </c>
      <c r="C205" s="6">
        <v>4.9750721875000004E-3</v>
      </c>
      <c r="D205" s="6">
        <v>203</v>
      </c>
      <c r="E205" s="6">
        <v>0.44911504424778759</v>
      </c>
      <c r="Q205" s="7">
        <v>49</v>
      </c>
      <c r="R205" s="7">
        <v>83</v>
      </c>
      <c r="S205" s="7"/>
      <c r="T205" s="7">
        <v>2176</v>
      </c>
      <c r="U205" s="7">
        <v>203</v>
      </c>
      <c r="V205" s="7"/>
      <c r="W205" s="7">
        <v>0.7</v>
      </c>
    </row>
    <row r="206" spans="1:31" x14ac:dyDescent="0.35">
      <c r="A206" s="6">
        <v>2560</v>
      </c>
      <c r="B206" s="6">
        <v>12.7361848</v>
      </c>
      <c r="C206" s="6">
        <v>4.9750721875000004E-3</v>
      </c>
      <c r="D206" s="6">
        <v>204</v>
      </c>
      <c r="E206" s="6">
        <v>0.45132743362831856</v>
      </c>
      <c r="Q206" s="7">
        <v>74</v>
      </c>
      <c r="R206" s="7">
        <v>109</v>
      </c>
      <c r="S206" s="7"/>
      <c r="T206" s="7">
        <v>2240</v>
      </c>
      <c r="U206" s="7">
        <v>204</v>
      </c>
      <c r="V206" s="7"/>
      <c r="W206" s="7">
        <v>0.70344827586206893</v>
      </c>
    </row>
    <row r="207" spans="1:31" x14ac:dyDescent="0.35">
      <c r="A207" s="6">
        <v>2560</v>
      </c>
      <c r="B207" s="6">
        <v>12.7361848</v>
      </c>
      <c r="C207" s="6">
        <v>4.9750721875000004E-3</v>
      </c>
      <c r="D207" s="6">
        <v>205</v>
      </c>
      <c r="E207" s="6">
        <v>0.45353982300884954</v>
      </c>
      <c r="Q207" s="7">
        <v>43</v>
      </c>
      <c r="R207" s="7">
        <v>78</v>
      </c>
      <c r="S207" s="7"/>
      <c r="T207" s="7">
        <v>2240</v>
      </c>
      <c r="U207" s="7">
        <v>205</v>
      </c>
      <c r="V207" s="7"/>
      <c r="W207" s="7">
        <v>0.7068965517241379</v>
      </c>
    </row>
    <row r="208" spans="1:31" x14ac:dyDescent="0.35">
      <c r="A208" s="6">
        <v>2560</v>
      </c>
      <c r="B208" s="6">
        <v>12.7361848</v>
      </c>
      <c r="C208" s="6">
        <v>4.9750721875000004E-3</v>
      </c>
      <c r="D208" s="6">
        <v>206</v>
      </c>
      <c r="E208" s="6">
        <v>0.45575221238938052</v>
      </c>
      <c r="Q208" s="7">
        <v>33</v>
      </c>
      <c r="R208" s="7">
        <v>68</v>
      </c>
      <c r="S208" s="7"/>
      <c r="T208" s="7">
        <v>2240</v>
      </c>
      <c r="U208" s="7">
        <v>206</v>
      </c>
      <c r="V208" s="7"/>
      <c r="W208" s="7">
        <v>0.71034482758620687</v>
      </c>
    </row>
    <row r="209" spans="1:23" x14ac:dyDescent="0.35">
      <c r="A209" s="6">
        <v>2560</v>
      </c>
      <c r="B209" s="6">
        <v>12.7361848</v>
      </c>
      <c r="C209" s="6">
        <v>4.9750721875000004E-3</v>
      </c>
      <c r="D209" s="6">
        <v>207</v>
      </c>
      <c r="E209" s="6">
        <v>0.45796460176991149</v>
      </c>
      <c r="Q209" s="7">
        <v>50</v>
      </c>
      <c r="R209" s="7">
        <v>85</v>
      </c>
      <c r="S209" s="7"/>
      <c r="T209" s="7">
        <v>2240</v>
      </c>
      <c r="U209" s="7">
        <v>207</v>
      </c>
      <c r="V209" s="7"/>
      <c r="W209" s="7">
        <v>0.71379310344827585</v>
      </c>
    </row>
    <row r="210" spans="1:23" x14ac:dyDescent="0.35">
      <c r="A210" s="6">
        <v>2560</v>
      </c>
      <c r="B210" s="6">
        <v>12.7361848</v>
      </c>
      <c r="C210" s="6">
        <v>4.9750721875000004E-3</v>
      </c>
      <c r="D210" s="6">
        <v>208</v>
      </c>
      <c r="E210" s="6">
        <v>0.46017699115044247</v>
      </c>
      <c r="Q210" s="7">
        <v>46</v>
      </c>
      <c r="R210" s="7">
        <v>81</v>
      </c>
      <c r="S210" s="7"/>
      <c r="T210" s="7">
        <v>2240</v>
      </c>
      <c r="U210" s="7">
        <v>208</v>
      </c>
      <c r="V210" s="7"/>
      <c r="W210" s="7">
        <v>0.71724137931034482</v>
      </c>
    </row>
    <row r="211" spans="1:23" x14ac:dyDescent="0.35">
      <c r="A211" s="6">
        <v>2560</v>
      </c>
      <c r="B211" s="6">
        <v>12.7361848</v>
      </c>
      <c r="C211" s="6">
        <v>4.9750721875000004E-3</v>
      </c>
      <c r="D211" s="6">
        <v>209</v>
      </c>
      <c r="E211" s="6">
        <v>0.46238938053097345</v>
      </c>
      <c r="Q211" s="7">
        <v>32</v>
      </c>
      <c r="R211" s="7">
        <v>67</v>
      </c>
      <c r="S211" s="7"/>
      <c r="T211" s="7">
        <v>2240</v>
      </c>
      <c r="U211" s="7">
        <v>209</v>
      </c>
      <c r="V211" s="7"/>
      <c r="W211" s="7">
        <v>0.72068965517241379</v>
      </c>
    </row>
    <row r="212" spans="1:23" x14ac:dyDescent="0.35">
      <c r="A212" s="6">
        <v>2560</v>
      </c>
      <c r="B212" s="6">
        <v>12.7361848</v>
      </c>
      <c r="C212" s="6">
        <v>4.9750721875000004E-3</v>
      </c>
      <c r="D212" s="6">
        <v>210</v>
      </c>
      <c r="E212" s="6">
        <v>0.46460176991150443</v>
      </c>
      <c r="Q212" s="7">
        <v>63</v>
      </c>
      <c r="R212" s="7">
        <v>99</v>
      </c>
      <c r="S212" s="7"/>
      <c r="T212" s="7">
        <v>2304</v>
      </c>
      <c r="U212" s="7">
        <v>210</v>
      </c>
      <c r="V212" s="7"/>
      <c r="W212" s="7">
        <v>0.72413793103448276</v>
      </c>
    </row>
    <row r="213" spans="1:23" x14ac:dyDescent="0.35">
      <c r="A213" s="6">
        <v>2624</v>
      </c>
      <c r="B213" s="6">
        <v>12.640381919999999</v>
      </c>
      <c r="C213" s="6">
        <v>4.8172187195121945E-3</v>
      </c>
      <c r="D213" s="6">
        <v>211</v>
      </c>
      <c r="E213" s="6">
        <v>0.4668141592920354</v>
      </c>
      <c r="Q213" s="7">
        <v>45</v>
      </c>
      <c r="R213" s="7">
        <v>81</v>
      </c>
      <c r="S213" s="7"/>
      <c r="T213" s="7">
        <v>2304</v>
      </c>
      <c r="U213" s="7">
        <v>211</v>
      </c>
      <c r="V213" s="7"/>
      <c r="W213" s="7">
        <v>0.72758620689655173</v>
      </c>
    </row>
    <row r="214" spans="1:23" x14ac:dyDescent="0.35">
      <c r="A214" s="6">
        <v>2624</v>
      </c>
      <c r="B214" s="6">
        <v>12.640381919999999</v>
      </c>
      <c r="C214" s="6">
        <v>4.8172187195121945E-3</v>
      </c>
      <c r="D214" s="6">
        <v>212</v>
      </c>
      <c r="E214" s="6">
        <v>0.46902654867256638</v>
      </c>
      <c r="Q214" s="7">
        <v>54</v>
      </c>
      <c r="R214" s="7">
        <v>90</v>
      </c>
      <c r="S214" s="7"/>
      <c r="T214" s="7">
        <v>2304</v>
      </c>
      <c r="U214" s="7">
        <v>212</v>
      </c>
      <c r="V214" s="7"/>
      <c r="W214" s="7">
        <v>0.73103448275862071</v>
      </c>
    </row>
    <row r="215" spans="1:23" x14ac:dyDescent="0.35">
      <c r="A215" s="6">
        <v>2624</v>
      </c>
      <c r="B215" s="6">
        <v>12.640381919999999</v>
      </c>
      <c r="C215" s="6">
        <v>4.8172187195121945E-3</v>
      </c>
      <c r="D215" s="6">
        <v>213</v>
      </c>
      <c r="E215" s="6">
        <v>0.47123893805309736</v>
      </c>
      <c r="Q215" s="7">
        <v>62</v>
      </c>
      <c r="R215" s="7">
        <v>99</v>
      </c>
      <c r="S215" s="7"/>
      <c r="T215" s="7">
        <v>2368</v>
      </c>
      <c r="U215" s="7">
        <v>213</v>
      </c>
      <c r="V215" s="7"/>
      <c r="W215" s="7">
        <v>0.73448275862068968</v>
      </c>
    </row>
    <row r="216" spans="1:23" x14ac:dyDescent="0.35">
      <c r="A216" s="6">
        <v>2624</v>
      </c>
      <c r="B216" s="6">
        <v>12.640381919999999</v>
      </c>
      <c r="C216" s="6">
        <v>4.8172187195121945E-3</v>
      </c>
      <c r="D216" s="6">
        <v>214</v>
      </c>
      <c r="E216" s="6">
        <v>0.47345132743362833</v>
      </c>
      <c r="Q216" s="7">
        <v>57</v>
      </c>
      <c r="R216" s="7">
        <v>94</v>
      </c>
      <c r="S216" s="7"/>
      <c r="T216" s="7">
        <v>2368</v>
      </c>
      <c r="U216" s="7">
        <v>214</v>
      </c>
      <c r="V216" s="7"/>
      <c r="W216" s="7">
        <v>0.73793103448275865</v>
      </c>
    </row>
    <row r="217" spans="1:23" x14ac:dyDescent="0.35">
      <c r="A217" s="6">
        <v>2624</v>
      </c>
      <c r="B217" s="6">
        <v>12.640381919999999</v>
      </c>
      <c r="C217" s="6">
        <v>4.8172187195121945E-3</v>
      </c>
      <c r="D217" s="6">
        <v>215</v>
      </c>
      <c r="E217" s="6">
        <v>0.47566371681415931</v>
      </c>
      <c r="Q217" s="7">
        <v>83</v>
      </c>
      <c r="R217" s="7">
        <v>120</v>
      </c>
      <c r="S217" s="7"/>
      <c r="T217" s="7">
        <v>2368</v>
      </c>
      <c r="U217" s="7">
        <v>215</v>
      </c>
      <c r="V217" s="7"/>
      <c r="W217" s="7">
        <v>0.74137931034482762</v>
      </c>
    </row>
    <row r="218" spans="1:23" x14ac:dyDescent="0.35">
      <c r="A218" s="6">
        <v>2624</v>
      </c>
      <c r="B218" s="6">
        <v>12.640381919999999</v>
      </c>
      <c r="C218" s="6">
        <v>4.8172187195121945E-3</v>
      </c>
      <c r="D218" s="6">
        <v>216</v>
      </c>
      <c r="E218" s="6">
        <v>0.47787610619469029</v>
      </c>
      <c r="Q218" s="7">
        <v>59</v>
      </c>
      <c r="R218" s="7">
        <v>97</v>
      </c>
      <c r="S218" s="7"/>
      <c r="T218" s="7">
        <v>2432</v>
      </c>
      <c r="U218" s="7">
        <v>216</v>
      </c>
      <c r="V218" s="7"/>
      <c r="W218" s="7">
        <v>0.7448275862068966</v>
      </c>
    </row>
    <row r="219" spans="1:23" x14ac:dyDescent="0.35">
      <c r="A219" s="6">
        <v>2688</v>
      </c>
      <c r="B219" s="6">
        <v>12.54457904</v>
      </c>
      <c r="C219" s="6">
        <v>4.6668820833333331E-3</v>
      </c>
      <c r="D219" s="6">
        <v>217</v>
      </c>
      <c r="E219" s="6">
        <v>0.48008849557522126</v>
      </c>
      <c r="Q219" s="7">
        <v>42</v>
      </c>
      <c r="R219" s="7">
        <v>80</v>
      </c>
      <c r="S219" s="7"/>
      <c r="T219" s="7">
        <v>2432</v>
      </c>
      <c r="U219" s="7">
        <v>217</v>
      </c>
      <c r="V219" s="7"/>
      <c r="W219" s="7">
        <v>0.74827586206896557</v>
      </c>
    </row>
    <row r="220" spans="1:23" x14ac:dyDescent="0.35">
      <c r="A220" s="6">
        <v>2688</v>
      </c>
      <c r="B220" s="6">
        <v>12.54457904</v>
      </c>
      <c r="C220" s="6">
        <v>4.6668820833333331E-3</v>
      </c>
      <c r="D220" s="6">
        <v>218</v>
      </c>
      <c r="E220" s="6">
        <v>0.48230088495575218</v>
      </c>
      <c r="Q220" s="7">
        <v>56</v>
      </c>
      <c r="R220" s="7">
        <v>95</v>
      </c>
      <c r="S220" s="7"/>
      <c r="T220" s="7">
        <v>2496</v>
      </c>
      <c r="U220" s="7">
        <v>218</v>
      </c>
      <c r="V220" s="7"/>
      <c r="W220" s="7">
        <v>0.75172413793103443</v>
      </c>
    </row>
    <row r="221" spans="1:23" x14ac:dyDescent="0.35">
      <c r="A221" s="6">
        <v>2688</v>
      </c>
      <c r="B221" s="6">
        <v>12.54457904</v>
      </c>
      <c r="C221" s="6">
        <v>4.6668820833333331E-3</v>
      </c>
      <c r="D221" s="6">
        <v>219</v>
      </c>
      <c r="E221" s="6">
        <v>0.48451327433628316</v>
      </c>
      <c r="Q221" s="7">
        <v>58</v>
      </c>
      <c r="R221" s="7">
        <v>97</v>
      </c>
      <c r="S221" s="7"/>
      <c r="T221" s="7">
        <v>2496</v>
      </c>
      <c r="U221" s="7">
        <v>219</v>
      </c>
      <c r="V221" s="7"/>
      <c r="W221" s="7">
        <v>0.7551724137931034</v>
      </c>
    </row>
    <row r="222" spans="1:23" x14ac:dyDescent="0.35">
      <c r="A222" s="6">
        <v>2688</v>
      </c>
      <c r="B222" s="6">
        <v>12.54457904</v>
      </c>
      <c r="C222" s="6">
        <v>4.6668820833333331E-3</v>
      </c>
      <c r="D222" s="6">
        <v>220</v>
      </c>
      <c r="E222" s="6">
        <v>0.48672566371681414</v>
      </c>
      <c r="Q222" s="7">
        <v>61</v>
      </c>
      <c r="R222" s="7">
        <v>100</v>
      </c>
      <c r="S222" s="7"/>
      <c r="T222" s="7">
        <v>2496</v>
      </c>
      <c r="U222" s="7">
        <v>220</v>
      </c>
      <c r="V222" s="7"/>
      <c r="W222" s="7">
        <v>0.75862068965517238</v>
      </c>
    </row>
    <row r="223" spans="1:23" x14ac:dyDescent="0.35">
      <c r="A223" s="6">
        <v>2688</v>
      </c>
      <c r="B223" s="6">
        <v>12.54457904</v>
      </c>
      <c r="C223" s="6">
        <v>4.6668820833333331E-3</v>
      </c>
      <c r="D223" s="6">
        <v>221</v>
      </c>
      <c r="E223" s="6">
        <v>0.48893805309734512</v>
      </c>
      <c r="Q223" s="7">
        <v>41</v>
      </c>
      <c r="R223" s="7">
        <v>80</v>
      </c>
      <c r="S223" s="7"/>
      <c r="T223" s="7">
        <v>2496</v>
      </c>
      <c r="U223" s="7">
        <v>221</v>
      </c>
      <c r="V223" s="7"/>
      <c r="W223" s="7">
        <v>0.76206896551724135</v>
      </c>
    </row>
    <row r="224" spans="1:23" x14ac:dyDescent="0.35">
      <c r="A224" s="6">
        <v>2688</v>
      </c>
      <c r="B224" s="6">
        <v>12.54457904</v>
      </c>
      <c r="C224" s="6">
        <v>4.6668820833333331E-3</v>
      </c>
      <c r="D224" s="6">
        <v>222</v>
      </c>
      <c r="E224" s="6">
        <v>0.49115044247787609</v>
      </c>
      <c r="Q224" s="7">
        <v>63</v>
      </c>
      <c r="R224" s="7">
        <v>103</v>
      </c>
      <c r="S224" s="7"/>
      <c r="T224" s="7">
        <v>2560</v>
      </c>
      <c r="U224" s="7">
        <v>222</v>
      </c>
      <c r="V224" s="7"/>
      <c r="W224" s="7">
        <v>0.76551724137931032</v>
      </c>
    </row>
    <row r="225" spans="1:23" x14ac:dyDescent="0.35">
      <c r="A225" s="6">
        <v>2688</v>
      </c>
      <c r="B225" s="6">
        <v>12.54457904</v>
      </c>
      <c r="C225" s="6">
        <v>4.6668820833333331E-3</v>
      </c>
      <c r="D225" s="6">
        <v>223</v>
      </c>
      <c r="E225" s="6">
        <v>0.49336283185840707</v>
      </c>
      <c r="Q225" s="7">
        <v>64</v>
      </c>
      <c r="R225" s="7">
        <v>104</v>
      </c>
      <c r="S225" s="7"/>
      <c r="T225" s="7">
        <v>2560</v>
      </c>
      <c r="U225" s="7">
        <v>223</v>
      </c>
      <c r="V225" s="7"/>
      <c r="W225" s="7">
        <v>0.76896551724137929</v>
      </c>
    </row>
    <row r="226" spans="1:23" x14ac:dyDescent="0.35">
      <c r="A226" s="6">
        <v>2688</v>
      </c>
      <c r="B226" s="6">
        <v>12.54457904</v>
      </c>
      <c r="C226" s="6">
        <v>4.6668820833333331E-3</v>
      </c>
      <c r="D226" s="6">
        <v>224</v>
      </c>
      <c r="E226" s="6">
        <v>0.49557522123893805</v>
      </c>
      <c r="Q226" s="7">
        <v>58</v>
      </c>
      <c r="R226" s="7">
        <v>99</v>
      </c>
      <c r="S226" s="7"/>
      <c r="T226" s="7">
        <v>2624</v>
      </c>
      <c r="U226" s="7">
        <v>224</v>
      </c>
      <c r="V226" s="7"/>
      <c r="W226" s="7">
        <v>0.77241379310344827</v>
      </c>
    </row>
    <row r="227" spans="1:23" x14ac:dyDescent="0.35">
      <c r="A227" s="6">
        <v>2688</v>
      </c>
      <c r="B227" s="6">
        <v>12.54457904</v>
      </c>
      <c r="C227" s="6">
        <v>4.6668820833333331E-3</v>
      </c>
      <c r="D227" s="6">
        <v>225</v>
      </c>
      <c r="E227" s="6">
        <v>0.49778761061946902</v>
      </c>
      <c r="Q227" s="7">
        <v>66</v>
      </c>
      <c r="R227" s="7">
        <v>107</v>
      </c>
      <c r="S227" s="7"/>
      <c r="T227" s="7">
        <v>2624</v>
      </c>
      <c r="U227" s="7">
        <v>225</v>
      </c>
      <c r="V227" s="7"/>
      <c r="W227" s="7">
        <v>0.77586206896551724</v>
      </c>
    </row>
    <row r="228" spans="1:23" x14ac:dyDescent="0.35">
      <c r="A228" s="6">
        <v>2688</v>
      </c>
      <c r="B228" s="6">
        <v>12.54457904</v>
      </c>
      <c r="C228" s="6">
        <v>4.6668820833333331E-3</v>
      </c>
      <c r="D228" s="6">
        <v>226</v>
      </c>
      <c r="E228" s="6">
        <v>0.5</v>
      </c>
      <c r="Q228" s="7">
        <v>62</v>
      </c>
      <c r="R228" s="7">
        <v>103</v>
      </c>
      <c r="S228" s="7"/>
      <c r="T228" s="7">
        <v>2624</v>
      </c>
      <c r="U228" s="7">
        <v>226</v>
      </c>
      <c r="V228" s="7"/>
      <c r="W228" s="7">
        <v>0.77931034482758621</v>
      </c>
    </row>
    <row r="229" spans="1:23" x14ac:dyDescent="0.35">
      <c r="A229" s="6">
        <v>2688</v>
      </c>
      <c r="B229" s="6">
        <v>12.54457904</v>
      </c>
      <c r="C229" s="6">
        <v>4.6668820833333331E-3</v>
      </c>
      <c r="D229" s="6">
        <v>227</v>
      </c>
      <c r="E229" s="6">
        <v>0.50221238938053092</v>
      </c>
      <c r="Q229" s="7">
        <v>63</v>
      </c>
      <c r="R229" s="7">
        <v>104</v>
      </c>
      <c r="S229" s="7"/>
      <c r="T229" s="7">
        <v>2624</v>
      </c>
      <c r="U229" s="7">
        <v>227</v>
      </c>
      <c r="V229" s="7"/>
      <c r="W229" s="7">
        <v>0.78275862068965518</v>
      </c>
    </row>
    <row r="230" spans="1:23" x14ac:dyDescent="0.35">
      <c r="A230" s="6">
        <v>2688</v>
      </c>
      <c r="B230" s="6">
        <v>12.54457904</v>
      </c>
      <c r="C230" s="6">
        <v>4.6668820833333331E-3</v>
      </c>
      <c r="D230" s="6">
        <v>228</v>
      </c>
      <c r="E230" s="6">
        <v>0.50442477876106195</v>
      </c>
      <c r="Q230" s="7">
        <v>47</v>
      </c>
      <c r="R230" s="7">
        <v>88</v>
      </c>
      <c r="S230" s="7"/>
      <c r="T230" s="7">
        <v>2624</v>
      </c>
      <c r="U230" s="7">
        <v>228</v>
      </c>
      <c r="V230" s="7"/>
      <c r="W230" s="7">
        <v>0.78620689655172415</v>
      </c>
    </row>
    <row r="231" spans="1:23" x14ac:dyDescent="0.35">
      <c r="A231" s="6">
        <v>2752</v>
      </c>
      <c r="B231" s="6">
        <v>12.448776160000001</v>
      </c>
      <c r="C231" s="6">
        <v>4.5235378488372099E-3</v>
      </c>
      <c r="D231" s="6">
        <v>229</v>
      </c>
      <c r="E231" s="6">
        <v>0.50663716814159288</v>
      </c>
      <c r="Q231" s="7">
        <v>33</v>
      </c>
      <c r="R231" s="7">
        <v>75</v>
      </c>
      <c r="S231" s="7"/>
      <c r="T231" s="7">
        <v>2688</v>
      </c>
      <c r="U231" s="7">
        <v>229</v>
      </c>
      <c r="V231" s="7"/>
      <c r="W231" s="7">
        <v>0.78965517241379313</v>
      </c>
    </row>
    <row r="232" spans="1:23" x14ac:dyDescent="0.35">
      <c r="A232" s="6">
        <v>2752</v>
      </c>
      <c r="B232" s="6">
        <v>12.448776160000001</v>
      </c>
      <c r="C232" s="6">
        <v>4.5235378488372099E-3</v>
      </c>
      <c r="D232" s="6">
        <v>230</v>
      </c>
      <c r="E232" s="6">
        <v>0.50884955752212391</v>
      </c>
      <c r="Q232" s="7">
        <v>55</v>
      </c>
      <c r="R232" s="7">
        <v>98</v>
      </c>
      <c r="S232" s="7"/>
      <c r="T232" s="7">
        <v>2752</v>
      </c>
      <c r="U232" s="7">
        <v>230</v>
      </c>
      <c r="V232" s="7"/>
      <c r="W232" s="7">
        <v>0.7931034482758621</v>
      </c>
    </row>
    <row r="233" spans="1:23" x14ac:dyDescent="0.35">
      <c r="A233" s="6">
        <v>2752</v>
      </c>
      <c r="B233" s="6">
        <v>12.448776160000001</v>
      </c>
      <c r="C233" s="6">
        <v>4.5235378488372099E-3</v>
      </c>
      <c r="D233" s="6">
        <v>231</v>
      </c>
      <c r="E233" s="6">
        <v>0.51106194690265483</v>
      </c>
      <c r="Q233" s="7">
        <v>40</v>
      </c>
      <c r="R233" s="7">
        <v>83</v>
      </c>
      <c r="S233" s="7"/>
      <c r="T233" s="7">
        <v>2752</v>
      </c>
      <c r="U233" s="7">
        <v>231</v>
      </c>
      <c r="V233" s="7"/>
      <c r="W233" s="7">
        <v>0.79655172413793107</v>
      </c>
    </row>
    <row r="234" spans="1:23" x14ac:dyDescent="0.35">
      <c r="A234" s="6">
        <v>2752</v>
      </c>
      <c r="B234" s="6">
        <v>12.448776160000001</v>
      </c>
      <c r="C234" s="6">
        <v>4.5235378488372099E-3</v>
      </c>
      <c r="D234" s="6">
        <v>232</v>
      </c>
      <c r="E234" s="6">
        <v>0.51327433628318586</v>
      </c>
      <c r="Q234" s="7">
        <v>44</v>
      </c>
      <c r="R234" s="7">
        <v>87</v>
      </c>
      <c r="S234" s="7"/>
      <c r="T234" s="7">
        <v>2752</v>
      </c>
      <c r="U234" s="7">
        <v>232</v>
      </c>
      <c r="V234" s="7"/>
      <c r="W234" s="7">
        <v>0.8</v>
      </c>
    </row>
    <row r="235" spans="1:23" x14ac:dyDescent="0.35">
      <c r="A235" s="6">
        <v>2752</v>
      </c>
      <c r="B235" s="6">
        <v>12.448776160000001</v>
      </c>
      <c r="C235" s="6">
        <v>4.5235378488372099E-3</v>
      </c>
      <c r="D235" s="6">
        <v>233</v>
      </c>
      <c r="E235" s="6">
        <v>0.51548672566371678</v>
      </c>
      <c r="Q235" s="7">
        <v>33</v>
      </c>
      <c r="R235" s="7">
        <v>76</v>
      </c>
      <c r="S235" s="7"/>
      <c r="T235" s="7">
        <v>2752</v>
      </c>
      <c r="U235" s="7">
        <v>233</v>
      </c>
      <c r="V235" s="7"/>
      <c r="W235" s="7">
        <v>0.80344827586206902</v>
      </c>
    </row>
    <row r="236" spans="1:23" x14ac:dyDescent="0.35">
      <c r="A236" s="6">
        <v>2752</v>
      </c>
      <c r="B236" s="6">
        <v>12.448776160000001</v>
      </c>
      <c r="C236" s="6">
        <v>4.5235378488372099E-3</v>
      </c>
      <c r="D236" s="6">
        <v>234</v>
      </c>
      <c r="E236" s="6">
        <v>0.51769911504424782</v>
      </c>
      <c r="Q236" s="7">
        <v>66</v>
      </c>
      <c r="R236" s="7">
        <v>110</v>
      </c>
      <c r="S236" s="7"/>
      <c r="T236" s="7">
        <v>2816</v>
      </c>
      <c r="U236" s="7">
        <v>234</v>
      </c>
      <c r="V236" s="7"/>
      <c r="W236" s="7">
        <v>0.80689655172413788</v>
      </c>
    </row>
    <row r="237" spans="1:23" x14ac:dyDescent="0.35">
      <c r="A237" s="6">
        <v>2752</v>
      </c>
      <c r="B237" s="6">
        <v>12.448776160000001</v>
      </c>
      <c r="C237" s="6">
        <v>4.5235378488372099E-3</v>
      </c>
      <c r="D237" s="6">
        <v>235</v>
      </c>
      <c r="E237" s="6">
        <v>0.51991150442477874</v>
      </c>
      <c r="Q237" s="7">
        <v>58</v>
      </c>
      <c r="R237" s="7">
        <v>103</v>
      </c>
      <c r="S237" s="7"/>
      <c r="T237" s="7">
        <v>2880</v>
      </c>
      <c r="U237" s="7">
        <v>235</v>
      </c>
      <c r="V237" s="7"/>
      <c r="W237" s="7">
        <v>0.81034482758620685</v>
      </c>
    </row>
    <row r="238" spans="1:23" x14ac:dyDescent="0.35">
      <c r="A238" s="6">
        <v>2752</v>
      </c>
      <c r="B238" s="6">
        <v>12.448776160000001</v>
      </c>
      <c r="C238" s="6">
        <v>4.5235378488372099E-3</v>
      </c>
      <c r="D238" s="6">
        <v>236</v>
      </c>
      <c r="E238" s="6">
        <v>0.52212389380530977</v>
      </c>
      <c r="Q238" s="7">
        <v>69</v>
      </c>
      <c r="R238" s="7">
        <v>114</v>
      </c>
      <c r="S238" s="7"/>
      <c r="T238" s="7">
        <v>2880</v>
      </c>
      <c r="U238" s="7">
        <v>236</v>
      </c>
      <c r="V238" s="7"/>
      <c r="W238" s="7">
        <v>0.81379310344827582</v>
      </c>
    </row>
    <row r="239" spans="1:23" x14ac:dyDescent="0.35">
      <c r="A239" s="6">
        <v>2816</v>
      </c>
      <c r="B239" s="6">
        <v>12.35297328</v>
      </c>
      <c r="C239" s="6">
        <v>4.3867092613636364E-3</v>
      </c>
      <c r="D239" s="6">
        <v>237</v>
      </c>
      <c r="E239" s="6">
        <v>0.52433628318584069</v>
      </c>
      <c r="Q239" s="7">
        <v>59</v>
      </c>
      <c r="R239" s="7">
        <v>104</v>
      </c>
      <c r="S239" s="7"/>
      <c r="T239" s="7">
        <v>2880</v>
      </c>
      <c r="U239" s="7">
        <v>237</v>
      </c>
      <c r="V239" s="7"/>
      <c r="W239" s="7">
        <v>0.8172413793103448</v>
      </c>
    </row>
    <row r="240" spans="1:23" x14ac:dyDescent="0.35">
      <c r="A240" s="6">
        <v>2816</v>
      </c>
      <c r="B240" s="6">
        <v>12.35297328</v>
      </c>
      <c r="C240" s="6">
        <v>4.3867092613636364E-3</v>
      </c>
      <c r="D240" s="6">
        <v>238</v>
      </c>
      <c r="E240" s="6">
        <v>0.52654867256637172</v>
      </c>
      <c r="Q240" s="7">
        <v>78</v>
      </c>
      <c r="R240" s="7">
        <v>124</v>
      </c>
      <c r="S240" s="7"/>
      <c r="T240" s="7">
        <v>2944</v>
      </c>
      <c r="U240" s="7">
        <v>238</v>
      </c>
      <c r="V240" s="7"/>
      <c r="W240" s="7">
        <v>0.82068965517241377</v>
      </c>
    </row>
    <row r="241" spans="1:23" x14ac:dyDescent="0.35">
      <c r="A241" s="6">
        <v>2816</v>
      </c>
      <c r="B241" s="6">
        <v>12.35297328</v>
      </c>
      <c r="C241" s="6">
        <v>4.3867092613636364E-3</v>
      </c>
      <c r="D241" s="6">
        <v>239</v>
      </c>
      <c r="E241" s="6">
        <v>0.52876106194690264</v>
      </c>
      <c r="Q241" s="7">
        <v>38</v>
      </c>
      <c r="R241" s="7">
        <v>84</v>
      </c>
      <c r="S241" s="7"/>
      <c r="T241" s="7">
        <v>2944</v>
      </c>
      <c r="U241" s="7">
        <v>239</v>
      </c>
      <c r="V241" s="7"/>
      <c r="W241" s="7">
        <v>0.82413793103448274</v>
      </c>
    </row>
    <row r="242" spans="1:23" x14ac:dyDescent="0.35">
      <c r="A242" s="6">
        <v>2816</v>
      </c>
      <c r="B242" s="6">
        <v>12.35297328</v>
      </c>
      <c r="C242" s="6">
        <v>4.3867092613636364E-3</v>
      </c>
      <c r="D242" s="6">
        <v>240</v>
      </c>
      <c r="E242" s="6">
        <v>0.53097345132743368</v>
      </c>
      <c r="Q242" s="7">
        <v>67</v>
      </c>
      <c r="R242" s="7">
        <v>113</v>
      </c>
      <c r="S242" s="7"/>
      <c r="T242" s="7">
        <v>2944</v>
      </c>
      <c r="U242" s="7">
        <v>240</v>
      </c>
      <c r="V242" s="7"/>
      <c r="W242" s="7">
        <v>0.82758620689655171</v>
      </c>
    </row>
    <row r="243" spans="1:23" x14ac:dyDescent="0.35">
      <c r="A243" s="6">
        <v>2816</v>
      </c>
      <c r="B243" s="6">
        <v>12.35297328</v>
      </c>
      <c r="C243" s="6">
        <v>4.3867092613636364E-3</v>
      </c>
      <c r="D243" s="6">
        <v>241</v>
      </c>
      <c r="E243" s="6">
        <v>0.5331858407079646</v>
      </c>
      <c r="Q243" s="7">
        <v>57</v>
      </c>
      <c r="R243" s="7">
        <v>104</v>
      </c>
      <c r="S243" s="7"/>
      <c r="T243" s="7">
        <v>3008</v>
      </c>
      <c r="U243" s="7">
        <v>241</v>
      </c>
      <c r="V243" s="7"/>
      <c r="W243" s="7">
        <v>0.83103448275862069</v>
      </c>
    </row>
    <row r="244" spans="1:23" x14ac:dyDescent="0.35">
      <c r="A244" s="6">
        <v>2816</v>
      </c>
      <c r="B244" s="6">
        <v>12.35297328</v>
      </c>
      <c r="C244" s="6">
        <v>4.3867092613636364E-3</v>
      </c>
      <c r="D244" s="6">
        <v>242</v>
      </c>
      <c r="E244" s="6">
        <v>0.53539823008849563</v>
      </c>
      <c r="Q244" s="7">
        <v>60</v>
      </c>
      <c r="R244" s="7">
        <v>107</v>
      </c>
      <c r="S244" s="7"/>
      <c r="T244" s="7">
        <v>3008</v>
      </c>
      <c r="U244" s="7">
        <v>242</v>
      </c>
      <c r="V244" s="7"/>
      <c r="W244" s="7">
        <v>0.83448275862068966</v>
      </c>
    </row>
    <row r="245" spans="1:23" x14ac:dyDescent="0.35">
      <c r="A245" s="6">
        <v>2816</v>
      </c>
      <c r="B245" s="6">
        <v>12.35297328</v>
      </c>
      <c r="C245" s="6">
        <v>4.3867092613636364E-3</v>
      </c>
      <c r="D245" s="6">
        <v>243</v>
      </c>
      <c r="E245" s="6">
        <v>0.53761061946902655</v>
      </c>
      <c r="Q245" s="7">
        <v>58</v>
      </c>
      <c r="R245" s="7">
        <v>105</v>
      </c>
      <c r="S245" s="7"/>
      <c r="T245" s="7">
        <v>3008</v>
      </c>
      <c r="U245" s="7">
        <v>243</v>
      </c>
      <c r="V245" s="7"/>
      <c r="W245" s="7">
        <v>0.83793103448275863</v>
      </c>
    </row>
    <row r="246" spans="1:23" x14ac:dyDescent="0.35">
      <c r="A246" s="6">
        <v>2816</v>
      </c>
      <c r="B246" s="6">
        <v>12.35297328</v>
      </c>
      <c r="C246" s="6">
        <v>4.3867092613636364E-3</v>
      </c>
      <c r="D246" s="6">
        <v>244</v>
      </c>
      <c r="E246" s="6">
        <v>0.53982300884955747</v>
      </c>
      <c r="Q246" s="7">
        <v>62</v>
      </c>
      <c r="R246" s="7">
        <v>109</v>
      </c>
      <c r="S246" s="7"/>
      <c r="T246" s="7">
        <v>3008</v>
      </c>
      <c r="U246" s="7">
        <v>244</v>
      </c>
      <c r="V246" s="7"/>
      <c r="W246" s="7">
        <v>0.8413793103448276</v>
      </c>
    </row>
    <row r="247" spans="1:23" x14ac:dyDescent="0.35">
      <c r="A247" s="6">
        <v>2816</v>
      </c>
      <c r="B247" s="6">
        <v>12.35297328</v>
      </c>
      <c r="C247" s="6">
        <v>4.3867092613636364E-3</v>
      </c>
      <c r="D247" s="6">
        <v>245</v>
      </c>
      <c r="E247" s="6">
        <v>0.54203539823008851</v>
      </c>
      <c r="Q247" s="7">
        <v>49</v>
      </c>
      <c r="R247" s="7">
        <v>96</v>
      </c>
      <c r="S247" s="7"/>
      <c r="T247" s="7">
        <v>3008</v>
      </c>
      <c r="U247" s="7">
        <v>245</v>
      </c>
      <c r="V247" s="7"/>
      <c r="W247" s="7">
        <v>0.84482758620689657</v>
      </c>
    </row>
    <row r="248" spans="1:23" x14ac:dyDescent="0.35">
      <c r="A248" s="6">
        <v>2880</v>
      </c>
      <c r="B248" s="6">
        <v>12.2571704</v>
      </c>
      <c r="C248" s="6">
        <v>4.2559619444444445E-3</v>
      </c>
      <c r="D248" s="6">
        <v>246</v>
      </c>
      <c r="E248" s="6">
        <v>0.54424778761061943</v>
      </c>
      <c r="Q248" s="7">
        <v>40</v>
      </c>
      <c r="R248" s="7">
        <v>88</v>
      </c>
      <c r="S248" s="7"/>
      <c r="T248" s="7">
        <v>3072</v>
      </c>
      <c r="U248" s="7">
        <v>246</v>
      </c>
      <c r="V248" s="7"/>
      <c r="W248" s="7">
        <v>0.84827586206896555</v>
      </c>
    </row>
    <row r="249" spans="1:23" x14ac:dyDescent="0.35">
      <c r="A249" s="6">
        <v>2880</v>
      </c>
      <c r="B249" s="6">
        <v>12.2571704</v>
      </c>
      <c r="C249" s="6">
        <v>4.2559619444444445E-3</v>
      </c>
      <c r="D249" s="6">
        <v>247</v>
      </c>
      <c r="E249" s="6">
        <v>0.54646017699115046</v>
      </c>
      <c r="Q249" s="7">
        <v>76</v>
      </c>
      <c r="R249" s="7">
        <v>124</v>
      </c>
      <c r="S249" s="7"/>
      <c r="T249" s="7">
        <v>3072</v>
      </c>
      <c r="U249" s="7">
        <v>247</v>
      </c>
      <c r="V249" s="7"/>
      <c r="W249" s="7">
        <v>0.85172413793103452</v>
      </c>
    </row>
    <row r="250" spans="1:23" x14ac:dyDescent="0.35">
      <c r="A250" s="6">
        <v>2880</v>
      </c>
      <c r="B250" s="6">
        <v>12.2571704</v>
      </c>
      <c r="C250" s="6">
        <v>4.2559619444444445E-3</v>
      </c>
      <c r="D250" s="6">
        <v>248</v>
      </c>
      <c r="E250" s="6">
        <v>0.54867256637168138</v>
      </c>
      <c r="Q250" s="7">
        <v>51</v>
      </c>
      <c r="R250" s="7">
        <v>101</v>
      </c>
      <c r="S250" s="7"/>
      <c r="T250" s="7">
        <v>3200</v>
      </c>
      <c r="U250" s="7">
        <v>248</v>
      </c>
      <c r="V250" s="7"/>
      <c r="W250" s="7">
        <v>0.85517241379310349</v>
      </c>
    </row>
    <row r="251" spans="1:23" x14ac:dyDescent="0.35">
      <c r="A251" s="6">
        <v>2880</v>
      </c>
      <c r="B251" s="6">
        <v>12.2571704</v>
      </c>
      <c r="C251" s="6">
        <v>4.2559619444444445E-3</v>
      </c>
      <c r="D251" s="6">
        <v>249</v>
      </c>
      <c r="E251" s="6">
        <v>0.55088495575221241</v>
      </c>
      <c r="Q251" s="7">
        <v>49</v>
      </c>
      <c r="R251" s="7">
        <v>99</v>
      </c>
      <c r="S251" s="7"/>
      <c r="T251" s="7">
        <v>3200</v>
      </c>
      <c r="U251" s="7">
        <v>249</v>
      </c>
      <c r="V251" s="7"/>
      <c r="W251" s="7">
        <v>0.85862068965517246</v>
      </c>
    </row>
    <row r="252" spans="1:23" x14ac:dyDescent="0.35">
      <c r="A252" s="6">
        <v>2880</v>
      </c>
      <c r="B252" s="6">
        <v>12.2571704</v>
      </c>
      <c r="C252" s="6">
        <v>4.2559619444444445E-3</v>
      </c>
      <c r="D252" s="6">
        <v>250</v>
      </c>
      <c r="E252" s="6">
        <v>0.55309734513274333</v>
      </c>
      <c r="Q252" s="7">
        <v>48</v>
      </c>
      <c r="R252" s="7">
        <v>98</v>
      </c>
      <c r="S252" s="7"/>
      <c r="T252" s="7">
        <v>3200</v>
      </c>
      <c r="U252" s="7">
        <v>250</v>
      </c>
      <c r="V252" s="7"/>
      <c r="W252" s="7">
        <v>0.86206896551724133</v>
      </c>
    </row>
    <row r="253" spans="1:23" x14ac:dyDescent="0.35">
      <c r="A253" s="6">
        <v>2880</v>
      </c>
      <c r="B253" s="6">
        <v>12.2571704</v>
      </c>
      <c r="C253" s="6">
        <v>4.2559619444444445E-3</v>
      </c>
      <c r="D253" s="6">
        <v>251</v>
      </c>
      <c r="E253" s="6">
        <v>0.55530973451327437</v>
      </c>
      <c r="Q253" s="7">
        <v>49</v>
      </c>
      <c r="R253" s="7">
        <v>99</v>
      </c>
      <c r="S253" s="7"/>
      <c r="T253" s="7">
        <v>3200</v>
      </c>
      <c r="U253" s="7">
        <v>251</v>
      </c>
      <c r="V253" s="7"/>
      <c r="W253" s="7">
        <v>0.8655172413793103</v>
      </c>
    </row>
    <row r="254" spans="1:23" x14ac:dyDescent="0.35">
      <c r="A254" s="6">
        <v>2880</v>
      </c>
      <c r="B254" s="6">
        <v>12.2571704</v>
      </c>
      <c r="C254" s="6">
        <v>4.2559619444444445E-3</v>
      </c>
      <c r="D254" s="6">
        <v>252</v>
      </c>
      <c r="E254" s="6">
        <v>0.55752212389380529</v>
      </c>
      <c r="Q254" s="7">
        <v>62</v>
      </c>
      <c r="R254" s="7">
        <v>112</v>
      </c>
      <c r="S254" s="7"/>
      <c r="T254" s="7">
        <v>3200</v>
      </c>
      <c r="U254" s="7">
        <v>252</v>
      </c>
      <c r="V254" s="7"/>
      <c r="W254" s="7">
        <v>0.86896551724137927</v>
      </c>
    </row>
    <row r="255" spans="1:23" x14ac:dyDescent="0.35">
      <c r="A255" s="6">
        <v>2880</v>
      </c>
      <c r="B255" s="6">
        <v>12.2571704</v>
      </c>
      <c r="C255" s="6">
        <v>4.2559619444444445E-3</v>
      </c>
      <c r="D255" s="6">
        <v>253</v>
      </c>
      <c r="E255" s="6">
        <v>0.55973451327433632</v>
      </c>
      <c r="Q255" s="7">
        <v>72</v>
      </c>
      <c r="R255" s="7">
        <v>123</v>
      </c>
      <c r="S255" s="7"/>
      <c r="T255" s="7">
        <v>3264</v>
      </c>
      <c r="U255" s="7">
        <v>253</v>
      </c>
      <c r="V255" s="7"/>
      <c r="W255" s="7">
        <v>0.87241379310344824</v>
      </c>
    </row>
    <row r="256" spans="1:23" x14ac:dyDescent="0.35">
      <c r="A256" s="6">
        <v>2880</v>
      </c>
      <c r="B256" s="6">
        <v>12.2571704</v>
      </c>
      <c r="C256" s="6">
        <v>4.2559619444444445E-3</v>
      </c>
      <c r="D256" s="6">
        <v>254</v>
      </c>
      <c r="E256" s="6">
        <v>0.56194690265486724</v>
      </c>
      <c r="Q256" s="7">
        <v>46</v>
      </c>
      <c r="R256" s="7">
        <v>97</v>
      </c>
      <c r="S256" s="7"/>
      <c r="T256" s="7">
        <v>3264</v>
      </c>
      <c r="U256" s="7">
        <v>254</v>
      </c>
      <c r="V256" s="7"/>
      <c r="W256" s="7">
        <v>0.87586206896551722</v>
      </c>
    </row>
    <row r="257" spans="1:23" x14ac:dyDescent="0.35">
      <c r="A257" s="6">
        <v>2880</v>
      </c>
      <c r="B257" s="6">
        <v>12.2571704</v>
      </c>
      <c r="C257" s="6">
        <v>4.2559619444444445E-3</v>
      </c>
      <c r="D257" s="6">
        <v>255</v>
      </c>
      <c r="E257" s="6">
        <v>0.56415929203539827</v>
      </c>
      <c r="Q257" s="7">
        <v>48</v>
      </c>
      <c r="R257" s="7">
        <v>99</v>
      </c>
      <c r="S257" s="7"/>
      <c r="T257" s="7">
        <v>3264</v>
      </c>
      <c r="U257" s="7">
        <v>255</v>
      </c>
      <c r="V257" s="7"/>
      <c r="W257" s="7">
        <v>0.87931034482758619</v>
      </c>
    </row>
    <row r="258" spans="1:23" x14ac:dyDescent="0.35">
      <c r="A258" s="6">
        <v>2880</v>
      </c>
      <c r="B258" s="6">
        <v>12.2571704</v>
      </c>
      <c r="C258" s="6">
        <v>4.2559619444444445E-3</v>
      </c>
      <c r="D258" s="6">
        <v>256</v>
      </c>
      <c r="E258" s="6">
        <v>0.5663716814159292</v>
      </c>
      <c r="Q258" s="7">
        <v>47</v>
      </c>
      <c r="R258" s="7">
        <v>99</v>
      </c>
      <c r="S258" s="7"/>
      <c r="T258" s="7">
        <v>3328</v>
      </c>
      <c r="U258" s="7">
        <v>256</v>
      </c>
      <c r="V258" s="7"/>
      <c r="W258" s="7">
        <v>0.88275862068965516</v>
      </c>
    </row>
    <row r="259" spans="1:23" x14ac:dyDescent="0.35">
      <c r="A259" s="6">
        <v>2880</v>
      </c>
      <c r="B259" s="6">
        <v>12.2571704</v>
      </c>
      <c r="C259" s="6">
        <v>4.2559619444444445E-3</v>
      </c>
      <c r="D259" s="6">
        <v>257</v>
      </c>
      <c r="E259" s="6">
        <v>0.56858407079646023</v>
      </c>
      <c r="Q259" s="7">
        <v>47</v>
      </c>
      <c r="R259" s="7">
        <v>99</v>
      </c>
      <c r="S259" s="7"/>
      <c r="T259" s="7">
        <v>3328</v>
      </c>
      <c r="U259" s="7">
        <v>257</v>
      </c>
      <c r="V259" s="7"/>
      <c r="W259" s="7">
        <v>0.88620689655172413</v>
      </c>
    </row>
    <row r="260" spans="1:23" x14ac:dyDescent="0.35">
      <c r="A260" s="6">
        <v>2944</v>
      </c>
      <c r="B260" s="6">
        <v>12.161367520000001</v>
      </c>
      <c r="C260" s="6">
        <v>4.1308992934782612E-3</v>
      </c>
      <c r="D260" s="6">
        <v>258</v>
      </c>
      <c r="E260" s="6">
        <v>0.57079646017699115</v>
      </c>
      <c r="Q260" s="7">
        <v>84</v>
      </c>
      <c r="R260" s="7">
        <v>136</v>
      </c>
      <c r="S260" s="7"/>
      <c r="T260" s="7">
        <v>3328</v>
      </c>
      <c r="U260" s="7">
        <v>258</v>
      </c>
      <c r="V260" s="7"/>
      <c r="W260" s="7">
        <v>0.8896551724137931</v>
      </c>
    </row>
    <row r="261" spans="1:23" x14ac:dyDescent="0.35">
      <c r="A261" s="6">
        <v>2944</v>
      </c>
      <c r="B261" s="6">
        <v>12.161367520000001</v>
      </c>
      <c r="C261" s="6">
        <v>4.1308992934782612E-3</v>
      </c>
      <c r="D261" s="6">
        <v>259</v>
      </c>
      <c r="E261" s="6">
        <v>0.57300884955752207</v>
      </c>
      <c r="Q261" s="7">
        <v>44</v>
      </c>
      <c r="R261" s="7">
        <v>96</v>
      </c>
      <c r="S261" s="7"/>
      <c r="T261" s="7">
        <v>3328</v>
      </c>
      <c r="U261" s="7">
        <v>259</v>
      </c>
      <c r="V261" s="7"/>
      <c r="W261" s="7">
        <v>0.89310344827586208</v>
      </c>
    </row>
    <row r="262" spans="1:23" x14ac:dyDescent="0.35">
      <c r="A262" s="6">
        <v>2944</v>
      </c>
      <c r="B262" s="6">
        <v>12.161367520000001</v>
      </c>
      <c r="C262" s="6">
        <v>4.1308992934782612E-3</v>
      </c>
      <c r="D262" s="6">
        <v>260</v>
      </c>
      <c r="E262" s="6">
        <v>0.5752212389380531</v>
      </c>
      <c r="Q262" s="7">
        <v>43</v>
      </c>
      <c r="R262" s="7">
        <v>96</v>
      </c>
      <c r="S262" s="7"/>
      <c r="T262" s="7">
        <v>3392</v>
      </c>
      <c r="U262" s="7">
        <v>260</v>
      </c>
      <c r="V262" s="7"/>
      <c r="W262" s="7">
        <v>0.89655172413793105</v>
      </c>
    </row>
    <row r="263" spans="1:23" x14ac:dyDescent="0.35">
      <c r="A263" s="6">
        <v>2944</v>
      </c>
      <c r="B263" s="6">
        <v>12.161367520000001</v>
      </c>
      <c r="C263" s="6">
        <v>4.1308992934782612E-3</v>
      </c>
      <c r="D263" s="6">
        <v>261</v>
      </c>
      <c r="E263" s="6">
        <v>0.57743362831858402</v>
      </c>
      <c r="Q263" s="7">
        <v>71</v>
      </c>
      <c r="R263" s="7">
        <v>124</v>
      </c>
      <c r="S263" s="7"/>
      <c r="T263" s="7">
        <v>3392</v>
      </c>
      <c r="U263" s="7">
        <v>261</v>
      </c>
      <c r="V263" s="7"/>
      <c r="W263" s="7">
        <v>0.9</v>
      </c>
    </row>
    <row r="264" spans="1:23" x14ac:dyDescent="0.35">
      <c r="A264" s="6">
        <v>2944</v>
      </c>
      <c r="B264" s="6">
        <v>12.161367520000001</v>
      </c>
      <c r="C264" s="6">
        <v>4.1308992934782612E-3</v>
      </c>
      <c r="D264" s="6">
        <v>262</v>
      </c>
      <c r="E264" s="6">
        <v>0.57964601769911506</v>
      </c>
      <c r="Q264" s="7">
        <v>80</v>
      </c>
      <c r="R264" s="7">
        <v>134</v>
      </c>
      <c r="S264" s="7"/>
      <c r="T264" s="7">
        <v>3456</v>
      </c>
      <c r="U264" s="7">
        <v>262</v>
      </c>
      <c r="V264" s="7"/>
      <c r="W264" s="7">
        <v>0.90344827586206899</v>
      </c>
    </row>
    <row r="265" spans="1:23" x14ac:dyDescent="0.35">
      <c r="A265" s="6">
        <v>3008</v>
      </c>
      <c r="B265" s="6">
        <v>12.065564640000002</v>
      </c>
      <c r="C265" s="6">
        <v>4.0111584574468086E-3</v>
      </c>
      <c r="D265" s="6">
        <v>263</v>
      </c>
      <c r="E265" s="6">
        <v>0.58185840707964598</v>
      </c>
      <c r="Q265" s="7">
        <v>26</v>
      </c>
      <c r="R265" s="7">
        <v>80</v>
      </c>
      <c r="S265" s="7"/>
      <c r="T265" s="7">
        <v>3456</v>
      </c>
      <c r="U265" s="7">
        <v>263</v>
      </c>
      <c r="V265" s="7"/>
      <c r="W265" s="7">
        <v>0.90689655172413797</v>
      </c>
    </row>
    <row r="266" spans="1:23" x14ac:dyDescent="0.35">
      <c r="A266" s="6">
        <v>3008</v>
      </c>
      <c r="B266" s="6">
        <v>12.065564640000002</v>
      </c>
      <c r="C266" s="6">
        <v>4.0111584574468086E-3</v>
      </c>
      <c r="D266" s="6">
        <v>264</v>
      </c>
      <c r="E266" s="6">
        <v>0.58407079646017701</v>
      </c>
      <c r="Q266" s="7">
        <v>72</v>
      </c>
      <c r="R266" s="7">
        <v>127</v>
      </c>
      <c r="S266" s="7"/>
      <c r="T266" s="7">
        <v>3520</v>
      </c>
      <c r="U266" s="7">
        <v>264</v>
      </c>
      <c r="V266" s="7"/>
      <c r="W266" s="7">
        <v>0.91034482758620694</v>
      </c>
    </row>
    <row r="267" spans="1:23" x14ac:dyDescent="0.35">
      <c r="A267" s="6">
        <v>3008</v>
      </c>
      <c r="B267" s="6">
        <v>12.065564640000002</v>
      </c>
      <c r="C267" s="6">
        <v>4.0111584574468086E-3</v>
      </c>
      <c r="D267" s="6">
        <v>265</v>
      </c>
      <c r="E267" s="6">
        <v>0.58628318584070793</v>
      </c>
      <c r="Q267" s="7">
        <v>58</v>
      </c>
      <c r="R267" s="7">
        <v>113</v>
      </c>
      <c r="S267" s="7"/>
      <c r="T267" s="7">
        <v>3520</v>
      </c>
      <c r="U267" s="7">
        <v>265</v>
      </c>
      <c r="V267" s="7"/>
      <c r="W267" s="7">
        <v>0.91379310344827591</v>
      </c>
    </row>
    <row r="268" spans="1:23" x14ac:dyDescent="0.35">
      <c r="A268" s="6">
        <v>3008</v>
      </c>
      <c r="B268" s="6">
        <v>12.065564640000002</v>
      </c>
      <c r="C268" s="6">
        <v>4.0111584574468086E-3</v>
      </c>
      <c r="D268" s="6">
        <v>266</v>
      </c>
      <c r="E268" s="6">
        <v>0.58849557522123896</v>
      </c>
      <c r="Q268" s="7">
        <v>61</v>
      </c>
      <c r="R268" s="7">
        <v>117</v>
      </c>
      <c r="S268" s="7"/>
      <c r="T268" s="7">
        <v>3584</v>
      </c>
      <c r="U268" s="7">
        <v>266</v>
      </c>
      <c r="V268" s="7"/>
      <c r="W268" s="7">
        <v>0.91724137931034477</v>
      </c>
    </row>
    <row r="269" spans="1:23" x14ac:dyDescent="0.35">
      <c r="A269" s="6">
        <v>3072</v>
      </c>
      <c r="B269" s="6">
        <v>11.969761760000001</v>
      </c>
      <c r="C269" s="6">
        <v>3.8964068229166669E-3</v>
      </c>
      <c r="D269" s="6">
        <v>267</v>
      </c>
      <c r="E269" s="6">
        <v>0.59070796460176989</v>
      </c>
      <c r="Q269" s="7">
        <v>137</v>
      </c>
      <c r="R269" s="7">
        <v>81</v>
      </c>
      <c r="S269" s="7"/>
      <c r="T269" s="7">
        <v>3584</v>
      </c>
      <c r="U269" s="7">
        <v>267</v>
      </c>
      <c r="V269" s="7"/>
      <c r="W269" s="7">
        <v>0.92068965517241375</v>
      </c>
    </row>
    <row r="270" spans="1:23" x14ac:dyDescent="0.35">
      <c r="A270" s="6">
        <v>3072</v>
      </c>
      <c r="B270" s="6">
        <v>11.969761760000001</v>
      </c>
      <c r="C270" s="6">
        <v>3.8964068229166669E-3</v>
      </c>
      <c r="D270" s="6">
        <v>268</v>
      </c>
      <c r="E270" s="6">
        <v>0.59292035398230092</v>
      </c>
      <c r="Q270" s="7">
        <v>46</v>
      </c>
      <c r="R270" s="7">
        <v>102</v>
      </c>
      <c r="S270" s="7"/>
      <c r="T270" s="7">
        <v>3584</v>
      </c>
      <c r="U270" s="7">
        <v>268</v>
      </c>
      <c r="V270" s="7"/>
      <c r="W270" s="7">
        <v>0.92413793103448272</v>
      </c>
    </row>
    <row r="271" spans="1:23" x14ac:dyDescent="0.35">
      <c r="A271" s="6">
        <v>3072</v>
      </c>
      <c r="B271" s="6">
        <v>11.969761760000001</v>
      </c>
      <c r="C271" s="6">
        <v>3.8964068229166669E-3</v>
      </c>
      <c r="D271" s="6">
        <v>269</v>
      </c>
      <c r="E271" s="6">
        <v>0.59513274336283184</v>
      </c>
      <c r="Q271" s="7">
        <v>68</v>
      </c>
      <c r="R271" s="7">
        <v>124</v>
      </c>
      <c r="S271" s="7"/>
      <c r="T271" s="7">
        <v>3584</v>
      </c>
      <c r="U271" s="7">
        <v>269</v>
      </c>
      <c r="V271" s="7"/>
      <c r="W271" s="7">
        <v>0.92758620689655169</v>
      </c>
    </row>
    <row r="272" spans="1:23" x14ac:dyDescent="0.35">
      <c r="A272" s="6">
        <v>3072</v>
      </c>
      <c r="B272" s="6">
        <v>11.969761760000001</v>
      </c>
      <c r="C272" s="6">
        <v>3.8964068229166669E-3</v>
      </c>
      <c r="D272" s="6">
        <v>270</v>
      </c>
      <c r="E272" s="6">
        <v>0.59734513274336287</v>
      </c>
      <c r="Q272" s="7">
        <v>52</v>
      </c>
      <c r="R272" s="7">
        <v>109</v>
      </c>
      <c r="S272" s="7"/>
      <c r="T272" s="7">
        <v>3648</v>
      </c>
      <c r="U272" s="7">
        <v>270</v>
      </c>
      <c r="V272" s="7"/>
      <c r="W272" s="7">
        <v>0.93103448275862066</v>
      </c>
    </row>
    <row r="273" spans="1:23" x14ac:dyDescent="0.35">
      <c r="A273" s="6">
        <v>3072</v>
      </c>
      <c r="B273" s="6">
        <v>11.969761760000001</v>
      </c>
      <c r="C273" s="6">
        <v>3.8964068229166669E-3</v>
      </c>
      <c r="D273" s="6">
        <v>271</v>
      </c>
      <c r="E273" s="6">
        <v>0.59955752212389379</v>
      </c>
      <c r="Q273" s="7">
        <v>46</v>
      </c>
      <c r="R273" s="7">
        <v>106</v>
      </c>
      <c r="S273" s="7"/>
      <c r="T273" s="7">
        <v>3840</v>
      </c>
      <c r="U273" s="7">
        <v>271</v>
      </c>
      <c r="V273" s="7"/>
      <c r="W273" s="7">
        <v>0.93448275862068964</v>
      </c>
    </row>
    <row r="274" spans="1:23" x14ac:dyDescent="0.35">
      <c r="A274" s="6">
        <v>3072</v>
      </c>
      <c r="B274" s="6">
        <v>11.969761760000001</v>
      </c>
      <c r="C274" s="6">
        <v>3.8964068229166669E-3</v>
      </c>
      <c r="D274" s="6">
        <v>272</v>
      </c>
      <c r="E274" s="6">
        <v>0.60176991150442483</v>
      </c>
      <c r="Q274" s="7">
        <v>71</v>
      </c>
      <c r="R274" s="7">
        <v>132</v>
      </c>
      <c r="S274" s="7"/>
      <c r="T274" s="7">
        <v>3904</v>
      </c>
      <c r="U274" s="7">
        <v>272</v>
      </c>
      <c r="V274" s="7"/>
      <c r="W274" s="7">
        <v>0.93793103448275861</v>
      </c>
    </row>
    <row r="275" spans="1:23" x14ac:dyDescent="0.35">
      <c r="A275" s="6">
        <v>3072</v>
      </c>
      <c r="B275" s="6">
        <v>11.969761760000001</v>
      </c>
      <c r="C275" s="6">
        <v>3.8964068229166669E-3</v>
      </c>
      <c r="D275" s="6">
        <v>273</v>
      </c>
      <c r="E275" s="6">
        <v>0.60398230088495575</v>
      </c>
      <c r="Q275" s="7">
        <v>7</v>
      </c>
      <c r="R275" s="7">
        <v>68</v>
      </c>
      <c r="S275" s="7"/>
      <c r="T275" s="7">
        <v>3904</v>
      </c>
      <c r="U275" s="7">
        <v>273</v>
      </c>
      <c r="V275" s="7"/>
      <c r="W275" s="7">
        <v>0.94137931034482758</v>
      </c>
    </row>
    <row r="276" spans="1:23" x14ac:dyDescent="0.35">
      <c r="A276" s="6">
        <v>3072</v>
      </c>
      <c r="B276" s="6">
        <v>11.969761760000001</v>
      </c>
      <c r="C276" s="6">
        <v>3.8964068229166669E-3</v>
      </c>
      <c r="D276" s="6">
        <v>274</v>
      </c>
      <c r="E276" s="6">
        <v>0.60619469026548678</v>
      </c>
      <c r="Q276" s="7">
        <v>58</v>
      </c>
      <c r="R276" s="7">
        <v>121</v>
      </c>
      <c r="S276" s="7"/>
      <c r="T276" s="7">
        <v>4032</v>
      </c>
      <c r="U276" s="7">
        <v>274</v>
      </c>
      <c r="V276" s="7"/>
      <c r="W276" s="7">
        <v>0.94482758620689655</v>
      </c>
    </row>
    <row r="277" spans="1:23" x14ac:dyDescent="0.35">
      <c r="A277" s="6">
        <v>3072</v>
      </c>
      <c r="B277" s="6">
        <v>11.969761760000001</v>
      </c>
      <c r="C277" s="6">
        <v>3.8964068229166669E-3</v>
      </c>
      <c r="D277" s="6">
        <v>275</v>
      </c>
      <c r="E277" s="6">
        <v>0.6084070796460177</v>
      </c>
      <c r="Q277" s="7">
        <v>51</v>
      </c>
      <c r="R277" s="7">
        <v>115</v>
      </c>
      <c r="S277" s="7"/>
      <c r="T277" s="7">
        <v>4096</v>
      </c>
      <c r="U277" s="7">
        <v>275</v>
      </c>
      <c r="V277" s="7"/>
      <c r="W277" s="7">
        <v>0.94827586206896552</v>
      </c>
    </row>
    <row r="278" spans="1:23" x14ac:dyDescent="0.35">
      <c r="A278" s="6">
        <v>3072</v>
      </c>
      <c r="B278" s="6">
        <v>11.969761760000001</v>
      </c>
      <c r="C278" s="6">
        <v>3.8964068229166669E-3</v>
      </c>
      <c r="D278" s="6">
        <v>276</v>
      </c>
      <c r="E278" s="6">
        <v>0.61061946902654862</v>
      </c>
      <c r="Q278" s="7">
        <v>65</v>
      </c>
      <c r="R278" s="7">
        <v>130</v>
      </c>
      <c r="S278" s="7"/>
      <c r="T278" s="7">
        <v>4160</v>
      </c>
      <c r="U278" s="7">
        <v>276</v>
      </c>
      <c r="V278" s="7"/>
      <c r="W278" s="7">
        <v>0.9517241379310345</v>
      </c>
    </row>
    <row r="279" spans="1:23" x14ac:dyDescent="0.35">
      <c r="A279" s="6">
        <v>3072</v>
      </c>
      <c r="B279" s="6">
        <v>11.969761760000001</v>
      </c>
      <c r="C279" s="6">
        <v>3.8964068229166669E-3</v>
      </c>
      <c r="D279" s="6">
        <v>277</v>
      </c>
      <c r="E279" s="6">
        <v>0.61283185840707965</v>
      </c>
      <c r="Q279" s="7">
        <v>32</v>
      </c>
      <c r="R279" s="7">
        <v>99</v>
      </c>
      <c r="S279" s="7"/>
      <c r="T279" s="7">
        <v>4288</v>
      </c>
      <c r="U279" s="7">
        <v>277</v>
      </c>
      <c r="V279" s="7"/>
      <c r="W279" s="7">
        <v>0.95517241379310347</v>
      </c>
    </row>
    <row r="280" spans="1:23" x14ac:dyDescent="0.35">
      <c r="A280" s="6">
        <v>3136</v>
      </c>
      <c r="B280" s="6">
        <v>11.87395888</v>
      </c>
      <c r="C280" s="6">
        <v>3.7863389285714287E-3</v>
      </c>
      <c r="D280" s="6">
        <v>278</v>
      </c>
      <c r="E280" s="6">
        <v>0.61504424778761058</v>
      </c>
      <c r="Q280" s="7">
        <v>75</v>
      </c>
      <c r="R280" s="7">
        <v>144</v>
      </c>
      <c r="S280" s="7"/>
      <c r="T280" s="7">
        <v>4416</v>
      </c>
      <c r="U280" s="7">
        <v>278</v>
      </c>
      <c r="V280" s="7"/>
      <c r="W280" s="7">
        <v>0.95862068965517244</v>
      </c>
    </row>
    <row r="281" spans="1:23" x14ac:dyDescent="0.35">
      <c r="A281" s="6">
        <v>3136</v>
      </c>
      <c r="B281" s="6">
        <v>11.87395888</v>
      </c>
      <c r="C281" s="6">
        <v>3.7863389285714287E-3</v>
      </c>
      <c r="D281" s="6">
        <v>279</v>
      </c>
      <c r="E281" s="6">
        <v>0.61725663716814161</v>
      </c>
      <c r="Q281" s="7">
        <v>60</v>
      </c>
      <c r="R281" s="7">
        <v>129</v>
      </c>
      <c r="S281" s="7"/>
      <c r="T281" s="7">
        <v>4416</v>
      </c>
      <c r="U281" s="7">
        <v>279</v>
      </c>
      <c r="V281" s="7"/>
      <c r="W281" s="7">
        <v>0.96206896551724141</v>
      </c>
    </row>
    <row r="282" spans="1:23" x14ac:dyDescent="0.35">
      <c r="A282" s="6">
        <v>3136</v>
      </c>
      <c r="B282" s="6">
        <v>11.87395888</v>
      </c>
      <c r="C282" s="6">
        <v>3.7863389285714287E-3</v>
      </c>
      <c r="D282" s="6">
        <v>280</v>
      </c>
      <c r="E282" s="6">
        <v>0.61946902654867253</v>
      </c>
      <c r="Q282" s="7">
        <v>58</v>
      </c>
      <c r="R282" s="7">
        <v>128</v>
      </c>
      <c r="S282" s="7"/>
      <c r="T282" s="7">
        <v>4480</v>
      </c>
      <c r="U282" s="7">
        <v>280</v>
      </c>
      <c r="V282" s="7"/>
      <c r="W282" s="7">
        <v>0.96551724137931039</v>
      </c>
    </row>
    <row r="283" spans="1:23" x14ac:dyDescent="0.35">
      <c r="A283" s="6">
        <v>3136</v>
      </c>
      <c r="B283" s="6">
        <v>11.87395888</v>
      </c>
      <c r="C283" s="6">
        <v>3.7863389285714287E-3</v>
      </c>
      <c r="D283" s="6">
        <v>281</v>
      </c>
      <c r="E283" s="6">
        <v>0.62168141592920356</v>
      </c>
      <c r="Q283" s="7">
        <v>50</v>
      </c>
      <c r="R283" s="7">
        <v>120</v>
      </c>
      <c r="S283" s="7"/>
      <c r="T283" s="7">
        <v>4480</v>
      </c>
      <c r="U283" s="7">
        <v>281</v>
      </c>
      <c r="V283" s="7"/>
      <c r="W283" s="7">
        <v>0.96896551724137936</v>
      </c>
    </row>
    <row r="284" spans="1:23" x14ac:dyDescent="0.35">
      <c r="A284" s="6">
        <v>3136</v>
      </c>
      <c r="B284" s="6">
        <v>11.87395888</v>
      </c>
      <c r="C284" s="6">
        <v>3.7863389285714287E-3</v>
      </c>
      <c r="D284" s="6">
        <v>282</v>
      </c>
      <c r="E284" s="6">
        <v>0.62389380530973448</v>
      </c>
      <c r="Q284" s="7">
        <v>28</v>
      </c>
      <c r="R284" s="7">
        <v>98</v>
      </c>
      <c r="S284" s="7"/>
      <c r="T284" s="7">
        <v>4480</v>
      </c>
      <c r="U284" s="7">
        <v>282</v>
      </c>
      <c r="V284" s="7"/>
      <c r="W284" s="7">
        <v>0.97241379310344822</v>
      </c>
    </row>
    <row r="285" spans="1:23" x14ac:dyDescent="0.35">
      <c r="A285" s="6">
        <v>3136</v>
      </c>
      <c r="B285" s="6">
        <v>11.87395888</v>
      </c>
      <c r="C285" s="6">
        <v>3.7863389285714287E-3</v>
      </c>
      <c r="D285" s="6">
        <v>283</v>
      </c>
      <c r="E285" s="6">
        <v>0.62610619469026552</v>
      </c>
      <c r="Q285" s="7">
        <v>49</v>
      </c>
      <c r="R285" s="7">
        <v>122</v>
      </c>
      <c r="S285" s="7"/>
      <c r="T285" s="7">
        <v>4672</v>
      </c>
      <c r="U285" s="7">
        <v>283</v>
      </c>
      <c r="V285" s="7"/>
      <c r="W285" s="7">
        <v>0.97586206896551719</v>
      </c>
    </row>
    <row r="286" spans="1:23" x14ac:dyDescent="0.35">
      <c r="A286" s="6">
        <v>3136</v>
      </c>
      <c r="B286" s="6">
        <v>11.87395888</v>
      </c>
      <c r="C286" s="6">
        <v>3.7863389285714287E-3</v>
      </c>
      <c r="D286" s="6">
        <v>284</v>
      </c>
      <c r="E286" s="6">
        <v>0.62831858407079644</v>
      </c>
      <c r="Q286" s="7">
        <v>65</v>
      </c>
      <c r="R286" s="7">
        <v>141</v>
      </c>
      <c r="S286" s="7"/>
      <c r="T286" s="7">
        <v>4864</v>
      </c>
      <c r="U286" s="7">
        <v>284</v>
      </c>
      <c r="V286" s="7"/>
      <c r="W286" s="7">
        <v>0.97931034482758617</v>
      </c>
    </row>
    <row r="287" spans="1:23" x14ac:dyDescent="0.35">
      <c r="A287" s="6">
        <v>3200</v>
      </c>
      <c r="B287" s="6">
        <v>11.778155999999999</v>
      </c>
      <c r="C287" s="6">
        <v>3.6806737499999998E-3</v>
      </c>
      <c r="D287" s="6">
        <v>285</v>
      </c>
      <c r="E287" s="6">
        <v>0.63053097345132747</v>
      </c>
      <c r="Q287" s="7">
        <v>69</v>
      </c>
      <c r="R287" s="7">
        <v>146</v>
      </c>
      <c r="S287" s="7"/>
      <c r="T287" s="7">
        <v>4928</v>
      </c>
      <c r="U287" s="7">
        <v>285</v>
      </c>
      <c r="V287" s="7"/>
      <c r="W287" s="7">
        <v>0.98275862068965514</v>
      </c>
    </row>
    <row r="288" spans="1:23" x14ac:dyDescent="0.35">
      <c r="A288" s="6">
        <v>3200</v>
      </c>
      <c r="B288" s="6">
        <v>11.778155999999999</v>
      </c>
      <c r="C288" s="6">
        <v>3.6806737499999998E-3</v>
      </c>
      <c r="D288" s="6">
        <v>286</v>
      </c>
      <c r="E288" s="6">
        <v>0.63274336283185839</v>
      </c>
      <c r="Q288" s="7">
        <v>76</v>
      </c>
      <c r="R288" s="7">
        <v>169</v>
      </c>
      <c r="S288" s="7"/>
      <c r="T288" s="7">
        <v>5952</v>
      </c>
      <c r="U288" s="7">
        <v>286</v>
      </c>
      <c r="V288" s="7"/>
      <c r="W288" s="7">
        <v>0.98620689655172411</v>
      </c>
    </row>
    <row r="289" spans="1:23" x14ac:dyDescent="0.35">
      <c r="A289" s="6">
        <v>3200</v>
      </c>
      <c r="B289" s="6">
        <v>11.778155999999999</v>
      </c>
      <c r="C289" s="6">
        <v>3.6806737499999998E-3</v>
      </c>
      <c r="D289" s="6">
        <v>287</v>
      </c>
      <c r="E289" s="6">
        <v>0.63495575221238942</v>
      </c>
      <c r="Q289" s="7">
        <v>58</v>
      </c>
      <c r="R289" s="7">
        <v>155</v>
      </c>
      <c r="S289" s="7"/>
      <c r="T289" s="7">
        <v>6208</v>
      </c>
      <c r="U289" s="7">
        <v>287</v>
      </c>
      <c r="V289" s="7"/>
      <c r="W289" s="7">
        <v>0.98965517241379308</v>
      </c>
    </row>
    <row r="290" spans="1:23" x14ac:dyDescent="0.35">
      <c r="A290" s="6">
        <v>3200</v>
      </c>
      <c r="B290" s="6">
        <v>11.778155999999999</v>
      </c>
      <c r="C290" s="6">
        <v>3.6806737499999998E-3</v>
      </c>
      <c r="D290" s="6">
        <v>288</v>
      </c>
      <c r="E290" s="6">
        <v>0.63716814159292035</v>
      </c>
      <c r="Q290" s="7">
        <v>58</v>
      </c>
      <c r="R290" s="7">
        <v>171</v>
      </c>
      <c r="S290" s="7"/>
      <c r="T290" s="7">
        <v>7232</v>
      </c>
      <c r="U290" s="7">
        <v>288</v>
      </c>
      <c r="V290" s="7"/>
      <c r="W290" s="7">
        <v>0.99310344827586206</v>
      </c>
    </row>
    <row r="291" spans="1:23" x14ac:dyDescent="0.35">
      <c r="A291" s="6">
        <v>3200</v>
      </c>
      <c r="B291" s="6">
        <v>11.778155999999999</v>
      </c>
      <c r="C291" s="6">
        <v>3.6806737499999998E-3</v>
      </c>
      <c r="D291" s="6">
        <v>289</v>
      </c>
      <c r="E291" s="6">
        <v>0.63938053097345138</v>
      </c>
      <c r="Q291" s="7">
        <v>56</v>
      </c>
      <c r="R291" s="7">
        <v>171</v>
      </c>
      <c r="S291" s="7"/>
      <c r="T291" s="7">
        <v>7360</v>
      </c>
      <c r="U291" s="7">
        <v>289</v>
      </c>
      <c r="V291" s="7"/>
      <c r="W291" s="7">
        <v>0.99655172413793103</v>
      </c>
    </row>
    <row r="292" spans="1:23" x14ac:dyDescent="0.35">
      <c r="A292" s="6">
        <v>3200</v>
      </c>
      <c r="B292" s="6">
        <v>11.778155999999999</v>
      </c>
      <c r="C292" s="6">
        <v>3.6806737499999998E-3</v>
      </c>
      <c r="D292" s="6">
        <v>290</v>
      </c>
      <c r="E292" s="6">
        <v>0.6415929203539823</v>
      </c>
      <c r="Q292" s="7">
        <v>47</v>
      </c>
      <c r="R292" s="7">
        <v>168</v>
      </c>
      <c r="S292" s="7"/>
      <c r="T292" s="7">
        <v>7744</v>
      </c>
      <c r="U292" s="7">
        <v>290</v>
      </c>
      <c r="V292" s="7"/>
      <c r="W292" s="7">
        <v>1</v>
      </c>
    </row>
    <row r="293" spans="1:23" x14ac:dyDescent="0.35">
      <c r="A293" s="6">
        <v>3200</v>
      </c>
      <c r="B293" s="6">
        <v>11.778155999999999</v>
      </c>
      <c r="C293" s="6">
        <v>3.6806737499999998E-3</v>
      </c>
      <c r="D293" s="6">
        <v>291</v>
      </c>
      <c r="E293" s="6">
        <v>0.64380530973451322</v>
      </c>
    </row>
    <row r="294" spans="1:23" x14ac:dyDescent="0.35">
      <c r="A294" s="6">
        <v>3200</v>
      </c>
      <c r="B294" s="6">
        <v>11.778155999999999</v>
      </c>
      <c r="C294" s="6">
        <v>3.6806737499999998E-3</v>
      </c>
      <c r="D294" s="6">
        <v>292</v>
      </c>
      <c r="E294" s="6">
        <v>0.64601769911504425</v>
      </c>
    </row>
    <row r="295" spans="1:23" x14ac:dyDescent="0.35">
      <c r="A295" s="6">
        <v>3200</v>
      </c>
      <c r="B295" s="6">
        <v>11.778155999999999</v>
      </c>
      <c r="C295" s="6">
        <v>3.6806737499999998E-3</v>
      </c>
      <c r="D295" s="6">
        <v>293</v>
      </c>
      <c r="E295" s="6">
        <v>0.64823008849557517</v>
      </c>
    </row>
    <row r="296" spans="1:23" x14ac:dyDescent="0.35">
      <c r="A296" s="6">
        <v>3200</v>
      </c>
      <c r="B296" s="6">
        <v>11.778155999999999</v>
      </c>
      <c r="C296" s="6">
        <v>3.6806737499999998E-3</v>
      </c>
      <c r="D296" s="6">
        <v>294</v>
      </c>
      <c r="E296" s="6">
        <v>0.65044247787610621</v>
      </c>
    </row>
    <row r="297" spans="1:23" x14ac:dyDescent="0.35">
      <c r="A297" s="6">
        <v>3200</v>
      </c>
      <c r="B297" s="6">
        <v>11.778155999999999</v>
      </c>
      <c r="C297" s="6">
        <v>3.6806737499999998E-3</v>
      </c>
      <c r="D297" s="6">
        <v>295</v>
      </c>
      <c r="E297" s="6">
        <v>0.65265486725663713</v>
      </c>
    </row>
    <row r="298" spans="1:23" x14ac:dyDescent="0.35">
      <c r="A298" s="6">
        <v>3264</v>
      </c>
      <c r="B298" s="6">
        <v>11.68235312</v>
      </c>
      <c r="C298" s="6">
        <v>3.5791523039215688E-3</v>
      </c>
      <c r="D298" s="6">
        <v>296</v>
      </c>
      <c r="E298" s="6">
        <v>0.65486725663716816</v>
      </c>
    </row>
    <row r="299" spans="1:23" x14ac:dyDescent="0.35">
      <c r="A299" s="6">
        <v>3264</v>
      </c>
      <c r="B299" s="6">
        <v>11.68235312</v>
      </c>
      <c r="C299" s="6">
        <v>3.5791523039215688E-3</v>
      </c>
      <c r="D299" s="6">
        <v>297</v>
      </c>
      <c r="E299" s="6">
        <v>0.65707964601769908</v>
      </c>
    </row>
    <row r="300" spans="1:23" x14ac:dyDescent="0.35">
      <c r="A300" s="6">
        <v>3264</v>
      </c>
      <c r="B300" s="6">
        <v>11.68235312</v>
      </c>
      <c r="C300" s="6">
        <v>3.5791523039215688E-3</v>
      </c>
      <c r="D300" s="6">
        <v>298</v>
      </c>
      <c r="E300" s="6">
        <v>0.65929203539823011</v>
      </c>
    </row>
    <row r="301" spans="1:23" x14ac:dyDescent="0.35">
      <c r="A301" s="6">
        <v>3264</v>
      </c>
      <c r="B301" s="6">
        <v>11.68235312</v>
      </c>
      <c r="C301" s="6">
        <v>3.5791523039215688E-3</v>
      </c>
      <c r="D301" s="6">
        <v>299</v>
      </c>
      <c r="E301" s="6">
        <v>0.66150442477876104</v>
      </c>
    </row>
    <row r="302" spans="1:23" x14ac:dyDescent="0.35">
      <c r="A302" s="6">
        <v>3264</v>
      </c>
      <c r="B302" s="6">
        <v>11.68235312</v>
      </c>
      <c r="C302" s="6">
        <v>3.5791523039215688E-3</v>
      </c>
      <c r="D302" s="6">
        <v>300</v>
      </c>
      <c r="E302" s="6">
        <v>0.66371681415929207</v>
      </c>
    </row>
    <row r="303" spans="1:23" x14ac:dyDescent="0.35">
      <c r="A303" s="6">
        <v>3264</v>
      </c>
      <c r="B303" s="6">
        <v>11.68235312</v>
      </c>
      <c r="C303" s="6">
        <v>3.5791523039215688E-3</v>
      </c>
      <c r="D303" s="6">
        <v>301</v>
      </c>
      <c r="E303" s="6">
        <v>0.66592920353982299</v>
      </c>
    </row>
    <row r="304" spans="1:23" x14ac:dyDescent="0.35">
      <c r="A304" s="6">
        <v>3264</v>
      </c>
      <c r="B304" s="6">
        <v>11.68235312</v>
      </c>
      <c r="C304" s="6">
        <v>3.5791523039215688E-3</v>
      </c>
      <c r="D304" s="6">
        <v>302</v>
      </c>
      <c r="E304" s="6">
        <v>0.66814159292035402</v>
      </c>
    </row>
    <row r="305" spans="1:5" x14ac:dyDescent="0.35">
      <c r="A305" s="6">
        <v>3328</v>
      </c>
      <c r="B305" s="6">
        <v>11.586550240000001</v>
      </c>
      <c r="C305" s="6">
        <v>3.4815355288461544E-3</v>
      </c>
      <c r="D305" s="6">
        <v>303</v>
      </c>
      <c r="E305" s="6">
        <v>0.67035398230088494</v>
      </c>
    </row>
    <row r="306" spans="1:5" x14ac:dyDescent="0.35">
      <c r="A306" s="6">
        <v>3328</v>
      </c>
      <c r="B306" s="6">
        <v>11.586550240000001</v>
      </c>
      <c r="C306" s="6">
        <v>3.4815355288461544E-3</v>
      </c>
      <c r="D306" s="6">
        <v>304</v>
      </c>
      <c r="E306" s="6">
        <v>0.67256637168141598</v>
      </c>
    </row>
    <row r="307" spans="1:5" x14ac:dyDescent="0.35">
      <c r="A307" s="6">
        <v>3328</v>
      </c>
      <c r="B307" s="6">
        <v>11.586550240000001</v>
      </c>
      <c r="C307" s="6">
        <v>3.4815355288461544E-3</v>
      </c>
      <c r="D307" s="6">
        <v>305</v>
      </c>
      <c r="E307" s="6">
        <v>0.6747787610619469</v>
      </c>
    </row>
    <row r="308" spans="1:5" x14ac:dyDescent="0.35">
      <c r="A308" s="6">
        <v>3328</v>
      </c>
      <c r="B308" s="6">
        <v>11.586550240000001</v>
      </c>
      <c r="C308" s="6">
        <v>3.4815355288461544E-3</v>
      </c>
      <c r="D308" s="6">
        <v>306</v>
      </c>
      <c r="E308" s="6">
        <v>0.67699115044247793</v>
      </c>
    </row>
    <row r="309" spans="1:5" x14ac:dyDescent="0.35">
      <c r="A309" s="6">
        <v>3328</v>
      </c>
      <c r="B309" s="6">
        <v>11.586550240000001</v>
      </c>
      <c r="C309" s="6">
        <v>3.4815355288461544E-3</v>
      </c>
      <c r="D309" s="6">
        <v>307</v>
      </c>
      <c r="E309" s="6">
        <v>0.67920353982300885</v>
      </c>
    </row>
    <row r="310" spans="1:5" x14ac:dyDescent="0.35">
      <c r="A310" s="6">
        <v>3328</v>
      </c>
      <c r="B310" s="6">
        <v>11.586550240000001</v>
      </c>
      <c r="C310" s="6">
        <v>3.4815355288461544E-3</v>
      </c>
      <c r="D310" s="6">
        <v>308</v>
      </c>
      <c r="E310" s="6">
        <v>0.68141592920353977</v>
      </c>
    </row>
    <row r="311" spans="1:5" x14ac:dyDescent="0.35">
      <c r="A311" s="6">
        <v>3328</v>
      </c>
      <c r="B311" s="6">
        <v>11.586550240000001</v>
      </c>
      <c r="C311" s="6">
        <v>3.4815355288461544E-3</v>
      </c>
      <c r="D311" s="6">
        <v>309</v>
      </c>
      <c r="E311" s="6">
        <v>0.6836283185840708</v>
      </c>
    </row>
    <row r="312" spans="1:5" x14ac:dyDescent="0.35">
      <c r="A312" s="6">
        <v>3392</v>
      </c>
      <c r="B312" s="6">
        <v>11.49074736</v>
      </c>
      <c r="C312" s="6">
        <v>3.3876024056603777E-3</v>
      </c>
      <c r="D312" s="6">
        <v>310</v>
      </c>
      <c r="E312" s="6">
        <v>0.68584070796460173</v>
      </c>
    </row>
    <row r="313" spans="1:5" x14ac:dyDescent="0.35">
      <c r="A313" s="6">
        <v>3392</v>
      </c>
      <c r="B313" s="6">
        <v>11.49074736</v>
      </c>
      <c r="C313" s="6">
        <v>3.3876024056603777E-3</v>
      </c>
      <c r="D313" s="6">
        <v>311</v>
      </c>
      <c r="E313" s="6">
        <v>0.68805309734513276</v>
      </c>
    </row>
    <row r="314" spans="1:5" x14ac:dyDescent="0.35">
      <c r="A314" s="6">
        <v>3392</v>
      </c>
      <c r="B314" s="6">
        <v>11.49074736</v>
      </c>
      <c r="C314" s="6">
        <v>3.3876024056603777E-3</v>
      </c>
      <c r="D314" s="6">
        <v>312</v>
      </c>
      <c r="E314" s="6">
        <v>0.69026548672566368</v>
      </c>
    </row>
    <row r="315" spans="1:5" x14ac:dyDescent="0.35">
      <c r="A315" s="6">
        <v>3456</v>
      </c>
      <c r="B315" s="6">
        <v>11.394944479999999</v>
      </c>
      <c r="C315" s="6">
        <v>3.2971482870370367E-3</v>
      </c>
      <c r="D315" s="6">
        <v>313</v>
      </c>
      <c r="E315" s="6">
        <v>0.69247787610619471</v>
      </c>
    </row>
    <row r="316" spans="1:5" x14ac:dyDescent="0.35">
      <c r="A316" s="6">
        <v>3520</v>
      </c>
      <c r="B316" s="6">
        <v>11.2991416</v>
      </c>
      <c r="C316" s="6">
        <v>3.2099834090909092E-3</v>
      </c>
      <c r="D316" s="6">
        <v>314</v>
      </c>
      <c r="E316" s="6">
        <v>0.69469026548672563</v>
      </c>
    </row>
    <row r="317" spans="1:5" x14ac:dyDescent="0.35">
      <c r="A317" s="6">
        <v>3520</v>
      </c>
      <c r="B317" s="6">
        <v>11.2991416</v>
      </c>
      <c r="C317" s="6">
        <v>3.2099834090909092E-3</v>
      </c>
      <c r="D317" s="6">
        <v>315</v>
      </c>
      <c r="E317" s="6">
        <v>0.69690265486725667</v>
      </c>
    </row>
    <row r="318" spans="1:5" x14ac:dyDescent="0.35">
      <c r="A318" s="6">
        <v>3520</v>
      </c>
      <c r="B318" s="6">
        <v>11.2991416</v>
      </c>
      <c r="C318" s="6">
        <v>3.2099834090909092E-3</v>
      </c>
      <c r="D318" s="6">
        <v>316</v>
      </c>
      <c r="E318" s="6">
        <v>0.69911504424778759</v>
      </c>
    </row>
    <row r="319" spans="1:5" x14ac:dyDescent="0.35">
      <c r="A319" s="6">
        <v>3520</v>
      </c>
      <c r="B319" s="6">
        <v>11.2991416</v>
      </c>
      <c r="C319" s="6">
        <v>3.2099834090909092E-3</v>
      </c>
      <c r="D319" s="6">
        <v>317</v>
      </c>
      <c r="E319" s="6">
        <v>0.70132743362831862</v>
      </c>
    </row>
    <row r="320" spans="1:5" x14ac:dyDescent="0.35">
      <c r="A320" s="6">
        <v>3520</v>
      </c>
      <c r="B320" s="6">
        <v>11.2991416</v>
      </c>
      <c r="C320" s="6">
        <v>3.2099834090909092E-3</v>
      </c>
      <c r="D320" s="6">
        <v>318</v>
      </c>
      <c r="E320" s="6">
        <v>0.70353982300884954</v>
      </c>
    </row>
    <row r="321" spans="1:5" x14ac:dyDescent="0.35">
      <c r="A321" s="6">
        <v>3584</v>
      </c>
      <c r="B321" s="6">
        <v>11.203338720000001</v>
      </c>
      <c r="C321" s="6">
        <v>3.1259315625000003E-3</v>
      </c>
      <c r="D321" s="6">
        <v>319</v>
      </c>
      <c r="E321" s="6">
        <v>0.70575221238938057</v>
      </c>
    </row>
    <row r="322" spans="1:5" x14ac:dyDescent="0.35">
      <c r="A322" s="6">
        <v>3584</v>
      </c>
      <c r="B322" s="6">
        <v>11.203338720000001</v>
      </c>
      <c r="C322" s="6">
        <v>3.1259315625000003E-3</v>
      </c>
      <c r="D322" s="6">
        <v>320</v>
      </c>
      <c r="E322" s="6">
        <v>0.70796460176991149</v>
      </c>
    </row>
    <row r="323" spans="1:5" x14ac:dyDescent="0.35">
      <c r="A323" s="6">
        <v>3584</v>
      </c>
      <c r="B323" s="6">
        <v>11.203338720000001</v>
      </c>
      <c r="C323" s="6">
        <v>3.1259315625000003E-3</v>
      </c>
      <c r="D323" s="6">
        <v>321</v>
      </c>
      <c r="E323" s="6">
        <v>0.71017699115044253</v>
      </c>
    </row>
    <row r="324" spans="1:5" x14ac:dyDescent="0.35">
      <c r="A324" s="6">
        <v>3584</v>
      </c>
      <c r="B324" s="6">
        <v>11.203338720000001</v>
      </c>
      <c r="C324" s="6">
        <v>3.1259315625000003E-3</v>
      </c>
      <c r="D324" s="6">
        <v>322</v>
      </c>
      <c r="E324" s="6">
        <v>0.71238938053097345</v>
      </c>
    </row>
    <row r="325" spans="1:5" x14ac:dyDescent="0.35">
      <c r="A325" s="6">
        <v>3584</v>
      </c>
      <c r="B325" s="6">
        <v>11.203338720000001</v>
      </c>
      <c r="C325" s="6">
        <v>3.1259315625000003E-3</v>
      </c>
      <c r="D325" s="6">
        <v>323</v>
      </c>
      <c r="E325" s="6">
        <v>0.71460176991150437</v>
      </c>
    </row>
    <row r="326" spans="1:5" x14ac:dyDescent="0.35">
      <c r="A326" s="6">
        <v>3584</v>
      </c>
      <c r="B326" s="6">
        <v>11.203338720000001</v>
      </c>
      <c r="C326" s="6">
        <v>3.1259315625000003E-3</v>
      </c>
      <c r="D326" s="6">
        <v>324</v>
      </c>
      <c r="E326" s="6">
        <v>0.7168141592920354</v>
      </c>
    </row>
    <row r="327" spans="1:5" x14ac:dyDescent="0.35">
      <c r="A327" s="6">
        <v>3648</v>
      </c>
      <c r="B327" s="6">
        <v>11.107535840000001</v>
      </c>
      <c r="C327" s="6">
        <v>3.044828903508772E-3</v>
      </c>
      <c r="D327" s="6">
        <v>325</v>
      </c>
      <c r="E327" s="6">
        <v>0.71902654867256632</v>
      </c>
    </row>
    <row r="328" spans="1:5" x14ac:dyDescent="0.35">
      <c r="A328" s="6">
        <v>3648</v>
      </c>
      <c r="B328" s="6">
        <v>11.107535840000001</v>
      </c>
      <c r="C328" s="6">
        <v>3.044828903508772E-3</v>
      </c>
      <c r="D328" s="6">
        <v>326</v>
      </c>
      <c r="E328" s="6">
        <v>0.72123893805309736</v>
      </c>
    </row>
    <row r="329" spans="1:5" x14ac:dyDescent="0.35">
      <c r="A329" s="6">
        <v>3648</v>
      </c>
      <c r="B329" s="6">
        <v>11.107535840000001</v>
      </c>
      <c r="C329" s="6">
        <v>3.044828903508772E-3</v>
      </c>
      <c r="D329" s="6">
        <v>327</v>
      </c>
      <c r="E329" s="6">
        <v>0.72345132743362828</v>
      </c>
    </row>
    <row r="330" spans="1:5" x14ac:dyDescent="0.35">
      <c r="A330" s="6">
        <v>3648</v>
      </c>
      <c r="B330" s="6">
        <v>11.107535840000001</v>
      </c>
      <c r="C330" s="6">
        <v>3.044828903508772E-3</v>
      </c>
      <c r="D330" s="6">
        <v>328</v>
      </c>
      <c r="E330" s="6">
        <v>0.72566371681415931</v>
      </c>
    </row>
    <row r="331" spans="1:5" x14ac:dyDescent="0.35">
      <c r="A331" s="6">
        <v>3648</v>
      </c>
      <c r="B331" s="6">
        <v>11.107535840000001</v>
      </c>
      <c r="C331" s="6">
        <v>3.044828903508772E-3</v>
      </c>
      <c r="D331" s="6">
        <v>329</v>
      </c>
      <c r="E331" s="6">
        <v>0.72787610619469023</v>
      </c>
    </row>
    <row r="332" spans="1:5" x14ac:dyDescent="0.35">
      <c r="A332" s="6">
        <v>3648</v>
      </c>
      <c r="B332" s="6">
        <v>11.107535840000001</v>
      </c>
      <c r="C332" s="6">
        <v>3.044828903508772E-3</v>
      </c>
      <c r="D332" s="6">
        <v>330</v>
      </c>
      <c r="E332" s="6">
        <v>0.73008849557522126</v>
      </c>
    </row>
    <row r="333" spans="1:5" x14ac:dyDescent="0.35">
      <c r="A333" s="6">
        <v>3712</v>
      </c>
      <c r="B333" s="6">
        <v>11.01173296</v>
      </c>
      <c r="C333" s="6">
        <v>2.9665228879310343E-3</v>
      </c>
      <c r="D333" s="6">
        <v>331</v>
      </c>
      <c r="E333" s="6">
        <v>0.73230088495575218</v>
      </c>
    </row>
    <row r="334" spans="1:5" x14ac:dyDescent="0.35">
      <c r="A334" s="6">
        <v>3712</v>
      </c>
      <c r="B334" s="6">
        <v>11.01173296</v>
      </c>
      <c r="C334" s="6">
        <v>2.9665228879310343E-3</v>
      </c>
      <c r="D334" s="6">
        <v>332</v>
      </c>
      <c r="E334" s="6">
        <v>0.73451327433628322</v>
      </c>
    </row>
    <row r="335" spans="1:5" x14ac:dyDescent="0.35">
      <c r="A335" s="6">
        <v>3712</v>
      </c>
      <c r="B335" s="6">
        <v>11.01173296</v>
      </c>
      <c r="C335" s="6">
        <v>2.9665228879310343E-3</v>
      </c>
      <c r="D335" s="6">
        <v>333</v>
      </c>
      <c r="E335" s="6">
        <v>0.73672566371681414</v>
      </c>
    </row>
    <row r="336" spans="1:5" x14ac:dyDescent="0.35">
      <c r="A336" s="6">
        <v>3712</v>
      </c>
      <c r="B336" s="6">
        <v>11.01173296</v>
      </c>
      <c r="C336" s="6">
        <v>2.9665228879310343E-3</v>
      </c>
      <c r="D336" s="6">
        <v>334</v>
      </c>
      <c r="E336" s="6">
        <v>0.73893805309734517</v>
      </c>
    </row>
    <row r="337" spans="1:5" x14ac:dyDescent="0.35">
      <c r="A337" s="6">
        <v>3712</v>
      </c>
      <c r="B337" s="6">
        <v>11.01173296</v>
      </c>
      <c r="C337" s="6">
        <v>2.9665228879310343E-3</v>
      </c>
      <c r="D337" s="6">
        <v>335</v>
      </c>
      <c r="E337" s="6">
        <v>0.74115044247787609</v>
      </c>
    </row>
    <row r="338" spans="1:5" x14ac:dyDescent="0.35">
      <c r="A338" s="6">
        <v>3712</v>
      </c>
      <c r="B338" s="6">
        <v>11.01173296</v>
      </c>
      <c r="C338" s="6">
        <v>2.9665228879310343E-3</v>
      </c>
      <c r="D338" s="6">
        <v>336</v>
      </c>
      <c r="E338" s="6">
        <v>0.74336283185840712</v>
      </c>
    </row>
    <row r="339" spans="1:5" x14ac:dyDescent="0.35">
      <c r="A339" s="6">
        <v>3712</v>
      </c>
      <c r="B339" s="6">
        <v>11.01173296</v>
      </c>
      <c r="C339" s="6">
        <v>2.9665228879310343E-3</v>
      </c>
      <c r="D339" s="6">
        <v>337</v>
      </c>
      <c r="E339" s="6">
        <v>0.74557522123893805</v>
      </c>
    </row>
    <row r="340" spans="1:5" x14ac:dyDescent="0.35">
      <c r="A340" s="6">
        <v>3776</v>
      </c>
      <c r="B340" s="6">
        <v>10.915930079999999</v>
      </c>
      <c r="C340" s="6">
        <v>2.8908713135593219E-3</v>
      </c>
      <c r="D340" s="6">
        <v>338</v>
      </c>
      <c r="E340" s="6">
        <v>0.74778761061946908</v>
      </c>
    </row>
    <row r="341" spans="1:5" x14ac:dyDescent="0.35">
      <c r="A341" s="6">
        <v>3776</v>
      </c>
      <c r="B341" s="6">
        <v>10.915930079999999</v>
      </c>
      <c r="C341" s="6">
        <v>2.8908713135593219E-3</v>
      </c>
      <c r="D341" s="6">
        <v>339</v>
      </c>
      <c r="E341" s="6">
        <v>0.75</v>
      </c>
    </row>
    <row r="342" spans="1:5" x14ac:dyDescent="0.35">
      <c r="A342" s="6">
        <v>3776</v>
      </c>
      <c r="B342" s="6">
        <v>10.915930079999999</v>
      </c>
      <c r="C342" s="6">
        <v>2.8908713135593219E-3</v>
      </c>
      <c r="D342" s="6">
        <v>340</v>
      </c>
      <c r="E342" s="6">
        <v>0.75221238938053092</v>
      </c>
    </row>
    <row r="343" spans="1:5" x14ac:dyDescent="0.35">
      <c r="A343" s="6">
        <v>3776</v>
      </c>
      <c r="B343" s="6">
        <v>10.915930079999999</v>
      </c>
      <c r="C343" s="6">
        <v>2.8908713135593219E-3</v>
      </c>
      <c r="D343" s="6">
        <v>341</v>
      </c>
      <c r="E343" s="6">
        <v>0.75442477876106195</v>
      </c>
    </row>
    <row r="344" spans="1:5" x14ac:dyDescent="0.35">
      <c r="A344" s="6">
        <v>3776</v>
      </c>
      <c r="B344" s="6">
        <v>10.915930079999999</v>
      </c>
      <c r="C344" s="6">
        <v>2.8908713135593219E-3</v>
      </c>
      <c r="D344" s="6">
        <v>342</v>
      </c>
      <c r="E344" s="6">
        <v>0.75663716814159288</v>
      </c>
    </row>
    <row r="345" spans="1:5" x14ac:dyDescent="0.35">
      <c r="A345" s="6">
        <v>3776</v>
      </c>
      <c r="B345" s="6">
        <v>10.915930079999999</v>
      </c>
      <c r="C345" s="6">
        <v>2.8908713135593219E-3</v>
      </c>
      <c r="D345" s="6">
        <v>343</v>
      </c>
      <c r="E345" s="6">
        <v>0.75884955752212391</v>
      </c>
    </row>
    <row r="346" spans="1:5" x14ac:dyDescent="0.35">
      <c r="A346" s="6">
        <v>3776</v>
      </c>
      <c r="B346" s="6">
        <v>10.915930079999999</v>
      </c>
      <c r="C346" s="6">
        <v>2.8908713135593219E-3</v>
      </c>
      <c r="D346" s="6">
        <v>344</v>
      </c>
      <c r="E346" s="6">
        <v>0.76106194690265483</v>
      </c>
    </row>
    <row r="347" spans="1:5" x14ac:dyDescent="0.35">
      <c r="A347" s="6">
        <v>3840</v>
      </c>
      <c r="B347" s="6">
        <v>10.8201272</v>
      </c>
      <c r="C347" s="6">
        <v>2.8177414583333334E-3</v>
      </c>
      <c r="D347" s="6">
        <v>345</v>
      </c>
      <c r="E347" s="6">
        <v>0.76327433628318586</v>
      </c>
    </row>
    <row r="348" spans="1:5" x14ac:dyDescent="0.35">
      <c r="A348" s="6">
        <v>3840</v>
      </c>
      <c r="B348" s="6">
        <v>10.8201272</v>
      </c>
      <c r="C348" s="6">
        <v>2.8177414583333334E-3</v>
      </c>
      <c r="D348" s="6">
        <v>346</v>
      </c>
      <c r="E348" s="6">
        <v>0.76548672566371678</v>
      </c>
    </row>
    <row r="349" spans="1:5" x14ac:dyDescent="0.35">
      <c r="A349" s="6">
        <v>3840</v>
      </c>
      <c r="B349" s="6">
        <v>10.8201272</v>
      </c>
      <c r="C349" s="6">
        <v>2.8177414583333334E-3</v>
      </c>
      <c r="D349" s="6">
        <v>347</v>
      </c>
      <c r="E349" s="6">
        <v>0.76769911504424782</v>
      </c>
    </row>
    <row r="350" spans="1:5" x14ac:dyDescent="0.35">
      <c r="A350" s="6">
        <v>3840</v>
      </c>
      <c r="B350" s="6">
        <v>10.8201272</v>
      </c>
      <c r="C350" s="6">
        <v>2.8177414583333334E-3</v>
      </c>
      <c r="D350" s="6">
        <v>348</v>
      </c>
      <c r="E350" s="6">
        <v>0.76991150442477874</v>
      </c>
    </row>
    <row r="351" spans="1:5" x14ac:dyDescent="0.35">
      <c r="A351" s="6">
        <v>3840</v>
      </c>
      <c r="B351" s="6">
        <v>10.8201272</v>
      </c>
      <c r="C351" s="6">
        <v>2.8177414583333334E-3</v>
      </c>
      <c r="D351" s="6">
        <v>349</v>
      </c>
      <c r="E351" s="6">
        <v>0.77212389380530977</v>
      </c>
    </row>
    <row r="352" spans="1:5" x14ac:dyDescent="0.35">
      <c r="A352" s="6">
        <v>3904</v>
      </c>
      <c r="B352" s="6">
        <v>10.724324320000001</v>
      </c>
      <c r="C352" s="6">
        <v>2.747009303278689E-3</v>
      </c>
      <c r="D352" s="6">
        <v>350</v>
      </c>
      <c r="E352" s="6">
        <v>0.77433628318584069</v>
      </c>
    </row>
    <row r="353" spans="1:5" x14ac:dyDescent="0.35">
      <c r="A353" s="6">
        <v>3904</v>
      </c>
      <c r="B353" s="6">
        <v>10.724324320000001</v>
      </c>
      <c r="C353" s="6">
        <v>2.747009303278689E-3</v>
      </c>
      <c r="D353" s="6">
        <v>351</v>
      </c>
      <c r="E353" s="6">
        <v>0.77654867256637172</v>
      </c>
    </row>
    <row r="354" spans="1:5" x14ac:dyDescent="0.35">
      <c r="A354" s="6">
        <v>3904</v>
      </c>
      <c r="B354" s="6">
        <v>10.724324320000001</v>
      </c>
      <c r="C354" s="6">
        <v>2.747009303278689E-3</v>
      </c>
      <c r="D354" s="6">
        <v>352</v>
      </c>
      <c r="E354" s="6">
        <v>0.77876106194690264</v>
      </c>
    </row>
    <row r="355" spans="1:5" x14ac:dyDescent="0.35">
      <c r="A355" s="6">
        <v>3904</v>
      </c>
      <c r="B355" s="6">
        <v>10.724324320000001</v>
      </c>
      <c r="C355" s="6">
        <v>2.747009303278689E-3</v>
      </c>
      <c r="D355" s="6">
        <v>353</v>
      </c>
      <c r="E355" s="6">
        <v>0.78097345132743368</v>
      </c>
    </row>
    <row r="356" spans="1:5" x14ac:dyDescent="0.35">
      <c r="A356" s="6">
        <v>3904</v>
      </c>
      <c r="B356" s="6">
        <v>10.724324320000001</v>
      </c>
      <c r="C356" s="6">
        <v>2.747009303278689E-3</v>
      </c>
      <c r="D356" s="6">
        <v>354</v>
      </c>
      <c r="E356" s="6">
        <v>0.7831858407079646</v>
      </c>
    </row>
    <row r="357" spans="1:5" x14ac:dyDescent="0.35">
      <c r="A357" s="6">
        <v>3968</v>
      </c>
      <c r="B357" s="6">
        <v>10.62852144</v>
      </c>
      <c r="C357" s="6">
        <v>2.6785588306451613E-3</v>
      </c>
      <c r="D357" s="6">
        <v>355</v>
      </c>
      <c r="E357" s="6">
        <v>0.78539823008849563</v>
      </c>
    </row>
    <row r="358" spans="1:5" x14ac:dyDescent="0.35">
      <c r="A358" s="6">
        <v>3968</v>
      </c>
      <c r="B358" s="6">
        <v>10.62852144</v>
      </c>
      <c r="C358" s="6">
        <v>2.6785588306451613E-3</v>
      </c>
      <c r="D358" s="6">
        <v>356</v>
      </c>
      <c r="E358" s="6">
        <v>0.78761061946902655</v>
      </c>
    </row>
    <row r="359" spans="1:5" x14ac:dyDescent="0.35">
      <c r="A359" s="6">
        <v>3968</v>
      </c>
      <c r="B359" s="6">
        <v>10.62852144</v>
      </c>
      <c r="C359" s="6">
        <v>2.6785588306451613E-3</v>
      </c>
      <c r="D359" s="6">
        <v>357</v>
      </c>
      <c r="E359" s="6">
        <v>0.78982300884955747</v>
      </c>
    </row>
    <row r="360" spans="1:5" x14ac:dyDescent="0.35">
      <c r="A360" s="6">
        <v>3968</v>
      </c>
      <c r="B360" s="6">
        <v>10.62852144</v>
      </c>
      <c r="C360" s="6">
        <v>2.6785588306451613E-3</v>
      </c>
      <c r="D360" s="6">
        <v>358</v>
      </c>
      <c r="E360" s="6">
        <v>0.79203539823008851</v>
      </c>
    </row>
    <row r="361" spans="1:5" x14ac:dyDescent="0.35">
      <c r="A361" s="6">
        <v>3968</v>
      </c>
      <c r="B361" s="6">
        <v>10.62852144</v>
      </c>
      <c r="C361" s="6">
        <v>2.6785588306451613E-3</v>
      </c>
      <c r="D361" s="6">
        <v>359</v>
      </c>
      <c r="E361" s="6">
        <v>0.79424778761061943</v>
      </c>
    </row>
    <row r="362" spans="1:5" x14ac:dyDescent="0.35">
      <c r="A362" s="6">
        <v>3968</v>
      </c>
      <c r="B362" s="6">
        <v>10.62852144</v>
      </c>
      <c r="C362" s="6">
        <v>2.6785588306451613E-3</v>
      </c>
      <c r="D362" s="6">
        <v>360</v>
      </c>
      <c r="E362" s="6">
        <v>0.79646017699115046</v>
      </c>
    </row>
    <row r="363" spans="1:5" x14ac:dyDescent="0.35">
      <c r="A363" s="6">
        <v>3968</v>
      </c>
      <c r="B363" s="6">
        <v>10.62852144</v>
      </c>
      <c r="C363" s="6">
        <v>2.6785588306451613E-3</v>
      </c>
      <c r="D363" s="6">
        <v>361</v>
      </c>
      <c r="E363" s="6">
        <v>0.79867256637168138</v>
      </c>
    </row>
    <row r="364" spans="1:5" x14ac:dyDescent="0.35">
      <c r="A364" s="6">
        <v>4032</v>
      </c>
      <c r="B364" s="6">
        <v>10.532718559999999</v>
      </c>
      <c r="C364" s="6">
        <v>2.6122813888888887E-3</v>
      </c>
      <c r="D364" s="6">
        <v>362</v>
      </c>
      <c r="E364" s="6">
        <v>0.80088495575221241</v>
      </c>
    </row>
    <row r="365" spans="1:5" x14ac:dyDescent="0.35">
      <c r="A365" s="6">
        <v>4032</v>
      </c>
      <c r="B365" s="6">
        <v>10.532718559999999</v>
      </c>
      <c r="C365" s="6">
        <v>2.6122813888888887E-3</v>
      </c>
      <c r="D365" s="6">
        <v>363</v>
      </c>
      <c r="E365" s="6">
        <v>0.80309734513274333</v>
      </c>
    </row>
    <row r="366" spans="1:5" x14ac:dyDescent="0.35">
      <c r="A366" s="6">
        <v>4032</v>
      </c>
      <c r="B366" s="6">
        <v>10.532718559999999</v>
      </c>
      <c r="C366" s="6">
        <v>2.6122813888888887E-3</v>
      </c>
      <c r="D366" s="6">
        <v>364</v>
      </c>
      <c r="E366" s="6">
        <v>0.80530973451327437</v>
      </c>
    </row>
    <row r="367" spans="1:5" x14ac:dyDescent="0.35">
      <c r="A367" s="6">
        <v>4032</v>
      </c>
      <c r="B367" s="6">
        <v>10.532718559999999</v>
      </c>
      <c r="C367" s="6">
        <v>2.6122813888888887E-3</v>
      </c>
      <c r="D367" s="6">
        <v>365</v>
      </c>
      <c r="E367" s="6">
        <v>0.80752212389380529</v>
      </c>
    </row>
    <row r="368" spans="1:5" x14ac:dyDescent="0.35">
      <c r="A368" s="6">
        <v>4032</v>
      </c>
      <c r="B368" s="6">
        <v>10.532718559999999</v>
      </c>
      <c r="C368" s="6">
        <v>2.6122813888888887E-3</v>
      </c>
      <c r="D368" s="6">
        <v>366</v>
      </c>
      <c r="E368" s="6">
        <v>0.80973451327433632</v>
      </c>
    </row>
    <row r="369" spans="1:5" x14ac:dyDescent="0.35">
      <c r="A369" s="6">
        <v>4032</v>
      </c>
      <c r="B369" s="6">
        <v>10.532718559999999</v>
      </c>
      <c r="C369" s="6">
        <v>2.6122813888888887E-3</v>
      </c>
      <c r="D369" s="6">
        <v>367</v>
      </c>
      <c r="E369" s="6">
        <v>0.81194690265486724</v>
      </c>
    </row>
    <row r="370" spans="1:5" x14ac:dyDescent="0.35">
      <c r="A370" s="6">
        <v>4032</v>
      </c>
      <c r="B370" s="6">
        <v>10.532718559999999</v>
      </c>
      <c r="C370" s="6">
        <v>2.6122813888888887E-3</v>
      </c>
      <c r="D370" s="6">
        <v>368</v>
      </c>
      <c r="E370" s="6">
        <v>0.81415929203539827</v>
      </c>
    </row>
    <row r="371" spans="1:5" x14ac:dyDescent="0.35">
      <c r="A371" s="6">
        <v>4160</v>
      </c>
      <c r="B371" s="6">
        <v>10.341112800000001</v>
      </c>
      <c r="C371" s="6">
        <v>2.4858444230769234E-3</v>
      </c>
      <c r="D371" s="6">
        <v>369</v>
      </c>
      <c r="E371" s="6">
        <v>0.8163716814159292</v>
      </c>
    </row>
    <row r="372" spans="1:5" x14ac:dyDescent="0.35">
      <c r="A372" s="6">
        <v>4160</v>
      </c>
      <c r="B372" s="6">
        <v>10.341112800000001</v>
      </c>
      <c r="C372" s="6">
        <v>2.4858444230769234E-3</v>
      </c>
      <c r="D372" s="6">
        <v>370</v>
      </c>
      <c r="E372" s="6">
        <v>0.81858407079646023</v>
      </c>
    </row>
    <row r="373" spans="1:5" x14ac:dyDescent="0.35">
      <c r="A373" s="6">
        <v>4160</v>
      </c>
      <c r="B373" s="6">
        <v>10.341112800000001</v>
      </c>
      <c r="C373" s="6">
        <v>2.4858444230769234E-3</v>
      </c>
      <c r="D373" s="6">
        <v>371</v>
      </c>
      <c r="E373" s="6">
        <v>0.82079646017699115</v>
      </c>
    </row>
    <row r="374" spans="1:5" x14ac:dyDescent="0.35">
      <c r="A374" s="6">
        <v>4160</v>
      </c>
      <c r="B374" s="6">
        <v>10.341112800000001</v>
      </c>
      <c r="C374" s="6">
        <v>2.4858444230769234E-3</v>
      </c>
      <c r="D374" s="6">
        <v>372</v>
      </c>
      <c r="E374" s="6">
        <v>0.82300884955752207</v>
      </c>
    </row>
    <row r="375" spans="1:5" x14ac:dyDescent="0.35">
      <c r="A375" s="6">
        <v>4160</v>
      </c>
      <c r="B375" s="6">
        <v>10.341112800000001</v>
      </c>
      <c r="C375" s="6">
        <v>2.4858444230769234E-3</v>
      </c>
      <c r="D375" s="6">
        <v>373</v>
      </c>
      <c r="E375" s="6">
        <v>0.8252212389380531</v>
      </c>
    </row>
    <row r="376" spans="1:5" x14ac:dyDescent="0.35">
      <c r="A376" s="6">
        <v>4160</v>
      </c>
      <c r="B376" s="6">
        <v>10.341112800000001</v>
      </c>
      <c r="C376" s="6">
        <v>2.4858444230769234E-3</v>
      </c>
      <c r="D376" s="6">
        <v>374</v>
      </c>
      <c r="E376" s="6">
        <v>0.82743362831858402</v>
      </c>
    </row>
    <row r="377" spans="1:5" x14ac:dyDescent="0.35">
      <c r="A377" s="6">
        <v>4160</v>
      </c>
      <c r="B377" s="6">
        <v>10.341112800000001</v>
      </c>
      <c r="C377" s="6">
        <v>2.4858444230769234E-3</v>
      </c>
      <c r="D377" s="6">
        <v>375</v>
      </c>
      <c r="E377" s="6">
        <v>0.82964601769911506</v>
      </c>
    </row>
    <row r="378" spans="1:5" x14ac:dyDescent="0.35">
      <c r="A378" s="6">
        <v>4224</v>
      </c>
      <c r="B378" s="6">
        <v>10.24530992</v>
      </c>
      <c r="C378" s="6">
        <v>2.4254995075757577E-3</v>
      </c>
      <c r="D378" s="6">
        <v>376</v>
      </c>
      <c r="E378" s="6">
        <v>0.83185840707964598</v>
      </c>
    </row>
    <row r="379" spans="1:5" x14ac:dyDescent="0.35">
      <c r="A379" s="6">
        <v>4224</v>
      </c>
      <c r="B379" s="6">
        <v>10.24530992</v>
      </c>
      <c r="C379" s="6">
        <v>2.4254995075757577E-3</v>
      </c>
      <c r="D379" s="6">
        <v>377</v>
      </c>
      <c r="E379" s="6">
        <v>0.83407079646017701</v>
      </c>
    </row>
    <row r="380" spans="1:5" x14ac:dyDescent="0.35">
      <c r="A380" s="6">
        <v>4224</v>
      </c>
      <c r="B380" s="6">
        <v>10.24530992</v>
      </c>
      <c r="C380" s="6">
        <v>2.4254995075757577E-3</v>
      </c>
      <c r="D380" s="6">
        <v>378</v>
      </c>
      <c r="E380" s="6">
        <v>0.83628318584070793</v>
      </c>
    </row>
    <row r="381" spans="1:5" x14ac:dyDescent="0.35">
      <c r="A381" s="6">
        <v>4288</v>
      </c>
      <c r="B381" s="6">
        <v>10.14950704</v>
      </c>
      <c r="C381" s="6">
        <v>2.3669559328358208E-3</v>
      </c>
      <c r="D381" s="6">
        <v>379</v>
      </c>
      <c r="E381" s="6">
        <v>0.83849557522123896</v>
      </c>
    </row>
    <row r="382" spans="1:5" x14ac:dyDescent="0.35">
      <c r="A382" s="6">
        <v>4288</v>
      </c>
      <c r="B382" s="6">
        <v>10.14950704</v>
      </c>
      <c r="C382" s="6">
        <v>2.3669559328358208E-3</v>
      </c>
      <c r="D382" s="6">
        <v>380</v>
      </c>
      <c r="E382" s="6">
        <v>0.84070796460176989</v>
      </c>
    </row>
    <row r="383" spans="1:5" x14ac:dyDescent="0.35">
      <c r="A383" s="6">
        <v>4288</v>
      </c>
      <c r="B383" s="6">
        <v>10.14950704</v>
      </c>
      <c r="C383" s="6">
        <v>2.3669559328358208E-3</v>
      </c>
      <c r="D383" s="6">
        <v>381</v>
      </c>
      <c r="E383" s="6">
        <v>0.84292035398230092</v>
      </c>
    </row>
    <row r="384" spans="1:5" x14ac:dyDescent="0.35">
      <c r="A384" s="6">
        <v>4288</v>
      </c>
      <c r="B384" s="6">
        <v>10.14950704</v>
      </c>
      <c r="C384" s="6">
        <v>2.3669559328358208E-3</v>
      </c>
      <c r="D384" s="6">
        <v>382</v>
      </c>
      <c r="E384" s="6">
        <v>0.84513274336283184</v>
      </c>
    </row>
    <row r="385" spans="1:5" x14ac:dyDescent="0.35">
      <c r="A385" s="6">
        <v>4288</v>
      </c>
      <c r="B385" s="6">
        <v>10.14950704</v>
      </c>
      <c r="C385" s="6">
        <v>2.3669559328358208E-3</v>
      </c>
      <c r="D385" s="6">
        <v>383</v>
      </c>
      <c r="E385" s="6">
        <v>0.84734513274336287</v>
      </c>
    </row>
    <row r="386" spans="1:5" x14ac:dyDescent="0.35">
      <c r="A386" s="6">
        <v>4352</v>
      </c>
      <c r="B386" s="6">
        <v>10.053704160000001</v>
      </c>
      <c r="C386" s="6">
        <v>2.3101342279411765E-3</v>
      </c>
      <c r="D386" s="6">
        <v>384</v>
      </c>
      <c r="E386" s="6">
        <v>0.84955752212389379</v>
      </c>
    </row>
    <row r="387" spans="1:5" x14ac:dyDescent="0.35">
      <c r="A387" s="6">
        <v>4352</v>
      </c>
      <c r="B387" s="6">
        <v>10.053704160000001</v>
      </c>
      <c r="C387" s="6">
        <v>2.3101342279411765E-3</v>
      </c>
      <c r="D387" s="6">
        <v>385</v>
      </c>
      <c r="E387" s="6">
        <v>0.85176991150442483</v>
      </c>
    </row>
    <row r="388" spans="1:5" x14ac:dyDescent="0.35">
      <c r="A388" s="6">
        <v>4416</v>
      </c>
      <c r="B388" s="6">
        <v>9.9579012800000015</v>
      </c>
      <c r="C388" s="6">
        <v>2.2549595289855077E-3</v>
      </c>
      <c r="D388" s="6">
        <v>386</v>
      </c>
      <c r="E388" s="6">
        <v>0.85398230088495575</v>
      </c>
    </row>
    <row r="389" spans="1:5" x14ac:dyDescent="0.35">
      <c r="A389" s="6">
        <v>4416</v>
      </c>
      <c r="B389" s="6">
        <v>9.9579012800000015</v>
      </c>
      <c r="C389" s="6">
        <v>2.2549595289855077E-3</v>
      </c>
      <c r="D389" s="6">
        <v>387</v>
      </c>
      <c r="E389" s="6">
        <v>0.85619469026548678</v>
      </c>
    </row>
    <row r="390" spans="1:5" x14ac:dyDescent="0.35">
      <c r="A390" s="6">
        <v>4416</v>
      </c>
      <c r="B390" s="6">
        <v>9.9579012800000015</v>
      </c>
      <c r="C390" s="6">
        <v>2.2549595289855077E-3</v>
      </c>
      <c r="D390" s="6">
        <v>388</v>
      </c>
      <c r="E390" s="6">
        <v>0.8584070796460177</v>
      </c>
    </row>
    <row r="391" spans="1:5" x14ac:dyDescent="0.35">
      <c r="A391" s="6">
        <v>4416</v>
      </c>
      <c r="B391" s="6">
        <v>9.9579012800000015</v>
      </c>
      <c r="C391" s="6">
        <v>2.2549595289855077E-3</v>
      </c>
      <c r="D391" s="6">
        <v>389</v>
      </c>
      <c r="E391" s="6">
        <v>0.86061946902654862</v>
      </c>
    </row>
    <row r="392" spans="1:5" x14ac:dyDescent="0.35">
      <c r="A392" s="6">
        <v>4416</v>
      </c>
      <c r="B392" s="6">
        <v>9.9579012800000015</v>
      </c>
      <c r="C392" s="6">
        <v>2.2549595289855077E-3</v>
      </c>
      <c r="D392" s="6">
        <v>390</v>
      </c>
      <c r="E392" s="6">
        <v>0.86283185840707965</v>
      </c>
    </row>
    <row r="393" spans="1:5" x14ac:dyDescent="0.35">
      <c r="A393" s="6">
        <v>4416</v>
      </c>
      <c r="B393" s="6">
        <v>9.9579012800000015</v>
      </c>
      <c r="C393" s="6">
        <v>2.2549595289855077E-3</v>
      </c>
      <c r="D393" s="6">
        <v>391</v>
      </c>
      <c r="E393" s="6">
        <v>0.86504424778761058</v>
      </c>
    </row>
    <row r="394" spans="1:5" x14ac:dyDescent="0.35">
      <c r="A394" s="6">
        <v>4480</v>
      </c>
      <c r="B394" s="6">
        <v>9.8620984000000007</v>
      </c>
      <c r="C394" s="6">
        <v>2.2013612500000001E-3</v>
      </c>
      <c r="D394" s="6">
        <v>392</v>
      </c>
      <c r="E394" s="6">
        <v>0.86725663716814161</v>
      </c>
    </row>
    <row r="395" spans="1:5" x14ac:dyDescent="0.35">
      <c r="A395" s="6">
        <v>4544</v>
      </c>
      <c r="B395" s="6">
        <v>7.1979955199999992</v>
      </c>
      <c r="C395" s="6">
        <v>1.5840659154929577E-3</v>
      </c>
      <c r="D395" s="6">
        <v>393</v>
      </c>
      <c r="E395" s="6">
        <v>0.86946902654867253</v>
      </c>
    </row>
    <row r="396" spans="1:5" x14ac:dyDescent="0.35">
      <c r="A396" s="6">
        <v>4544</v>
      </c>
      <c r="B396" s="6">
        <v>9.7662955199999999</v>
      </c>
      <c r="C396" s="6">
        <v>2.1492727816901408E-3</v>
      </c>
      <c r="D396" s="6">
        <v>394</v>
      </c>
      <c r="E396" s="6">
        <v>0.87168141592920356</v>
      </c>
    </row>
    <row r="397" spans="1:5" x14ac:dyDescent="0.35">
      <c r="A397" s="6">
        <v>4544</v>
      </c>
      <c r="B397" s="6">
        <v>9.7662955199999999</v>
      </c>
      <c r="C397" s="6">
        <v>2.1492727816901408E-3</v>
      </c>
      <c r="D397" s="6">
        <v>395</v>
      </c>
      <c r="E397" s="6">
        <v>0.87389380530973448</v>
      </c>
    </row>
    <row r="398" spans="1:5" x14ac:dyDescent="0.35">
      <c r="A398" s="6">
        <v>4544</v>
      </c>
      <c r="B398" s="6">
        <v>9.7662955199999999</v>
      </c>
      <c r="C398" s="6">
        <v>2.1492727816901408E-3</v>
      </c>
      <c r="D398" s="6">
        <v>396</v>
      </c>
      <c r="E398" s="6">
        <v>0.87610619469026552</v>
      </c>
    </row>
    <row r="399" spans="1:5" x14ac:dyDescent="0.35">
      <c r="A399" s="6">
        <v>4544</v>
      </c>
      <c r="B399" s="6">
        <v>9.7662955199999999</v>
      </c>
      <c r="C399" s="6">
        <v>2.1492727816901408E-3</v>
      </c>
      <c r="D399" s="6">
        <v>397</v>
      </c>
      <c r="E399" s="6">
        <v>0.87831858407079644</v>
      </c>
    </row>
    <row r="400" spans="1:5" x14ac:dyDescent="0.35">
      <c r="A400" s="6">
        <v>4544</v>
      </c>
      <c r="B400" s="6">
        <v>9.7662955199999999</v>
      </c>
      <c r="C400" s="6">
        <v>2.1492727816901408E-3</v>
      </c>
      <c r="D400" s="6">
        <v>398</v>
      </c>
      <c r="E400" s="6">
        <v>0.88053097345132747</v>
      </c>
    </row>
    <row r="401" spans="1:5" x14ac:dyDescent="0.35">
      <c r="A401" s="6">
        <v>4544</v>
      </c>
      <c r="B401" s="6">
        <v>9.7662955199999999</v>
      </c>
      <c r="C401" s="6">
        <v>2.1492727816901408E-3</v>
      </c>
      <c r="D401" s="6">
        <v>399</v>
      </c>
      <c r="E401" s="6">
        <v>0.88274336283185839</v>
      </c>
    </row>
    <row r="402" spans="1:5" x14ac:dyDescent="0.35">
      <c r="A402" s="6">
        <v>4608</v>
      </c>
      <c r="B402" s="6">
        <v>9.6704926399999991</v>
      </c>
      <c r="C402" s="6">
        <v>2.0986312152777775E-3</v>
      </c>
      <c r="D402" s="6">
        <v>400</v>
      </c>
      <c r="E402" s="6">
        <v>0.88495575221238942</v>
      </c>
    </row>
    <row r="403" spans="1:5" x14ac:dyDescent="0.35">
      <c r="A403" s="6">
        <v>4608</v>
      </c>
      <c r="B403" s="6">
        <v>9.6704926399999991</v>
      </c>
      <c r="C403" s="6">
        <v>2.0986312152777775E-3</v>
      </c>
      <c r="D403" s="6">
        <v>401</v>
      </c>
      <c r="E403" s="6">
        <v>0.88716814159292035</v>
      </c>
    </row>
    <row r="404" spans="1:5" x14ac:dyDescent="0.35">
      <c r="A404" s="6">
        <v>4608</v>
      </c>
      <c r="B404" s="6">
        <v>9.6704926399999991</v>
      </c>
      <c r="C404" s="6">
        <v>2.0986312152777775E-3</v>
      </c>
      <c r="D404" s="6">
        <v>402</v>
      </c>
      <c r="E404" s="6">
        <v>0.88938053097345138</v>
      </c>
    </row>
    <row r="405" spans="1:5" x14ac:dyDescent="0.35">
      <c r="A405" s="6">
        <v>4608</v>
      </c>
      <c r="B405" s="6">
        <v>9.6704926399999991</v>
      </c>
      <c r="C405" s="6">
        <v>2.0986312152777775E-3</v>
      </c>
      <c r="D405" s="6">
        <v>403</v>
      </c>
      <c r="E405" s="6">
        <v>0.8915929203539823</v>
      </c>
    </row>
    <row r="406" spans="1:5" x14ac:dyDescent="0.35">
      <c r="A406" s="6">
        <v>4672</v>
      </c>
      <c r="B406" s="6">
        <v>9.57468976</v>
      </c>
      <c r="C406" s="6">
        <v>2.0493770890410959E-3</v>
      </c>
      <c r="D406" s="6">
        <v>404</v>
      </c>
      <c r="E406" s="6">
        <v>0.89380530973451322</v>
      </c>
    </row>
    <row r="407" spans="1:5" x14ac:dyDescent="0.35">
      <c r="A407" s="6">
        <v>4672</v>
      </c>
      <c r="B407" s="6">
        <v>9.57468976</v>
      </c>
      <c r="C407" s="6">
        <v>2.0493770890410959E-3</v>
      </c>
      <c r="D407" s="6">
        <v>405</v>
      </c>
      <c r="E407" s="6">
        <v>0.89601769911504425</v>
      </c>
    </row>
    <row r="408" spans="1:5" x14ac:dyDescent="0.35">
      <c r="A408" s="6">
        <v>4672</v>
      </c>
      <c r="B408" s="6">
        <v>9.57468976</v>
      </c>
      <c r="C408" s="6">
        <v>2.0493770890410959E-3</v>
      </c>
      <c r="D408" s="6">
        <v>406</v>
      </c>
      <c r="E408" s="6">
        <v>0.89823008849557517</v>
      </c>
    </row>
    <row r="409" spans="1:5" x14ac:dyDescent="0.35">
      <c r="A409" s="6">
        <v>4672</v>
      </c>
      <c r="B409" s="6">
        <v>9.57468976</v>
      </c>
      <c r="C409" s="6">
        <v>2.0493770890410959E-3</v>
      </c>
      <c r="D409" s="6">
        <v>407</v>
      </c>
      <c r="E409" s="6">
        <v>0.90044247787610621</v>
      </c>
    </row>
    <row r="410" spans="1:5" x14ac:dyDescent="0.35">
      <c r="A410" s="6">
        <v>4672</v>
      </c>
      <c r="B410" s="6">
        <v>9.57468976</v>
      </c>
      <c r="C410" s="6">
        <v>2.0493770890410959E-3</v>
      </c>
      <c r="D410" s="6">
        <v>408</v>
      </c>
      <c r="E410" s="6">
        <v>0.90265486725663713</v>
      </c>
    </row>
    <row r="411" spans="1:5" x14ac:dyDescent="0.35">
      <c r="A411" s="6">
        <v>4736</v>
      </c>
      <c r="B411" s="6">
        <v>9.478886880000001</v>
      </c>
      <c r="C411" s="6">
        <v>2.0014541554054057E-3</v>
      </c>
      <c r="D411" s="6">
        <v>409</v>
      </c>
      <c r="E411" s="6">
        <v>0.90486725663716816</v>
      </c>
    </row>
    <row r="412" spans="1:5" x14ac:dyDescent="0.35">
      <c r="A412" s="6">
        <v>4736</v>
      </c>
      <c r="B412" s="6">
        <v>9.478886880000001</v>
      </c>
      <c r="C412" s="6">
        <v>2.0014541554054057E-3</v>
      </c>
      <c r="D412" s="6">
        <v>410</v>
      </c>
      <c r="E412" s="6">
        <v>0.90707964601769908</v>
      </c>
    </row>
    <row r="413" spans="1:5" x14ac:dyDescent="0.35">
      <c r="A413" s="6">
        <v>4736</v>
      </c>
      <c r="B413" s="6">
        <v>9.478886880000001</v>
      </c>
      <c r="C413" s="6">
        <v>2.0014541554054057E-3</v>
      </c>
      <c r="D413" s="6">
        <v>411</v>
      </c>
      <c r="E413" s="6">
        <v>0.90929203539823011</v>
      </c>
    </row>
    <row r="414" spans="1:5" x14ac:dyDescent="0.35">
      <c r="A414" s="6">
        <v>4736</v>
      </c>
      <c r="B414" s="6">
        <v>9.478886880000001</v>
      </c>
      <c r="C414" s="6">
        <v>2.0014541554054057E-3</v>
      </c>
      <c r="D414" s="6">
        <v>412</v>
      </c>
      <c r="E414" s="6">
        <v>0.91150442477876104</v>
      </c>
    </row>
    <row r="415" spans="1:5" x14ac:dyDescent="0.35">
      <c r="A415" s="6">
        <v>4736</v>
      </c>
      <c r="B415" s="6">
        <v>9.478886880000001</v>
      </c>
      <c r="C415" s="6">
        <v>2.0014541554054057E-3</v>
      </c>
      <c r="D415" s="6">
        <v>413</v>
      </c>
      <c r="E415" s="6">
        <v>0.91371681415929207</v>
      </c>
    </row>
    <row r="416" spans="1:5" x14ac:dyDescent="0.35">
      <c r="A416" s="6">
        <v>4800</v>
      </c>
      <c r="B416" s="6">
        <v>9.3830840000000002</v>
      </c>
      <c r="C416" s="6">
        <v>1.9548091666666666E-3</v>
      </c>
      <c r="D416" s="6">
        <v>414</v>
      </c>
      <c r="E416" s="6">
        <v>0.91592920353982299</v>
      </c>
    </row>
    <row r="417" spans="1:5" x14ac:dyDescent="0.35">
      <c r="A417" s="6">
        <v>4928</v>
      </c>
      <c r="B417" s="6">
        <v>9.1914782400000004</v>
      </c>
      <c r="C417" s="6">
        <v>1.8651538636363636E-3</v>
      </c>
      <c r="D417" s="6">
        <v>415</v>
      </c>
      <c r="E417" s="6">
        <v>0.91814159292035402</v>
      </c>
    </row>
    <row r="418" spans="1:5" x14ac:dyDescent="0.35">
      <c r="A418" s="6">
        <v>4928</v>
      </c>
      <c r="B418" s="6">
        <v>9.1914782400000004</v>
      </c>
      <c r="C418" s="6">
        <v>1.8651538636363636E-3</v>
      </c>
      <c r="D418" s="6">
        <v>416</v>
      </c>
      <c r="E418" s="6">
        <v>0.92035398230088494</v>
      </c>
    </row>
    <row r="419" spans="1:5" x14ac:dyDescent="0.35">
      <c r="A419" s="6">
        <v>4928</v>
      </c>
      <c r="B419" s="6">
        <v>9.1914782400000004</v>
      </c>
      <c r="C419" s="6">
        <v>1.8651538636363636E-3</v>
      </c>
      <c r="D419" s="6">
        <v>417</v>
      </c>
      <c r="E419" s="6">
        <v>0.92256637168141598</v>
      </c>
    </row>
    <row r="420" spans="1:5" x14ac:dyDescent="0.35">
      <c r="A420" s="6">
        <v>4992</v>
      </c>
      <c r="B420" s="6">
        <v>9.0956753600000013</v>
      </c>
      <c r="C420" s="6">
        <v>1.8220503525641029E-3</v>
      </c>
      <c r="D420" s="6">
        <v>418</v>
      </c>
      <c r="E420" s="6">
        <v>0.9247787610619469</v>
      </c>
    </row>
    <row r="421" spans="1:5" x14ac:dyDescent="0.35">
      <c r="A421" s="6">
        <v>4992</v>
      </c>
      <c r="B421" s="6">
        <v>9.0956753600000013</v>
      </c>
      <c r="C421" s="6">
        <v>1.8220503525641029E-3</v>
      </c>
      <c r="D421" s="6">
        <v>419</v>
      </c>
      <c r="E421" s="6">
        <v>0.92699115044247793</v>
      </c>
    </row>
    <row r="422" spans="1:5" x14ac:dyDescent="0.35">
      <c r="A422" s="6">
        <v>5056</v>
      </c>
      <c r="B422" s="6">
        <v>8.9998724800000005</v>
      </c>
      <c r="C422" s="6">
        <v>1.7800380696202532E-3</v>
      </c>
      <c r="D422" s="6">
        <v>420</v>
      </c>
      <c r="E422" s="6">
        <v>0.92920353982300885</v>
      </c>
    </row>
    <row r="423" spans="1:5" x14ac:dyDescent="0.35">
      <c r="A423" s="6">
        <v>5120</v>
      </c>
      <c r="B423" s="6">
        <v>8.9040695999999997</v>
      </c>
      <c r="C423" s="6">
        <v>1.7390760937499999E-3</v>
      </c>
      <c r="D423" s="6">
        <v>421</v>
      </c>
      <c r="E423" s="6">
        <v>0.93141592920353977</v>
      </c>
    </row>
    <row r="424" spans="1:5" x14ac:dyDescent="0.35">
      <c r="A424" s="6">
        <v>5120</v>
      </c>
      <c r="B424" s="6">
        <v>8.9040695999999997</v>
      </c>
      <c r="C424" s="6">
        <v>1.7390760937499999E-3</v>
      </c>
      <c r="D424" s="6">
        <v>422</v>
      </c>
      <c r="E424" s="6">
        <v>0.9336283185840708</v>
      </c>
    </row>
    <row r="425" spans="1:5" x14ac:dyDescent="0.35">
      <c r="A425" s="6">
        <v>5120</v>
      </c>
      <c r="B425" s="6">
        <v>8.9040695999999997</v>
      </c>
      <c r="C425" s="6">
        <v>1.7390760937499999E-3</v>
      </c>
      <c r="D425" s="6">
        <v>423</v>
      </c>
      <c r="E425" s="6">
        <v>0.93584070796460173</v>
      </c>
    </row>
    <row r="426" spans="1:5" x14ac:dyDescent="0.35">
      <c r="A426" s="6">
        <v>5184</v>
      </c>
      <c r="B426" s="6">
        <v>8.8082667199999989</v>
      </c>
      <c r="C426" s="6">
        <v>1.6991255246913578E-3</v>
      </c>
      <c r="D426" s="6">
        <v>424</v>
      </c>
      <c r="E426" s="6">
        <v>0.93805309734513276</v>
      </c>
    </row>
    <row r="427" spans="1:5" x14ac:dyDescent="0.35">
      <c r="A427" s="6">
        <v>5248</v>
      </c>
      <c r="B427" s="6">
        <v>8.7124638399999998</v>
      </c>
      <c r="C427" s="6">
        <v>1.6601493597560976E-3</v>
      </c>
      <c r="D427" s="6">
        <v>425</v>
      </c>
      <c r="E427" s="6">
        <v>0.94026548672566368</v>
      </c>
    </row>
    <row r="428" spans="1:5" x14ac:dyDescent="0.35">
      <c r="A428" s="6">
        <v>5248</v>
      </c>
      <c r="B428" s="6">
        <v>8.7124638399999998</v>
      </c>
      <c r="C428" s="6">
        <v>1.6601493597560976E-3</v>
      </c>
      <c r="D428" s="6">
        <v>426</v>
      </c>
      <c r="E428" s="6">
        <v>0.94247787610619471</v>
      </c>
    </row>
    <row r="429" spans="1:5" x14ac:dyDescent="0.35">
      <c r="A429" s="6">
        <v>5248</v>
      </c>
      <c r="B429" s="6">
        <v>8.7124638399999998</v>
      </c>
      <c r="C429" s="6">
        <v>1.6601493597560976E-3</v>
      </c>
      <c r="D429" s="6">
        <v>427</v>
      </c>
      <c r="E429" s="6">
        <v>0.94469026548672563</v>
      </c>
    </row>
    <row r="430" spans="1:5" x14ac:dyDescent="0.35">
      <c r="A430" s="6">
        <v>5312</v>
      </c>
      <c r="B430" s="6">
        <v>8.6166609600000008</v>
      </c>
      <c r="C430" s="6">
        <v>1.6221123795180723E-3</v>
      </c>
      <c r="D430" s="6">
        <v>428</v>
      </c>
      <c r="E430" s="6">
        <v>0.94690265486725667</v>
      </c>
    </row>
    <row r="431" spans="1:5" x14ac:dyDescent="0.35">
      <c r="A431" s="6">
        <v>5312</v>
      </c>
      <c r="B431" s="6">
        <v>8.6166609600000008</v>
      </c>
      <c r="C431" s="6">
        <v>1.6221123795180723E-3</v>
      </c>
      <c r="D431" s="6">
        <v>429</v>
      </c>
      <c r="E431" s="6">
        <v>0.94911504424778759</v>
      </c>
    </row>
    <row r="432" spans="1:5" x14ac:dyDescent="0.35">
      <c r="A432" s="6">
        <v>5312</v>
      </c>
      <c r="B432" s="6">
        <v>8.6166609600000008</v>
      </c>
      <c r="C432" s="6">
        <v>1.6221123795180723E-3</v>
      </c>
      <c r="D432" s="6">
        <v>430</v>
      </c>
      <c r="E432" s="6">
        <v>0.95132743362831862</v>
      </c>
    </row>
    <row r="433" spans="1:5" x14ac:dyDescent="0.35">
      <c r="A433" s="6">
        <v>5376</v>
      </c>
      <c r="B433" s="6">
        <v>8.52085808</v>
      </c>
      <c r="C433" s="6">
        <v>1.5849810416666667E-3</v>
      </c>
      <c r="D433" s="6">
        <v>431</v>
      </c>
      <c r="E433" s="6">
        <v>0.95353982300884954</v>
      </c>
    </row>
    <row r="434" spans="1:5" x14ac:dyDescent="0.35">
      <c r="A434" s="6">
        <v>5440</v>
      </c>
      <c r="B434" s="6">
        <v>8.425055200000001</v>
      </c>
      <c r="C434" s="6">
        <v>1.5487233823529413E-3</v>
      </c>
      <c r="D434" s="6">
        <v>432</v>
      </c>
      <c r="E434" s="6">
        <v>0.95575221238938057</v>
      </c>
    </row>
    <row r="435" spans="1:5" x14ac:dyDescent="0.35">
      <c r="A435" s="6">
        <v>5440</v>
      </c>
      <c r="B435" s="6">
        <v>8.425055200000001</v>
      </c>
      <c r="C435" s="6">
        <v>1.5487233823529413E-3</v>
      </c>
      <c r="D435" s="6">
        <v>433</v>
      </c>
      <c r="E435" s="6">
        <v>0.95796460176991149</v>
      </c>
    </row>
    <row r="436" spans="1:5" x14ac:dyDescent="0.35">
      <c r="A436" s="6">
        <v>5504</v>
      </c>
      <c r="B436" s="6">
        <v>8.3292523200000002</v>
      </c>
      <c r="C436" s="6">
        <v>1.5133089244186047E-3</v>
      </c>
      <c r="D436" s="6">
        <v>434</v>
      </c>
      <c r="E436" s="6">
        <v>0.96017699115044253</v>
      </c>
    </row>
    <row r="437" spans="1:5" x14ac:dyDescent="0.35">
      <c r="A437" s="6">
        <v>5632</v>
      </c>
      <c r="B437" s="6">
        <v>8.1376465600000003</v>
      </c>
      <c r="C437" s="6">
        <v>1.4448946306818181E-3</v>
      </c>
      <c r="D437" s="6">
        <v>435</v>
      </c>
      <c r="E437" s="6">
        <v>0.96238938053097345</v>
      </c>
    </row>
    <row r="438" spans="1:5" x14ac:dyDescent="0.35">
      <c r="A438" s="6">
        <v>5696</v>
      </c>
      <c r="B438" s="6">
        <v>8.0418436799999995</v>
      </c>
      <c r="C438" s="6">
        <v>1.4118405337078652E-3</v>
      </c>
      <c r="D438" s="6">
        <v>436</v>
      </c>
      <c r="E438" s="6">
        <v>0.96460176991150437</v>
      </c>
    </row>
    <row r="439" spans="1:5" x14ac:dyDescent="0.35">
      <c r="A439" s="6">
        <v>5696</v>
      </c>
      <c r="B439" s="6">
        <v>8.0418436799999995</v>
      </c>
      <c r="C439" s="6">
        <v>1.4118405337078652E-3</v>
      </c>
      <c r="D439" s="6">
        <v>437</v>
      </c>
      <c r="E439" s="6">
        <v>0.9668141592920354</v>
      </c>
    </row>
    <row r="440" spans="1:5" x14ac:dyDescent="0.35">
      <c r="A440" s="6">
        <v>5696</v>
      </c>
      <c r="B440" s="6">
        <v>8.0418436799999995</v>
      </c>
      <c r="C440" s="6">
        <v>1.4118405337078652E-3</v>
      </c>
      <c r="D440" s="6">
        <v>438</v>
      </c>
      <c r="E440" s="6">
        <v>0.96902654867256632</v>
      </c>
    </row>
    <row r="441" spans="1:5" x14ac:dyDescent="0.35">
      <c r="A441" s="6">
        <v>5824</v>
      </c>
      <c r="B441" s="6">
        <v>7.8502379199999996</v>
      </c>
      <c r="C441" s="6">
        <v>1.3479117307692307E-3</v>
      </c>
      <c r="D441" s="6">
        <v>439</v>
      </c>
      <c r="E441" s="6">
        <v>0.97123893805309736</v>
      </c>
    </row>
    <row r="442" spans="1:5" x14ac:dyDescent="0.35">
      <c r="A442" s="6">
        <v>5888</v>
      </c>
      <c r="B442" s="6">
        <v>7.7544350400000006</v>
      </c>
      <c r="C442" s="6">
        <v>1.3169896467391305E-3</v>
      </c>
      <c r="D442" s="6">
        <v>440</v>
      </c>
      <c r="E442" s="6">
        <v>0.97345132743362828</v>
      </c>
    </row>
    <row r="443" spans="1:5" x14ac:dyDescent="0.35">
      <c r="A443" s="6">
        <v>6016</v>
      </c>
      <c r="B443" s="6">
        <v>7.5628292800000008</v>
      </c>
      <c r="C443" s="6">
        <v>1.2571192287234045E-3</v>
      </c>
      <c r="D443" s="6">
        <v>441</v>
      </c>
      <c r="E443" s="6">
        <v>0.97566371681415931</v>
      </c>
    </row>
    <row r="444" spans="1:5" x14ac:dyDescent="0.35">
      <c r="A444" s="6">
        <v>6592</v>
      </c>
      <c r="B444" s="6">
        <v>6.7006033600000006</v>
      </c>
      <c r="C444" s="6">
        <v>1.0164750242718447E-3</v>
      </c>
      <c r="D444" s="6">
        <v>442</v>
      </c>
      <c r="E444" s="6">
        <v>0.97787610619469023</v>
      </c>
    </row>
    <row r="445" spans="1:5" x14ac:dyDescent="0.35">
      <c r="A445" s="6">
        <v>6656</v>
      </c>
      <c r="B445" s="6">
        <v>6.6048004799999998</v>
      </c>
      <c r="C445" s="6">
        <v>9.9230776442307692E-4</v>
      </c>
      <c r="D445" s="6">
        <v>443</v>
      </c>
      <c r="E445" s="6">
        <v>0.98008849557522126</v>
      </c>
    </row>
    <row r="446" spans="1:5" x14ac:dyDescent="0.35">
      <c r="A446" s="6">
        <v>6912</v>
      </c>
      <c r="B446" s="6">
        <v>6.2215889600000001</v>
      </c>
      <c r="C446" s="6">
        <v>9.001141435185185E-4</v>
      </c>
      <c r="D446" s="6">
        <v>444</v>
      </c>
      <c r="E446" s="6">
        <v>0.98230088495575218</v>
      </c>
    </row>
    <row r="447" spans="1:5" x14ac:dyDescent="0.35">
      <c r="A447" s="6">
        <v>6912</v>
      </c>
      <c r="B447" s="6">
        <v>6.2215889600000001</v>
      </c>
      <c r="C447" s="6">
        <v>9.001141435185185E-4</v>
      </c>
      <c r="D447" s="6">
        <v>445</v>
      </c>
      <c r="E447" s="6">
        <v>0.98451327433628322</v>
      </c>
    </row>
    <row r="448" spans="1:5" x14ac:dyDescent="0.35">
      <c r="A448" s="6">
        <v>7104</v>
      </c>
      <c r="B448" s="6">
        <v>5.9341803199999994</v>
      </c>
      <c r="C448" s="6">
        <v>8.3532943693693682E-4</v>
      </c>
      <c r="D448" s="6">
        <v>446</v>
      </c>
      <c r="E448" s="6">
        <v>0.98672566371681414</v>
      </c>
    </row>
    <row r="449" spans="1:5" x14ac:dyDescent="0.35">
      <c r="A449" s="6">
        <v>7296</v>
      </c>
      <c r="B449" s="6">
        <v>5.6467716800000005</v>
      </c>
      <c r="C449" s="6">
        <v>7.7395445175438605E-4</v>
      </c>
      <c r="D449" s="6">
        <v>447</v>
      </c>
      <c r="E449" s="6">
        <v>0.98893805309734517</v>
      </c>
    </row>
    <row r="450" spans="1:5" x14ac:dyDescent="0.35">
      <c r="A450" s="6">
        <v>7360</v>
      </c>
      <c r="B450" s="6">
        <v>5.5509687999999997</v>
      </c>
      <c r="C450" s="6">
        <v>7.5420771739130436E-4</v>
      </c>
      <c r="D450" s="6">
        <v>448</v>
      </c>
      <c r="E450" s="6">
        <v>0.99115044247787609</v>
      </c>
    </row>
    <row r="451" spans="1:5" x14ac:dyDescent="0.35">
      <c r="A451" s="6">
        <v>7936</v>
      </c>
      <c r="B451" s="6">
        <v>4.6887428799999995</v>
      </c>
      <c r="C451" s="6">
        <v>5.908194153225806E-4</v>
      </c>
      <c r="D451" s="6">
        <v>449</v>
      </c>
      <c r="E451" s="6">
        <v>0.99336283185840712</v>
      </c>
    </row>
    <row r="452" spans="1:5" x14ac:dyDescent="0.35">
      <c r="A452" s="6">
        <v>8000</v>
      </c>
      <c r="B452" s="6">
        <v>4.5929400000000005</v>
      </c>
      <c r="C452" s="6">
        <v>5.7411750000000003E-4</v>
      </c>
      <c r="D452" s="6">
        <v>450</v>
      </c>
      <c r="E452" s="6">
        <v>0.99557522123893805</v>
      </c>
    </row>
    <row r="453" spans="1:5" x14ac:dyDescent="0.35">
      <c r="A453" s="6">
        <v>8320</v>
      </c>
      <c r="B453" s="6">
        <v>4.1139256</v>
      </c>
      <c r="C453" s="6">
        <v>4.9446221153846154E-4</v>
      </c>
      <c r="D453" s="6">
        <v>451</v>
      </c>
      <c r="E453" s="6">
        <v>0.99778761061946908</v>
      </c>
    </row>
    <row r="454" spans="1:5" x14ac:dyDescent="0.35">
      <c r="A454" s="6">
        <v>8384</v>
      </c>
      <c r="B454" s="6">
        <v>4.0181227199999991</v>
      </c>
      <c r="C454" s="6">
        <v>4.7926082061068689E-4</v>
      </c>
      <c r="D454" s="6">
        <v>452</v>
      </c>
      <c r="E454" s="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3"/>
  <sheetViews>
    <sheetView topLeftCell="E1" workbookViewId="0">
      <selection activeCell="AV4" sqref="AV4"/>
    </sheetView>
  </sheetViews>
  <sheetFormatPr defaultRowHeight="14.5" x14ac:dyDescent="0.35"/>
  <sheetData>
    <row r="1" spans="1:84" ht="43.5" x14ac:dyDescent="0.35">
      <c r="A1" s="8"/>
      <c r="B1" s="8" t="s">
        <v>21</v>
      </c>
      <c r="C1" s="8"/>
      <c r="D1" s="8"/>
      <c r="E1" s="8" t="s">
        <v>22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t="s">
        <v>42</v>
      </c>
      <c r="R1" t="s">
        <v>43</v>
      </c>
      <c r="T1" t="s">
        <v>44</v>
      </c>
      <c r="X1" t="s">
        <v>46</v>
      </c>
      <c r="Y1" s="8" t="s">
        <v>43</v>
      </c>
      <c r="Z1" s="8"/>
      <c r="AA1" s="8" t="s">
        <v>44</v>
      </c>
      <c r="AB1" s="8"/>
      <c r="AE1" s="8"/>
      <c r="AF1" t="s">
        <v>48</v>
      </c>
      <c r="AG1" s="8" t="s">
        <v>43</v>
      </c>
      <c r="AH1" s="8"/>
      <c r="AI1" t="s">
        <v>49</v>
      </c>
      <c r="AJ1" s="8"/>
      <c r="AM1" s="11" t="s">
        <v>70</v>
      </c>
      <c r="AN1" s="12" t="s">
        <v>63</v>
      </c>
      <c r="AO1" s="12" t="s">
        <v>64</v>
      </c>
      <c r="AP1" s="12" t="s">
        <v>65</v>
      </c>
      <c r="AQ1" s="12" t="s">
        <v>66</v>
      </c>
      <c r="AR1" s="12" t="s">
        <v>67</v>
      </c>
      <c r="AS1" s="12" t="s">
        <v>68</v>
      </c>
      <c r="BI1" s="11" t="s">
        <v>71</v>
      </c>
      <c r="BJ1" s="12" t="s">
        <v>63</v>
      </c>
      <c r="BK1" s="12" t="s">
        <v>64</v>
      </c>
      <c r="BL1" s="12" t="s">
        <v>65</v>
      </c>
      <c r="BM1" s="12" t="s">
        <v>66</v>
      </c>
      <c r="BN1" s="12" t="s">
        <v>67</v>
      </c>
      <c r="BO1" s="12" t="s">
        <v>68</v>
      </c>
      <c r="BR1" s="11" t="s">
        <v>72</v>
      </c>
      <c r="BS1" s="12" t="s">
        <v>63</v>
      </c>
      <c r="BT1" s="12" t="s">
        <v>64</v>
      </c>
      <c r="BU1" s="12" t="s">
        <v>65</v>
      </c>
      <c r="BV1" s="12" t="s">
        <v>66</v>
      </c>
      <c r="BW1" s="12" t="s">
        <v>67</v>
      </c>
      <c r="BX1" s="12" t="s">
        <v>68</v>
      </c>
      <c r="BZ1" s="12" t="s">
        <v>90</v>
      </c>
      <c r="CA1" t="s">
        <v>63</v>
      </c>
      <c r="CB1" t="s">
        <v>64</v>
      </c>
      <c r="CC1" t="s">
        <v>65</v>
      </c>
      <c r="CD1" t="s">
        <v>66</v>
      </c>
      <c r="CE1" t="s">
        <v>67</v>
      </c>
      <c r="CF1" t="s">
        <v>68</v>
      </c>
    </row>
    <row r="2" spans="1:84" x14ac:dyDescent="0.35">
      <c r="A2" s="8">
        <v>1</v>
      </c>
      <c r="B2" s="8">
        <v>25</v>
      </c>
      <c r="C2" s="8">
        <v>1.4450000000000001E-3</v>
      </c>
      <c r="D2" s="8"/>
      <c r="E2" s="8">
        <v>25</v>
      </c>
      <c r="F2" s="8">
        <v>1.2979999999999999E-3</v>
      </c>
      <c r="G2" s="8"/>
      <c r="H2" s="8"/>
      <c r="I2" s="8"/>
      <c r="J2" s="8"/>
      <c r="K2" t="s">
        <v>31</v>
      </c>
      <c r="L2" s="8"/>
      <c r="M2" s="8"/>
      <c r="N2" s="8"/>
      <c r="O2" s="8"/>
      <c r="P2" s="8"/>
      <c r="Q2">
        <v>30</v>
      </c>
      <c r="R2">
        <v>4.0159999999999996E-3</v>
      </c>
      <c r="S2">
        <v>1</v>
      </c>
      <c r="T2">
        <v>30</v>
      </c>
      <c r="U2">
        <v>2.4892000000000001E-2</v>
      </c>
      <c r="W2">
        <v>1</v>
      </c>
      <c r="X2">
        <v>40</v>
      </c>
      <c r="Y2">
        <v>3.7590000000000002E-3</v>
      </c>
      <c r="AA2">
        <v>40</v>
      </c>
      <c r="AB2">
        <v>1.3017000000000001E-2</v>
      </c>
      <c r="AE2">
        <v>1</v>
      </c>
      <c r="AF2">
        <v>43.595999999999997</v>
      </c>
      <c r="AG2">
        <v>5.3759999999999997E-3</v>
      </c>
      <c r="AI2">
        <v>43.595999999999997</v>
      </c>
      <c r="AJ2">
        <v>1.9855999999999999E-2</v>
      </c>
      <c r="AN2">
        <v>47.375</v>
      </c>
      <c r="AO2">
        <v>29</v>
      </c>
      <c r="AP2">
        <v>3.3519999999999999E-3</v>
      </c>
      <c r="AQ2">
        <v>6.5799999999999995E-4</v>
      </c>
      <c r="AR2">
        <v>3.2030000000000001E-3</v>
      </c>
      <c r="AS2">
        <v>5.496E-3</v>
      </c>
      <c r="BI2">
        <v>61.2</v>
      </c>
      <c r="BJ2">
        <v>19</v>
      </c>
      <c r="BK2">
        <v>1.6850000000000001E-3</v>
      </c>
      <c r="BL2">
        <v>4.0000000000000002E-4</v>
      </c>
      <c r="BM2">
        <v>1.4840000000000001E-3</v>
      </c>
      <c r="BN2">
        <v>3.5699999999999998E-3</v>
      </c>
      <c r="BS2">
        <v>65.999499999999998</v>
      </c>
      <c r="BT2">
        <v>12</v>
      </c>
      <c r="BU2">
        <v>1.4400000000000001E-3</v>
      </c>
      <c r="BV2">
        <v>4.2900000000000002E-4</v>
      </c>
      <c r="BW2">
        <v>1.585E-3</v>
      </c>
      <c r="BX2">
        <v>3.3050000000000002E-3</v>
      </c>
      <c r="CA2" s="11">
        <v>61.2</v>
      </c>
      <c r="CB2" s="11">
        <v>19</v>
      </c>
      <c r="CC2" s="11">
        <v>1.6850000000000001E-3</v>
      </c>
      <c r="CD2" s="11">
        <v>4.0000000000000002E-4</v>
      </c>
      <c r="CE2" s="11">
        <v>1.4840000000000001E-3</v>
      </c>
      <c r="CF2" s="11">
        <v>3.5699999999999998E-3</v>
      </c>
    </row>
    <row r="3" spans="1:84" x14ac:dyDescent="0.35">
      <c r="A3" s="8">
        <f>A2+1</f>
        <v>2</v>
      </c>
      <c r="B3" s="8">
        <v>40</v>
      </c>
      <c r="C3" s="8">
        <v>2.8900000000000002E-3</v>
      </c>
      <c r="D3" s="8"/>
      <c r="E3" s="8">
        <v>40</v>
      </c>
      <c r="F3" s="8">
        <v>4.6969999999999998E-3</v>
      </c>
      <c r="G3" s="8"/>
      <c r="H3" s="8"/>
      <c r="I3" s="8"/>
      <c r="J3" s="8"/>
      <c r="K3" s="8"/>
      <c r="L3" s="8"/>
      <c r="M3" s="8"/>
      <c r="N3" s="8"/>
      <c r="O3" s="8"/>
      <c r="P3" s="8"/>
      <c r="Q3">
        <v>35</v>
      </c>
      <c r="R3">
        <v>8.0319999999999992E-3</v>
      </c>
      <c r="S3">
        <f>S2+1</f>
        <v>2</v>
      </c>
      <c r="T3">
        <v>35</v>
      </c>
      <c r="U3">
        <v>3.5493999999999998E-2</v>
      </c>
      <c r="W3">
        <f>W2+1</f>
        <v>2</v>
      </c>
      <c r="X3">
        <v>50</v>
      </c>
      <c r="Y3">
        <v>7.5189999999999996E-3</v>
      </c>
      <c r="AA3">
        <v>50</v>
      </c>
      <c r="AB3">
        <v>2.2855E-2</v>
      </c>
      <c r="AE3">
        <f>AE2+1</f>
        <v>2</v>
      </c>
      <c r="AF3">
        <v>58.128</v>
      </c>
      <c r="AG3">
        <v>1.0753E-2</v>
      </c>
      <c r="AI3">
        <v>58.128</v>
      </c>
      <c r="AJ3">
        <v>3.7198000000000002E-2</v>
      </c>
      <c r="AN3">
        <v>82.125</v>
      </c>
      <c r="AO3">
        <v>51</v>
      </c>
      <c r="AP3">
        <v>6.6709999999999998E-3</v>
      </c>
      <c r="AQ3">
        <v>1.0369999999999999E-3</v>
      </c>
      <c r="AR3">
        <v>5.1729999999999996E-3</v>
      </c>
      <c r="AS3">
        <v>5.5170000000000002E-3</v>
      </c>
      <c r="BI3">
        <v>103.6</v>
      </c>
      <c r="BJ3">
        <v>27</v>
      </c>
      <c r="BK3">
        <v>2.578E-3</v>
      </c>
      <c r="BL3">
        <v>5.2300000000000003E-4</v>
      </c>
      <c r="BM3">
        <v>2.676E-3</v>
      </c>
      <c r="BN3">
        <v>3.581E-3</v>
      </c>
      <c r="BS3">
        <v>110.8065</v>
      </c>
      <c r="BT3">
        <v>35</v>
      </c>
      <c r="BU3">
        <v>4.4889999999999999E-3</v>
      </c>
      <c r="BV3">
        <v>8.3199999999999995E-4</v>
      </c>
      <c r="BW3">
        <v>2.516E-3</v>
      </c>
      <c r="BX3">
        <v>3.333E-3</v>
      </c>
      <c r="CA3" s="11">
        <v>103.6</v>
      </c>
      <c r="CB3" s="11">
        <v>27</v>
      </c>
      <c r="CC3" s="11">
        <v>2.578E-3</v>
      </c>
      <c r="CD3" s="11">
        <v>5.2300000000000003E-4</v>
      </c>
      <c r="CE3" s="11">
        <v>2.676E-3</v>
      </c>
      <c r="CF3" s="11">
        <v>3.581E-3</v>
      </c>
    </row>
    <row r="4" spans="1:84" x14ac:dyDescent="0.35">
      <c r="A4" s="8">
        <f t="shared" ref="A4:A67" si="0">A3+1</f>
        <v>3</v>
      </c>
      <c r="B4" s="8">
        <v>40</v>
      </c>
      <c r="C4" s="8">
        <v>4.3350000000000003E-3</v>
      </c>
      <c r="D4" s="8"/>
      <c r="E4" s="8">
        <v>40</v>
      </c>
      <c r="F4" s="8">
        <v>4.6969999999999998E-3</v>
      </c>
      <c r="G4" s="8"/>
      <c r="H4" s="8"/>
      <c r="I4" s="8"/>
      <c r="J4" s="8"/>
      <c r="K4" t="s">
        <v>45</v>
      </c>
      <c r="L4" s="8"/>
      <c r="M4" s="8"/>
      <c r="N4" s="8"/>
      <c r="O4" s="8"/>
      <c r="P4" s="8"/>
      <c r="Q4">
        <v>35</v>
      </c>
      <c r="R4">
        <v>1.2048E-2</v>
      </c>
      <c r="S4" s="8">
        <f t="shared" ref="S4:S67" si="1">S3+1</f>
        <v>3</v>
      </c>
      <c r="T4">
        <v>35</v>
      </c>
      <c r="U4">
        <v>3.5493999999999998E-2</v>
      </c>
      <c r="W4" s="8">
        <f t="shared" ref="W4:W67" si="2">W3+1</f>
        <v>3</v>
      </c>
      <c r="X4">
        <v>55</v>
      </c>
      <c r="Y4">
        <v>1.1278E-2</v>
      </c>
      <c r="AA4">
        <v>55</v>
      </c>
      <c r="AB4">
        <v>2.8906000000000001E-2</v>
      </c>
      <c r="AE4" s="8">
        <f t="shared" ref="AE4:AE67" si="3">AE3+1</f>
        <v>3</v>
      </c>
      <c r="AF4">
        <v>60.55</v>
      </c>
      <c r="AG4">
        <v>1.6129000000000001E-2</v>
      </c>
      <c r="AI4">
        <v>60.55</v>
      </c>
      <c r="AJ4">
        <v>4.0582E-2</v>
      </c>
      <c r="AN4">
        <v>116.875</v>
      </c>
      <c r="AO4">
        <v>41</v>
      </c>
      <c r="AP4">
        <v>6.9810000000000002E-3</v>
      </c>
      <c r="AQ4">
        <v>1.2149999999999999E-3</v>
      </c>
      <c r="AR4">
        <v>6.5160000000000001E-3</v>
      </c>
      <c r="AS4">
        <v>5.5420000000000001E-3</v>
      </c>
      <c r="BI4">
        <v>146</v>
      </c>
      <c r="BJ4">
        <v>37</v>
      </c>
      <c r="BK4">
        <v>3.967E-3</v>
      </c>
      <c r="BL4">
        <v>7.0500000000000001E-4</v>
      </c>
      <c r="BM4">
        <v>3.617E-3</v>
      </c>
      <c r="BN4">
        <v>3.5950000000000001E-3</v>
      </c>
      <c r="BS4">
        <v>155.61349999999999</v>
      </c>
      <c r="BT4">
        <v>21</v>
      </c>
      <c r="BU4">
        <v>3.372E-3</v>
      </c>
      <c r="BV4">
        <v>7.8899999999999999E-4</v>
      </c>
      <c r="BW4">
        <v>3.212E-3</v>
      </c>
      <c r="BX4">
        <v>3.3660000000000001E-3</v>
      </c>
      <c r="CA4" s="11">
        <v>146</v>
      </c>
      <c r="CB4" s="11">
        <v>37</v>
      </c>
      <c r="CC4" s="11">
        <v>3.967E-3</v>
      </c>
      <c r="CD4" s="11">
        <v>7.0500000000000001E-4</v>
      </c>
      <c r="CE4" s="11">
        <v>3.617E-3</v>
      </c>
      <c r="CF4" s="11">
        <v>3.5950000000000001E-3</v>
      </c>
    </row>
    <row r="5" spans="1:84" x14ac:dyDescent="0.35">
      <c r="A5" s="8">
        <f t="shared" si="0"/>
        <v>4</v>
      </c>
      <c r="B5" s="8">
        <v>45.429000000000002</v>
      </c>
      <c r="C5" s="8">
        <v>5.7800000000000004E-3</v>
      </c>
      <c r="D5" s="8"/>
      <c r="E5" s="8">
        <v>45.429000000000002</v>
      </c>
      <c r="F5" s="8">
        <v>6.6030000000000004E-3</v>
      </c>
      <c r="G5" s="8"/>
      <c r="H5" s="8"/>
      <c r="I5" s="8"/>
      <c r="J5" s="8"/>
      <c r="K5" s="8"/>
      <c r="L5" s="8"/>
      <c r="M5" s="8"/>
      <c r="N5" s="8"/>
      <c r="O5" s="8"/>
      <c r="P5" s="8"/>
      <c r="Q5">
        <v>35</v>
      </c>
      <c r="R5">
        <v>1.6063999999999998E-2</v>
      </c>
      <c r="S5" s="8">
        <f t="shared" si="1"/>
        <v>4</v>
      </c>
      <c r="T5">
        <v>35</v>
      </c>
      <c r="U5">
        <v>3.5493999999999998E-2</v>
      </c>
      <c r="W5" s="8">
        <f t="shared" si="2"/>
        <v>4</v>
      </c>
      <c r="X5">
        <v>55</v>
      </c>
      <c r="Y5">
        <v>1.5037999999999999E-2</v>
      </c>
      <c r="AA5">
        <v>55</v>
      </c>
      <c r="AB5">
        <v>2.8906000000000001E-2</v>
      </c>
      <c r="AE5" s="8">
        <f t="shared" si="3"/>
        <v>4</v>
      </c>
      <c r="AF5">
        <v>60.55</v>
      </c>
      <c r="AG5">
        <v>2.1505E-2</v>
      </c>
      <c r="AI5">
        <v>60.55</v>
      </c>
      <c r="AJ5">
        <v>4.0582E-2</v>
      </c>
      <c r="AN5">
        <v>151.625</v>
      </c>
      <c r="AO5">
        <v>27</v>
      </c>
      <c r="AP5">
        <v>6.0699999999999999E-3</v>
      </c>
      <c r="AQ5">
        <v>1.286E-3</v>
      </c>
      <c r="AR5">
        <v>7.4590000000000004E-3</v>
      </c>
      <c r="AS5">
        <v>5.5729999999999998E-3</v>
      </c>
      <c r="BI5">
        <v>188.4</v>
      </c>
      <c r="BJ5">
        <v>34</v>
      </c>
      <c r="BK5">
        <v>4.3819999999999996E-3</v>
      </c>
      <c r="BL5">
        <v>8.1800000000000004E-4</v>
      </c>
      <c r="BM5">
        <v>4.339E-3</v>
      </c>
      <c r="BN5">
        <v>3.6099999999999999E-3</v>
      </c>
      <c r="BS5">
        <v>200.4205</v>
      </c>
      <c r="BT5">
        <v>12</v>
      </c>
      <c r="BU5">
        <v>2.2699999999999999E-3</v>
      </c>
      <c r="BV5">
        <v>6.8800000000000003E-4</v>
      </c>
      <c r="BW5">
        <v>3.741E-3</v>
      </c>
      <c r="BX5">
        <v>3.4039999999999999E-3</v>
      </c>
      <c r="CA5" s="11">
        <v>188.4</v>
      </c>
      <c r="CB5" s="11">
        <v>34</v>
      </c>
      <c r="CC5" s="11">
        <v>4.3819999999999996E-3</v>
      </c>
      <c r="CD5" s="11">
        <v>8.1800000000000004E-4</v>
      </c>
      <c r="CE5" s="11">
        <v>4.339E-3</v>
      </c>
      <c r="CF5" s="11">
        <v>3.6099999999999999E-3</v>
      </c>
    </row>
    <row r="6" spans="1:84" x14ac:dyDescent="0.35">
      <c r="A6" s="8">
        <f t="shared" si="0"/>
        <v>5</v>
      </c>
      <c r="B6" s="8">
        <v>50</v>
      </c>
      <c r="C6" s="8">
        <v>7.2249999999999997E-3</v>
      </c>
      <c r="D6" s="8"/>
      <c r="E6" s="8">
        <v>50</v>
      </c>
      <c r="F6" s="8">
        <v>8.5120000000000005E-3</v>
      </c>
      <c r="G6" s="8"/>
      <c r="H6" s="8"/>
      <c r="I6" s="8"/>
      <c r="J6" s="8"/>
      <c r="K6" t="s">
        <v>47</v>
      </c>
      <c r="L6" s="8"/>
      <c r="M6" s="8"/>
      <c r="N6" s="8"/>
      <c r="O6" s="8"/>
      <c r="P6" s="8"/>
      <c r="Q6">
        <v>40</v>
      </c>
      <c r="R6">
        <v>2.0080000000000001E-2</v>
      </c>
      <c r="S6" s="8">
        <f t="shared" si="1"/>
        <v>5</v>
      </c>
      <c r="T6">
        <v>40</v>
      </c>
      <c r="U6">
        <v>4.7917000000000001E-2</v>
      </c>
      <c r="W6" s="8">
        <f t="shared" si="2"/>
        <v>5</v>
      </c>
      <c r="X6">
        <v>60</v>
      </c>
      <c r="Y6">
        <v>1.8797000000000001E-2</v>
      </c>
      <c r="AA6">
        <v>60</v>
      </c>
      <c r="AB6">
        <v>3.5701999999999998E-2</v>
      </c>
      <c r="AE6" s="8">
        <f t="shared" si="3"/>
        <v>5</v>
      </c>
      <c r="AF6">
        <v>65.394000000000005</v>
      </c>
      <c r="AG6">
        <v>2.6882E-2</v>
      </c>
      <c r="AI6">
        <v>65.394000000000005</v>
      </c>
      <c r="AJ6">
        <v>4.7745999999999997E-2</v>
      </c>
      <c r="AN6">
        <v>186.375</v>
      </c>
      <c r="AO6">
        <v>25</v>
      </c>
      <c r="AP6">
        <v>7.123E-3</v>
      </c>
      <c r="AQ6">
        <v>1.591E-3</v>
      </c>
      <c r="AR6">
        <v>8.1499999999999993E-3</v>
      </c>
      <c r="AS6">
        <v>5.6109999999999997E-3</v>
      </c>
      <c r="BI6">
        <v>230.8</v>
      </c>
      <c r="BJ6">
        <v>37</v>
      </c>
      <c r="BK6">
        <v>5.8570000000000002E-3</v>
      </c>
      <c r="BL6">
        <v>1.0759999999999999E-3</v>
      </c>
      <c r="BM6">
        <v>4.8979999999999996E-3</v>
      </c>
      <c r="BN6">
        <v>3.6289999999999998E-3</v>
      </c>
      <c r="BS6">
        <v>245.22749999999999</v>
      </c>
      <c r="BT6">
        <v>19</v>
      </c>
      <c r="BU6">
        <v>4.0000000000000001E-3</v>
      </c>
      <c r="BV6">
        <v>9.9700000000000006E-4</v>
      </c>
      <c r="BW6">
        <v>4.1549999999999998E-3</v>
      </c>
      <c r="BX6">
        <v>3.4499999999999999E-3</v>
      </c>
      <c r="CA6" s="11">
        <v>230.8</v>
      </c>
      <c r="CB6" s="11">
        <v>37</v>
      </c>
      <c r="CC6" s="11">
        <v>5.8570000000000002E-3</v>
      </c>
      <c r="CD6" s="11">
        <v>1.0759999999999999E-3</v>
      </c>
      <c r="CE6" s="11">
        <v>4.8979999999999996E-3</v>
      </c>
      <c r="CF6" s="11">
        <v>3.6289999999999998E-3</v>
      </c>
    </row>
    <row r="7" spans="1:84" x14ac:dyDescent="0.35">
      <c r="A7" s="8">
        <f t="shared" si="0"/>
        <v>6</v>
      </c>
      <c r="B7" s="8">
        <v>55</v>
      </c>
      <c r="C7" s="8">
        <v>8.6709999999999999E-3</v>
      </c>
      <c r="D7" s="8"/>
      <c r="E7" s="8">
        <v>55</v>
      </c>
      <c r="F7" s="8">
        <v>1.0928999999999999E-2</v>
      </c>
      <c r="G7" s="8"/>
      <c r="H7" s="8"/>
      <c r="I7" s="8"/>
      <c r="J7" s="8"/>
      <c r="K7" s="8"/>
      <c r="L7" s="8"/>
      <c r="M7" s="8"/>
      <c r="N7" s="8"/>
      <c r="O7" s="8"/>
      <c r="P7" s="8"/>
      <c r="Q7">
        <v>40</v>
      </c>
      <c r="R7">
        <v>2.4095999999999999E-2</v>
      </c>
      <c r="S7" s="8">
        <f t="shared" si="1"/>
        <v>6</v>
      </c>
      <c r="T7">
        <v>40</v>
      </c>
      <c r="U7">
        <v>4.7917000000000001E-2</v>
      </c>
      <c r="W7" s="8">
        <f t="shared" si="2"/>
        <v>6</v>
      </c>
      <c r="X7">
        <v>60</v>
      </c>
      <c r="Y7">
        <v>2.2556E-2</v>
      </c>
      <c r="AA7">
        <v>60</v>
      </c>
      <c r="AB7">
        <v>3.5701999999999998E-2</v>
      </c>
      <c r="AE7" s="8">
        <f t="shared" si="3"/>
        <v>6</v>
      </c>
      <c r="AF7">
        <v>67.816000000000003</v>
      </c>
      <c r="AG7">
        <v>3.2258000000000002E-2</v>
      </c>
      <c r="AI7">
        <v>67.816000000000003</v>
      </c>
      <c r="AJ7">
        <v>5.1520999999999997E-2</v>
      </c>
      <c r="AN7">
        <v>221.125</v>
      </c>
      <c r="AO7">
        <v>19</v>
      </c>
      <c r="AP7">
        <v>7.1939999999999999E-3</v>
      </c>
      <c r="AQ7">
        <v>1.8450000000000001E-3</v>
      </c>
      <c r="AR7">
        <v>8.6739999999999994E-3</v>
      </c>
      <c r="AS7">
        <v>5.6600000000000001E-3</v>
      </c>
      <c r="BI7">
        <v>273.2</v>
      </c>
      <c r="BJ7">
        <v>34</v>
      </c>
      <c r="BK7">
        <v>7.1599999999999997E-3</v>
      </c>
      <c r="BL7">
        <v>1.402E-3</v>
      </c>
      <c r="BM7">
        <v>5.3400000000000001E-3</v>
      </c>
      <c r="BN7">
        <v>3.6519999999999999E-3</v>
      </c>
      <c r="BS7">
        <v>290.03449999999998</v>
      </c>
      <c r="BT7">
        <v>17</v>
      </c>
      <c r="BU7">
        <v>4.3610000000000003E-3</v>
      </c>
      <c r="BV7">
        <v>1.1559999999999999E-3</v>
      </c>
      <c r="BW7">
        <v>4.4889999999999999E-3</v>
      </c>
      <c r="BX7">
        <v>3.506E-3</v>
      </c>
      <c r="CA7" s="11">
        <v>273.2</v>
      </c>
      <c r="CB7" s="11">
        <v>34</v>
      </c>
      <c r="CC7" s="11">
        <v>7.1599999999999997E-3</v>
      </c>
      <c r="CD7" s="11">
        <v>1.402E-3</v>
      </c>
      <c r="CE7" s="11">
        <v>5.3400000000000001E-3</v>
      </c>
      <c r="CF7" s="11">
        <v>3.6519999999999999E-3</v>
      </c>
    </row>
    <row r="8" spans="1:84" x14ac:dyDescent="0.35">
      <c r="A8" s="8">
        <f t="shared" si="0"/>
        <v>7</v>
      </c>
      <c r="B8" s="8">
        <v>56.386000000000003</v>
      </c>
      <c r="C8" s="8">
        <v>1.0116E-2</v>
      </c>
      <c r="D8" s="8"/>
      <c r="E8" s="8">
        <v>56.386000000000003</v>
      </c>
      <c r="F8" s="8">
        <v>1.1660999999999999E-2</v>
      </c>
      <c r="G8" s="8"/>
      <c r="H8" s="8"/>
      <c r="I8" s="8"/>
      <c r="J8" s="8"/>
      <c r="K8" t="s">
        <v>50</v>
      </c>
      <c r="L8" s="8"/>
      <c r="M8" s="8"/>
      <c r="N8" s="8"/>
      <c r="O8" s="8"/>
      <c r="P8" s="8"/>
      <c r="Q8">
        <v>40</v>
      </c>
      <c r="R8">
        <v>2.8112000000000002E-2</v>
      </c>
      <c r="S8" s="8">
        <f t="shared" si="1"/>
        <v>7</v>
      </c>
      <c r="T8">
        <v>40</v>
      </c>
      <c r="U8">
        <v>4.7917000000000001E-2</v>
      </c>
      <c r="W8" s="8">
        <f t="shared" si="2"/>
        <v>7</v>
      </c>
      <c r="X8">
        <v>60</v>
      </c>
      <c r="Y8">
        <v>2.6315999999999999E-2</v>
      </c>
      <c r="AA8">
        <v>60</v>
      </c>
      <c r="AB8">
        <v>3.5701999999999998E-2</v>
      </c>
      <c r="AE8" s="8">
        <f t="shared" si="3"/>
        <v>7</v>
      </c>
      <c r="AF8">
        <v>72.66</v>
      </c>
      <c r="AG8">
        <v>3.7634000000000001E-2</v>
      </c>
      <c r="AI8">
        <v>72.66</v>
      </c>
      <c r="AJ8">
        <v>5.944E-2</v>
      </c>
      <c r="AN8">
        <v>255.875</v>
      </c>
      <c r="AO8">
        <v>20</v>
      </c>
      <c r="AP8">
        <v>1.0097E-2</v>
      </c>
      <c r="AQ8">
        <v>2.624E-3</v>
      </c>
      <c r="AR8">
        <v>9.0880000000000006E-3</v>
      </c>
      <c r="AS8">
        <v>5.7210000000000004E-3</v>
      </c>
      <c r="BI8">
        <v>315.60000000000002</v>
      </c>
      <c r="BJ8">
        <v>17</v>
      </c>
      <c r="BK8">
        <v>5.1399999999999996E-3</v>
      </c>
      <c r="BL8">
        <v>1.3760000000000001E-3</v>
      </c>
      <c r="BM8">
        <v>5.6959999999999997E-3</v>
      </c>
      <c r="BN8">
        <v>3.679E-3</v>
      </c>
      <c r="BS8">
        <v>334.8415</v>
      </c>
      <c r="BT8">
        <v>16</v>
      </c>
      <c r="BU8">
        <v>5.1009999999999996E-3</v>
      </c>
      <c r="BV8">
        <v>1.4139999999999999E-3</v>
      </c>
      <c r="BW8">
        <v>4.7670000000000004E-3</v>
      </c>
      <c r="BX8">
        <v>3.5729999999999998E-3</v>
      </c>
      <c r="CA8" s="11">
        <v>315.60000000000002</v>
      </c>
      <c r="CB8" s="11">
        <v>17</v>
      </c>
      <c r="CC8" s="11">
        <v>5.1399999999999996E-3</v>
      </c>
      <c r="CD8" s="11">
        <v>1.3760000000000001E-3</v>
      </c>
      <c r="CE8" s="11">
        <v>5.6959999999999997E-3</v>
      </c>
      <c r="CF8" s="11">
        <v>3.679E-3</v>
      </c>
    </row>
    <row r="9" spans="1:84" x14ac:dyDescent="0.35">
      <c r="A9" s="8">
        <f t="shared" si="0"/>
        <v>8</v>
      </c>
      <c r="B9" s="8">
        <v>60</v>
      </c>
      <c r="C9" s="8">
        <v>1.1561E-2</v>
      </c>
      <c r="D9" s="8"/>
      <c r="E9" s="8">
        <v>60</v>
      </c>
      <c r="F9" s="8">
        <v>1.3698E-2</v>
      </c>
      <c r="G9" s="8"/>
      <c r="H9" s="8"/>
      <c r="I9" s="8"/>
      <c r="J9" s="8"/>
      <c r="K9" s="8"/>
      <c r="L9" s="8"/>
      <c r="M9" s="8"/>
      <c r="N9" s="8"/>
      <c r="O9" s="8"/>
      <c r="P9" s="8"/>
      <c r="Q9">
        <v>45</v>
      </c>
      <c r="R9">
        <v>3.2128999999999998E-2</v>
      </c>
      <c r="S9" s="8">
        <f t="shared" si="1"/>
        <v>8</v>
      </c>
      <c r="T9">
        <v>45</v>
      </c>
      <c r="U9">
        <v>6.2046999999999998E-2</v>
      </c>
      <c r="W9" s="8">
        <f t="shared" si="2"/>
        <v>8</v>
      </c>
      <c r="X9">
        <v>60</v>
      </c>
      <c r="Y9">
        <v>3.0075000000000001E-2</v>
      </c>
      <c r="AA9">
        <v>60</v>
      </c>
      <c r="AB9">
        <v>3.5701999999999998E-2</v>
      </c>
      <c r="AE9" s="8">
        <f t="shared" si="3"/>
        <v>8</v>
      </c>
      <c r="AF9">
        <v>72.66</v>
      </c>
      <c r="AG9">
        <v>4.3011000000000001E-2</v>
      </c>
      <c r="AI9">
        <v>72.66</v>
      </c>
      <c r="AJ9">
        <v>5.944E-2</v>
      </c>
      <c r="AN9">
        <v>290.625</v>
      </c>
      <c r="AO9">
        <v>15</v>
      </c>
      <c r="AP9">
        <v>1.1665999999999999E-2</v>
      </c>
      <c r="AQ9">
        <v>3.571E-3</v>
      </c>
      <c r="AR9">
        <v>9.4230000000000008E-3</v>
      </c>
      <c r="AS9">
        <v>5.7980000000000002E-3</v>
      </c>
      <c r="BI9">
        <v>358</v>
      </c>
      <c r="BJ9">
        <v>12</v>
      </c>
      <c r="BK9">
        <v>4.64E-3</v>
      </c>
      <c r="BL9">
        <v>1.4649999999999999E-3</v>
      </c>
      <c r="BM9">
        <v>5.9880000000000003E-3</v>
      </c>
      <c r="BN9">
        <v>3.7109999999999999E-3</v>
      </c>
      <c r="BS9">
        <v>379.64850000000001</v>
      </c>
      <c r="BT9">
        <v>6</v>
      </c>
      <c r="BU9">
        <v>2.48E-3</v>
      </c>
      <c r="BV9">
        <v>1.067E-3</v>
      </c>
      <c r="BW9">
        <v>5.0080000000000003E-3</v>
      </c>
      <c r="BX9">
        <v>3.6540000000000001E-3</v>
      </c>
      <c r="CA9" s="11">
        <v>358</v>
      </c>
      <c r="CB9" s="11">
        <v>12</v>
      </c>
      <c r="CC9" s="11">
        <v>4.64E-3</v>
      </c>
      <c r="CD9" s="11">
        <v>1.4649999999999999E-3</v>
      </c>
      <c r="CE9" s="11">
        <v>5.9880000000000003E-3</v>
      </c>
      <c r="CF9" s="11">
        <v>3.7109999999999999E-3</v>
      </c>
    </row>
    <row r="10" spans="1:84" x14ac:dyDescent="0.35">
      <c r="A10" s="8">
        <f t="shared" si="0"/>
        <v>9</v>
      </c>
      <c r="B10" s="8">
        <v>60</v>
      </c>
      <c r="C10" s="8">
        <v>1.3006E-2</v>
      </c>
      <c r="D10" s="8"/>
      <c r="E10" s="8">
        <v>60</v>
      </c>
      <c r="F10" s="8">
        <v>1.3698E-2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>
        <v>45</v>
      </c>
      <c r="R10">
        <v>3.6144999999999997E-2</v>
      </c>
      <c r="S10" s="8">
        <f t="shared" si="1"/>
        <v>9</v>
      </c>
      <c r="T10">
        <v>45</v>
      </c>
      <c r="U10">
        <v>6.2046999999999998E-2</v>
      </c>
      <c r="W10" s="8">
        <f t="shared" si="2"/>
        <v>9</v>
      </c>
      <c r="X10">
        <v>70</v>
      </c>
      <c r="Y10">
        <v>3.3834999999999997E-2</v>
      </c>
      <c r="AA10">
        <v>70</v>
      </c>
      <c r="AB10">
        <v>5.1457999999999997E-2</v>
      </c>
      <c r="AE10" s="8">
        <f t="shared" si="3"/>
        <v>9</v>
      </c>
      <c r="AF10">
        <v>75.081999999999994</v>
      </c>
      <c r="AG10">
        <v>4.8386999999999999E-2</v>
      </c>
      <c r="AI10">
        <v>75.081999999999994</v>
      </c>
      <c r="AJ10">
        <v>6.3577999999999996E-2</v>
      </c>
      <c r="AN10">
        <v>325.375</v>
      </c>
      <c r="AO10">
        <v>6</v>
      </c>
      <c r="AP10">
        <v>7.8480000000000008E-3</v>
      </c>
      <c r="AQ10">
        <v>3.6150000000000002E-3</v>
      </c>
      <c r="AR10">
        <v>9.7040000000000008E-3</v>
      </c>
      <c r="AS10">
        <v>5.8950000000000001E-3</v>
      </c>
      <c r="BI10">
        <v>400.4</v>
      </c>
      <c r="BJ10">
        <v>9</v>
      </c>
      <c r="BK10">
        <v>4.3319999999999999E-3</v>
      </c>
      <c r="BL10">
        <v>1.5709999999999999E-3</v>
      </c>
      <c r="BM10">
        <v>6.2329999999999998E-3</v>
      </c>
      <c r="BN10">
        <v>3.7490000000000002E-3</v>
      </c>
      <c r="BS10">
        <v>424.45549999999997</v>
      </c>
      <c r="BT10">
        <v>7</v>
      </c>
      <c r="BU10">
        <v>3.2550000000000001E-3</v>
      </c>
      <c r="BV10">
        <v>1.317E-3</v>
      </c>
      <c r="BW10">
        <v>5.2249999999999996E-3</v>
      </c>
      <c r="BX10">
        <v>3.7529999999999998E-3</v>
      </c>
      <c r="CA10" s="11">
        <v>400.4</v>
      </c>
      <c r="CB10" s="11">
        <v>9</v>
      </c>
      <c r="CC10" s="11">
        <v>4.3319999999999999E-3</v>
      </c>
      <c r="CD10" s="11">
        <v>1.5709999999999999E-3</v>
      </c>
      <c r="CE10" s="11">
        <v>6.2329999999999998E-3</v>
      </c>
      <c r="CF10" s="11">
        <v>3.7490000000000002E-3</v>
      </c>
    </row>
    <row r="11" spans="1:84" x14ac:dyDescent="0.35">
      <c r="A11" s="8">
        <f t="shared" si="0"/>
        <v>10</v>
      </c>
      <c r="B11" s="8">
        <v>60</v>
      </c>
      <c r="C11" s="8">
        <v>1.4451E-2</v>
      </c>
      <c r="D11" s="8"/>
      <c r="E11" s="8">
        <v>60</v>
      </c>
      <c r="F11" s="8">
        <v>1.3698E-2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>
        <v>45</v>
      </c>
      <c r="R11">
        <v>4.0161000000000002E-2</v>
      </c>
      <c r="S11" s="8">
        <f t="shared" si="1"/>
        <v>10</v>
      </c>
      <c r="T11">
        <v>45</v>
      </c>
      <c r="U11">
        <v>6.2046999999999998E-2</v>
      </c>
      <c r="W11" s="8">
        <f t="shared" si="2"/>
        <v>10</v>
      </c>
      <c r="X11">
        <v>70</v>
      </c>
      <c r="Y11">
        <v>3.7594000000000002E-2</v>
      </c>
      <c r="AA11">
        <v>70</v>
      </c>
      <c r="AB11">
        <v>5.1457999999999997E-2</v>
      </c>
      <c r="AE11" s="8">
        <f t="shared" si="3"/>
        <v>10</v>
      </c>
      <c r="AF11">
        <v>79.926000000000002</v>
      </c>
      <c r="AG11">
        <v>5.3762999999999998E-2</v>
      </c>
      <c r="AI11">
        <v>79.926000000000002</v>
      </c>
      <c r="AJ11">
        <v>7.2192999999999993E-2</v>
      </c>
      <c r="AN11">
        <v>360.125</v>
      </c>
      <c r="AO11">
        <v>4</v>
      </c>
      <c r="AP11">
        <v>7.1939999999999999E-3</v>
      </c>
      <c r="AQ11">
        <v>4.0220000000000004E-3</v>
      </c>
      <c r="AR11">
        <v>9.9489999999999995E-3</v>
      </c>
      <c r="AS11">
        <v>6.0200000000000002E-3</v>
      </c>
      <c r="BI11">
        <v>442.8</v>
      </c>
      <c r="BJ11">
        <v>5</v>
      </c>
      <c r="BK11">
        <v>2.9480000000000001E-3</v>
      </c>
      <c r="BL11">
        <v>1.3979999999999999E-3</v>
      </c>
      <c r="BM11">
        <v>6.4419999999999998E-3</v>
      </c>
      <c r="BN11">
        <v>3.7950000000000002E-3</v>
      </c>
      <c r="BS11">
        <v>469.26249999999999</v>
      </c>
      <c r="BT11">
        <v>5</v>
      </c>
      <c r="BU11">
        <v>2.722E-3</v>
      </c>
      <c r="BV11">
        <v>1.289E-3</v>
      </c>
      <c r="BW11">
        <v>5.4299999999999999E-3</v>
      </c>
      <c r="BX11">
        <v>3.875E-3</v>
      </c>
      <c r="CA11" s="11">
        <v>442.8</v>
      </c>
      <c r="CB11" s="11">
        <v>5</v>
      </c>
      <c r="CC11" s="11">
        <v>2.9480000000000001E-3</v>
      </c>
      <c r="CD11" s="11">
        <v>1.3979999999999999E-3</v>
      </c>
      <c r="CE11" s="11">
        <v>6.4419999999999998E-3</v>
      </c>
      <c r="CF11" s="11">
        <v>3.7950000000000002E-3</v>
      </c>
    </row>
    <row r="12" spans="1:84" x14ac:dyDescent="0.35">
      <c r="A12" s="8">
        <f t="shared" si="0"/>
        <v>11</v>
      </c>
      <c r="B12" s="8">
        <v>60</v>
      </c>
      <c r="C12" s="8">
        <v>1.5896E-2</v>
      </c>
      <c r="D12" s="8"/>
      <c r="E12" s="8">
        <v>60</v>
      </c>
      <c r="F12" s="8">
        <v>1.3698E-2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>
        <v>50</v>
      </c>
      <c r="R12">
        <v>4.4177000000000001E-2</v>
      </c>
      <c r="S12" s="8">
        <f t="shared" si="1"/>
        <v>11</v>
      </c>
      <c r="T12">
        <v>50</v>
      </c>
      <c r="U12">
        <v>7.7748999999999999E-2</v>
      </c>
      <c r="W12" s="8">
        <f t="shared" si="2"/>
        <v>11</v>
      </c>
      <c r="X12">
        <v>75</v>
      </c>
      <c r="Y12">
        <v>4.1353000000000001E-2</v>
      </c>
      <c r="AA12">
        <v>75</v>
      </c>
      <c r="AB12">
        <v>6.037E-2</v>
      </c>
      <c r="AE12" s="8">
        <f t="shared" si="3"/>
        <v>11</v>
      </c>
      <c r="AF12">
        <v>79.926000000000002</v>
      </c>
      <c r="AG12">
        <v>5.9139999999999998E-2</v>
      </c>
      <c r="AI12">
        <v>79.926000000000002</v>
      </c>
      <c r="AJ12">
        <v>7.2192999999999993E-2</v>
      </c>
      <c r="AN12">
        <v>394.875</v>
      </c>
      <c r="AO12">
        <v>4</v>
      </c>
      <c r="AP12">
        <v>9.5919999999999998E-3</v>
      </c>
      <c r="AQ12">
        <v>5.5380000000000004E-3</v>
      </c>
      <c r="AR12">
        <v>1.0174000000000001E-2</v>
      </c>
      <c r="AS12">
        <v>6.1809999999999999E-3</v>
      </c>
      <c r="BI12">
        <v>485.2</v>
      </c>
      <c r="BJ12">
        <v>7</v>
      </c>
      <c r="BK12">
        <v>4.7169999999999998E-3</v>
      </c>
      <c r="BL12">
        <v>1.9530000000000001E-3</v>
      </c>
      <c r="BM12">
        <v>6.6230000000000004E-3</v>
      </c>
      <c r="BN12">
        <v>3.8500000000000001E-3</v>
      </c>
      <c r="BS12">
        <v>514.06949999999995</v>
      </c>
      <c r="BT12">
        <v>17</v>
      </c>
      <c r="BU12">
        <v>1.0539E-2</v>
      </c>
      <c r="BV12">
        <v>3.101E-3</v>
      </c>
      <c r="BW12">
        <v>5.6350000000000003E-3</v>
      </c>
      <c r="BX12">
        <v>4.0280000000000003E-3</v>
      </c>
      <c r="CA12" s="11">
        <v>485.2</v>
      </c>
      <c r="CB12" s="11">
        <v>7</v>
      </c>
      <c r="CC12" s="11">
        <v>4.7169999999999998E-3</v>
      </c>
      <c r="CD12" s="11">
        <v>1.9530000000000001E-3</v>
      </c>
      <c r="CE12" s="11">
        <v>6.6230000000000004E-3</v>
      </c>
      <c r="CF12" s="11">
        <v>3.8500000000000001E-3</v>
      </c>
    </row>
    <row r="13" spans="1:84" x14ac:dyDescent="0.35">
      <c r="A13" s="8">
        <f t="shared" si="0"/>
        <v>12</v>
      </c>
      <c r="B13" s="8">
        <v>64.075000000000003</v>
      </c>
      <c r="C13" s="8">
        <v>1.7340999999999999E-2</v>
      </c>
      <c r="D13" s="8"/>
      <c r="E13" s="8">
        <v>64.075000000000003</v>
      </c>
      <c r="F13" s="8">
        <v>1.6219000000000001E-2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>
        <v>50</v>
      </c>
      <c r="R13">
        <v>4.8193E-2</v>
      </c>
      <c r="S13" s="8">
        <f t="shared" si="1"/>
        <v>12</v>
      </c>
      <c r="T13">
        <v>50</v>
      </c>
      <c r="U13">
        <v>7.7748999999999999E-2</v>
      </c>
      <c r="W13" s="8">
        <f t="shared" si="2"/>
        <v>12</v>
      </c>
      <c r="X13">
        <v>75</v>
      </c>
      <c r="Y13">
        <v>4.5113E-2</v>
      </c>
      <c r="AA13">
        <v>75</v>
      </c>
      <c r="AB13">
        <v>6.037E-2</v>
      </c>
      <c r="AE13" s="8">
        <f t="shared" si="3"/>
        <v>12</v>
      </c>
      <c r="AF13">
        <v>87.191999999999993</v>
      </c>
      <c r="AG13">
        <v>6.4516000000000004E-2</v>
      </c>
      <c r="AI13">
        <v>87.191999999999993</v>
      </c>
      <c r="AJ13">
        <v>8.5915000000000005E-2</v>
      </c>
      <c r="AN13">
        <v>429.625</v>
      </c>
      <c r="AO13">
        <v>3</v>
      </c>
      <c r="AP13">
        <v>1.0791E-2</v>
      </c>
      <c r="AQ13">
        <v>7.306E-3</v>
      </c>
      <c r="AR13">
        <v>1.0392999999999999E-2</v>
      </c>
      <c r="AS13">
        <v>6.3920000000000001E-3</v>
      </c>
      <c r="BI13">
        <v>527.6</v>
      </c>
      <c r="BJ13">
        <v>6</v>
      </c>
      <c r="BK13">
        <v>5.0540000000000003E-3</v>
      </c>
      <c r="BL13">
        <v>2.274E-3</v>
      </c>
      <c r="BM13">
        <v>6.7840000000000001E-3</v>
      </c>
      <c r="BN13">
        <v>3.9170000000000003E-3</v>
      </c>
      <c r="BS13">
        <v>558.87649999999996</v>
      </c>
      <c r="BT13">
        <v>2</v>
      </c>
      <c r="BU13">
        <v>2.349E-3</v>
      </c>
      <c r="BV13">
        <v>1.7459999999999999E-3</v>
      </c>
      <c r="BW13">
        <v>5.8539999999999998E-3</v>
      </c>
      <c r="BX13">
        <v>4.2220000000000001E-3</v>
      </c>
      <c r="CA13" s="11">
        <v>527.6</v>
      </c>
      <c r="CB13" s="11">
        <v>6</v>
      </c>
      <c r="CC13" s="11">
        <v>5.0540000000000003E-3</v>
      </c>
      <c r="CD13" s="11">
        <v>2.274E-3</v>
      </c>
      <c r="CE13" s="11">
        <v>6.7840000000000001E-3</v>
      </c>
      <c r="CF13" s="11">
        <v>3.9170000000000003E-3</v>
      </c>
    </row>
    <row r="14" spans="1:84" x14ac:dyDescent="0.35">
      <c r="A14" s="8">
        <f t="shared" si="0"/>
        <v>13</v>
      </c>
      <c r="B14" s="8">
        <v>65</v>
      </c>
      <c r="C14" s="8">
        <v>1.8786000000000001E-2</v>
      </c>
      <c r="D14" s="8"/>
      <c r="E14" s="8">
        <v>65</v>
      </c>
      <c r="F14" s="8">
        <v>1.6823999999999999E-2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>
        <v>50</v>
      </c>
      <c r="R14">
        <v>5.2208999999999998E-2</v>
      </c>
      <c r="S14" s="8">
        <f t="shared" si="1"/>
        <v>13</v>
      </c>
      <c r="T14">
        <v>50</v>
      </c>
      <c r="U14">
        <v>7.7748999999999999E-2</v>
      </c>
      <c r="W14" s="8">
        <f t="shared" si="2"/>
        <v>13</v>
      </c>
      <c r="X14">
        <v>75</v>
      </c>
      <c r="Y14">
        <v>4.8871999999999999E-2</v>
      </c>
      <c r="AA14">
        <v>75</v>
      </c>
      <c r="AB14">
        <v>6.037E-2</v>
      </c>
      <c r="AE14" s="8">
        <f t="shared" si="3"/>
        <v>13</v>
      </c>
      <c r="AF14">
        <v>89.614000000000004</v>
      </c>
      <c r="AG14">
        <v>6.9891999999999996E-2</v>
      </c>
      <c r="AI14">
        <v>89.614000000000004</v>
      </c>
      <c r="AJ14">
        <v>9.0688000000000005E-2</v>
      </c>
      <c r="AN14">
        <v>464.375</v>
      </c>
      <c r="AO14">
        <v>1</v>
      </c>
      <c r="AP14">
        <v>5.7549999999999997E-3</v>
      </c>
      <c r="AQ14">
        <v>6.3049999999999998E-3</v>
      </c>
      <c r="AR14">
        <v>1.0626E-2</v>
      </c>
      <c r="AS14">
        <v>6.672E-3</v>
      </c>
      <c r="BI14">
        <v>570</v>
      </c>
      <c r="BJ14">
        <v>10</v>
      </c>
      <c r="BK14">
        <v>1.072E-2</v>
      </c>
      <c r="BL14">
        <v>4.0889999999999998E-3</v>
      </c>
      <c r="BM14">
        <v>6.9309999999999997E-3</v>
      </c>
      <c r="BN14">
        <v>3.999E-3</v>
      </c>
      <c r="BS14">
        <v>603.68349999999998</v>
      </c>
      <c r="BT14">
        <v>4</v>
      </c>
      <c r="BU14">
        <v>5.2509999999999996E-3</v>
      </c>
      <c r="BV14">
        <v>2.918E-3</v>
      </c>
      <c r="BW14">
        <v>6.1029999999999999E-3</v>
      </c>
      <c r="BX14">
        <v>4.4730000000000004E-3</v>
      </c>
      <c r="CA14" s="11">
        <v>570</v>
      </c>
      <c r="CB14" s="11">
        <v>10</v>
      </c>
      <c r="CC14" s="11">
        <v>1.072E-2</v>
      </c>
      <c r="CD14" s="11">
        <v>4.0889999999999998E-3</v>
      </c>
      <c r="CE14" s="11">
        <v>6.9309999999999997E-3</v>
      </c>
      <c r="CF14" s="11">
        <v>3.999E-3</v>
      </c>
    </row>
    <row r="15" spans="1:84" x14ac:dyDescent="0.35">
      <c r="A15" s="8">
        <f t="shared" si="0"/>
        <v>14</v>
      </c>
      <c r="B15" s="8">
        <v>65</v>
      </c>
      <c r="C15" s="8">
        <v>2.0230999999999999E-2</v>
      </c>
      <c r="D15" s="8"/>
      <c r="E15" s="8">
        <v>65</v>
      </c>
      <c r="F15" s="8">
        <v>1.6823999999999999E-2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>
        <v>50</v>
      </c>
      <c r="R15">
        <v>5.6224999999999997E-2</v>
      </c>
      <c r="S15" s="8">
        <f t="shared" si="1"/>
        <v>14</v>
      </c>
      <c r="T15">
        <v>50</v>
      </c>
      <c r="U15">
        <v>7.7748999999999999E-2</v>
      </c>
      <c r="W15" s="8">
        <f t="shared" si="2"/>
        <v>14</v>
      </c>
      <c r="X15">
        <v>75</v>
      </c>
      <c r="Y15">
        <v>5.2631999999999998E-2</v>
      </c>
      <c r="AA15">
        <v>75</v>
      </c>
      <c r="AB15">
        <v>6.037E-2</v>
      </c>
      <c r="AE15" s="8">
        <f t="shared" si="3"/>
        <v>14</v>
      </c>
      <c r="AF15">
        <v>89.614000000000004</v>
      </c>
      <c r="AG15">
        <v>7.5269000000000003E-2</v>
      </c>
      <c r="AI15">
        <v>89.614000000000004</v>
      </c>
      <c r="AJ15">
        <v>9.0688000000000005E-2</v>
      </c>
      <c r="AN15">
        <v>499.125</v>
      </c>
      <c r="AO15">
        <v>0</v>
      </c>
      <c r="AP15">
        <v>0</v>
      </c>
      <c r="AQ15">
        <v>0</v>
      </c>
      <c r="AR15">
        <v>1.0902E-2</v>
      </c>
      <c r="AS15">
        <v>7.0520000000000001E-3</v>
      </c>
      <c r="BI15">
        <v>612.4</v>
      </c>
      <c r="BJ15">
        <v>2</v>
      </c>
      <c r="BK15">
        <v>3.9309999999999996E-3</v>
      </c>
      <c r="BL15">
        <v>3.0019999999999999E-3</v>
      </c>
      <c r="BM15">
        <v>7.0689999999999998E-3</v>
      </c>
      <c r="BN15">
        <v>4.1000000000000003E-3</v>
      </c>
      <c r="BS15">
        <v>648.4905</v>
      </c>
      <c r="BT15">
        <v>2</v>
      </c>
      <c r="BU15">
        <v>3.434E-3</v>
      </c>
      <c r="BV15">
        <v>2.6080000000000001E-3</v>
      </c>
      <c r="BW15">
        <v>6.4070000000000004E-3</v>
      </c>
      <c r="BX15">
        <v>4.8050000000000002E-3</v>
      </c>
      <c r="CA15" s="11">
        <v>612.4</v>
      </c>
      <c r="CB15" s="11">
        <v>2</v>
      </c>
      <c r="CC15" s="11">
        <v>3.9309999999999996E-3</v>
      </c>
      <c r="CD15" s="11">
        <v>3.0019999999999999E-3</v>
      </c>
      <c r="CE15" s="11">
        <v>7.0689999999999998E-3</v>
      </c>
      <c r="CF15" s="11">
        <v>4.1000000000000003E-3</v>
      </c>
    </row>
    <row r="16" spans="1:84" x14ac:dyDescent="0.35">
      <c r="A16" s="8">
        <f t="shared" si="0"/>
        <v>15</v>
      </c>
      <c r="B16" s="8">
        <v>65</v>
      </c>
      <c r="C16" s="8">
        <v>2.1676000000000001E-2</v>
      </c>
      <c r="D16" s="8"/>
      <c r="E16" s="8">
        <v>65</v>
      </c>
      <c r="F16" s="8">
        <v>1.6823999999999999E-2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>
        <v>50</v>
      </c>
      <c r="R16">
        <v>6.0241000000000003E-2</v>
      </c>
      <c r="S16" s="8">
        <f t="shared" si="1"/>
        <v>15</v>
      </c>
      <c r="T16">
        <v>50</v>
      </c>
      <c r="U16">
        <v>7.7748999999999999E-2</v>
      </c>
      <c r="W16" s="8">
        <f t="shared" si="2"/>
        <v>15</v>
      </c>
      <c r="X16">
        <v>80</v>
      </c>
      <c r="Y16">
        <v>5.6390999999999997E-2</v>
      </c>
      <c r="AA16">
        <v>80</v>
      </c>
      <c r="AB16">
        <v>6.9932999999999995E-2</v>
      </c>
      <c r="AE16" s="8">
        <f t="shared" si="3"/>
        <v>15</v>
      </c>
      <c r="AF16">
        <v>89.614000000000004</v>
      </c>
      <c r="AG16">
        <v>8.0644999999999994E-2</v>
      </c>
      <c r="AI16">
        <v>89.614000000000004</v>
      </c>
      <c r="AJ16">
        <v>9.0688000000000005E-2</v>
      </c>
      <c r="AN16">
        <v>533.875</v>
      </c>
      <c r="AO16">
        <v>1</v>
      </c>
      <c r="AP16">
        <v>7.1939999999999999E-3</v>
      </c>
      <c r="AQ16">
        <v>8.0429999999999998E-3</v>
      </c>
      <c r="AR16">
        <v>1.1266E-2</v>
      </c>
      <c r="AS16">
        <v>7.5849999999999997E-3</v>
      </c>
      <c r="BI16">
        <v>654.79999999999995</v>
      </c>
      <c r="BJ16">
        <v>4</v>
      </c>
      <c r="BK16">
        <v>9.4339999999999997E-3</v>
      </c>
      <c r="BL16">
        <v>5.581E-3</v>
      </c>
      <c r="BM16">
        <v>7.2049999999999996E-3</v>
      </c>
      <c r="BN16">
        <v>4.2249999999999996E-3</v>
      </c>
      <c r="BS16">
        <v>693.29750000000001</v>
      </c>
      <c r="BT16">
        <v>6</v>
      </c>
      <c r="BU16">
        <v>1.2173E-2</v>
      </c>
      <c r="BV16">
        <v>6.1780000000000003E-3</v>
      </c>
      <c r="BW16">
        <v>6.8079999999999998E-3</v>
      </c>
      <c r="BX16">
        <v>5.2599999999999999E-3</v>
      </c>
      <c r="CA16" s="11">
        <v>654.79999999999995</v>
      </c>
      <c r="CB16" s="11">
        <v>4</v>
      </c>
      <c r="CC16" s="11">
        <v>9.4339999999999997E-3</v>
      </c>
      <c r="CD16" s="11">
        <v>5.581E-3</v>
      </c>
      <c r="CE16" s="11">
        <v>7.2049999999999996E-3</v>
      </c>
      <c r="CF16" s="11">
        <v>4.2249999999999996E-3</v>
      </c>
    </row>
    <row r="17" spans="1:84" x14ac:dyDescent="0.35">
      <c r="A17" s="8">
        <f t="shared" si="0"/>
        <v>16</v>
      </c>
      <c r="B17" s="8">
        <v>65</v>
      </c>
      <c r="C17" s="8">
        <v>2.3120999999999999E-2</v>
      </c>
      <c r="D17" s="8"/>
      <c r="E17" s="8">
        <v>65</v>
      </c>
      <c r="F17" s="8">
        <v>1.6823999999999999E-2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>
        <v>55</v>
      </c>
      <c r="R17">
        <v>6.4256999999999995E-2</v>
      </c>
      <c r="S17" s="8">
        <f t="shared" si="1"/>
        <v>16</v>
      </c>
      <c r="T17">
        <v>55</v>
      </c>
      <c r="U17">
        <v>9.4877000000000003E-2</v>
      </c>
      <c r="W17" s="8">
        <f t="shared" si="2"/>
        <v>16</v>
      </c>
      <c r="X17">
        <v>80</v>
      </c>
      <c r="Y17">
        <v>6.0150000000000002E-2</v>
      </c>
      <c r="AA17">
        <v>80</v>
      </c>
      <c r="AB17">
        <v>6.9932999999999995E-2</v>
      </c>
      <c r="AE17" s="8">
        <f t="shared" si="3"/>
        <v>16</v>
      </c>
      <c r="AF17">
        <v>89.614000000000004</v>
      </c>
      <c r="AG17">
        <v>8.6022000000000001E-2</v>
      </c>
      <c r="AI17">
        <v>89.614000000000004</v>
      </c>
      <c r="AJ17">
        <v>9.0688000000000005E-2</v>
      </c>
      <c r="AN17">
        <v>568.625</v>
      </c>
      <c r="AO17">
        <v>0</v>
      </c>
      <c r="AP17">
        <v>0</v>
      </c>
      <c r="AQ17">
        <v>0</v>
      </c>
      <c r="AR17">
        <v>1.1801000000000001E-2</v>
      </c>
      <c r="AS17">
        <v>8.3619999999999996E-3</v>
      </c>
      <c r="BI17">
        <v>697.2</v>
      </c>
      <c r="BJ17">
        <v>1</v>
      </c>
      <c r="BK17">
        <v>3.9309999999999996E-3</v>
      </c>
      <c r="BL17">
        <v>4.2459999999999998E-3</v>
      </c>
      <c r="BM17">
        <v>7.3470000000000002E-3</v>
      </c>
      <c r="BN17">
        <v>4.3819999999999996E-3</v>
      </c>
      <c r="BS17">
        <v>738.10450000000003</v>
      </c>
      <c r="BT17">
        <v>4</v>
      </c>
      <c r="BU17">
        <v>1.7853999999999998E-2</v>
      </c>
      <c r="BV17">
        <v>1.1977E-2</v>
      </c>
      <c r="BW17">
        <v>7.3749999999999996E-3</v>
      </c>
      <c r="BX17">
        <v>5.9119999999999997E-3</v>
      </c>
      <c r="CA17" s="11">
        <v>697.2</v>
      </c>
      <c r="CB17" s="11">
        <v>1</v>
      </c>
      <c r="CC17" s="11">
        <v>3.9309999999999996E-3</v>
      </c>
      <c r="CD17" s="11">
        <v>4.2459999999999998E-3</v>
      </c>
      <c r="CE17" s="11">
        <v>7.3470000000000002E-3</v>
      </c>
      <c r="CF17" s="11">
        <v>4.3819999999999996E-3</v>
      </c>
    </row>
    <row r="18" spans="1:84" x14ac:dyDescent="0.35">
      <c r="A18" s="8">
        <f t="shared" si="0"/>
        <v>17</v>
      </c>
      <c r="B18" s="8">
        <v>70</v>
      </c>
      <c r="C18" s="8">
        <v>2.4566000000000001E-2</v>
      </c>
      <c r="D18" s="8"/>
      <c r="E18" s="8">
        <v>70</v>
      </c>
      <c r="F18" s="8">
        <v>2.0310000000000002E-2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>
        <v>55</v>
      </c>
      <c r="R18">
        <v>6.8273E-2</v>
      </c>
      <c r="S18" s="8">
        <f t="shared" si="1"/>
        <v>17</v>
      </c>
      <c r="T18">
        <v>55</v>
      </c>
      <c r="U18">
        <v>9.4877000000000003E-2</v>
      </c>
      <c r="W18" s="8">
        <f t="shared" si="2"/>
        <v>17</v>
      </c>
      <c r="X18">
        <v>80</v>
      </c>
      <c r="Y18">
        <v>6.3909999999999995E-2</v>
      </c>
      <c r="AA18">
        <v>80</v>
      </c>
      <c r="AB18">
        <v>6.9932999999999995E-2</v>
      </c>
      <c r="AE18" s="8">
        <f t="shared" si="3"/>
        <v>17</v>
      </c>
      <c r="AF18">
        <v>92.036000000000001</v>
      </c>
      <c r="AG18">
        <v>9.1397999999999993E-2</v>
      </c>
      <c r="AI18">
        <v>92.036000000000001</v>
      </c>
      <c r="AJ18">
        <v>9.5556000000000002E-2</v>
      </c>
      <c r="AN18">
        <v>603.375</v>
      </c>
      <c r="AO18">
        <v>0</v>
      </c>
      <c r="AP18">
        <v>0</v>
      </c>
      <c r="AQ18">
        <v>0</v>
      </c>
      <c r="AR18">
        <v>1.2671E-2</v>
      </c>
      <c r="AS18">
        <v>9.5709999999999996E-3</v>
      </c>
      <c r="BI18">
        <v>739.6</v>
      </c>
      <c r="BJ18">
        <v>1</v>
      </c>
      <c r="BK18">
        <v>4.7169999999999998E-3</v>
      </c>
      <c r="BL18">
        <v>5.1669999999999997E-3</v>
      </c>
      <c r="BM18">
        <v>7.5040000000000003E-3</v>
      </c>
      <c r="BN18">
        <v>4.5820000000000001E-3</v>
      </c>
      <c r="BS18">
        <v>782.91150000000005</v>
      </c>
      <c r="BT18">
        <v>0</v>
      </c>
      <c r="BU18">
        <v>0</v>
      </c>
      <c r="BV18">
        <v>0</v>
      </c>
      <c r="BW18">
        <v>8.2459999999999999E-3</v>
      </c>
      <c r="BX18">
        <v>6.9080000000000001E-3</v>
      </c>
      <c r="CA18" s="11">
        <v>739.6</v>
      </c>
      <c r="CB18" s="11">
        <v>1</v>
      </c>
      <c r="CC18" s="11">
        <v>4.7169999999999998E-3</v>
      </c>
      <c r="CD18" s="11">
        <v>5.1669999999999997E-3</v>
      </c>
      <c r="CE18" s="11">
        <v>7.5040000000000003E-3</v>
      </c>
      <c r="CF18" s="11">
        <v>4.5820000000000001E-3</v>
      </c>
    </row>
    <row r="19" spans="1:84" x14ac:dyDescent="0.35">
      <c r="A19" s="8">
        <f t="shared" si="0"/>
        <v>18</v>
      </c>
      <c r="B19" s="8">
        <v>71.763999999999996</v>
      </c>
      <c r="C19" s="8">
        <v>2.6012E-2</v>
      </c>
      <c r="D19" s="8"/>
      <c r="E19" s="8">
        <v>71.763999999999996</v>
      </c>
      <c r="F19" s="8">
        <v>2.1625999999999999E-2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>
        <v>55</v>
      </c>
      <c r="R19">
        <v>7.2289000000000006E-2</v>
      </c>
      <c r="S19" s="8">
        <f t="shared" si="1"/>
        <v>18</v>
      </c>
      <c r="T19">
        <v>55</v>
      </c>
      <c r="U19">
        <v>9.4877000000000003E-2</v>
      </c>
      <c r="W19" s="8">
        <f t="shared" si="2"/>
        <v>18</v>
      </c>
      <c r="X19">
        <v>80</v>
      </c>
      <c r="Y19">
        <v>6.7669000000000007E-2</v>
      </c>
      <c r="AA19">
        <v>80</v>
      </c>
      <c r="AB19">
        <v>6.9932999999999995E-2</v>
      </c>
      <c r="AE19" s="8">
        <f t="shared" si="3"/>
        <v>18</v>
      </c>
      <c r="AF19">
        <v>92.036000000000001</v>
      </c>
      <c r="AG19">
        <v>9.6773999999999999E-2</v>
      </c>
      <c r="AI19">
        <v>92.036000000000001</v>
      </c>
      <c r="AJ19">
        <v>9.5556000000000002E-2</v>
      </c>
      <c r="AN19">
        <v>638.125</v>
      </c>
      <c r="AO19">
        <v>0</v>
      </c>
      <c r="AP19">
        <v>0</v>
      </c>
      <c r="AQ19">
        <v>0</v>
      </c>
      <c r="AR19">
        <v>1.4260999999999999E-2</v>
      </c>
      <c r="AS19">
        <v>1.1645000000000001E-2</v>
      </c>
      <c r="BI19">
        <v>782</v>
      </c>
      <c r="BJ19">
        <v>1</v>
      </c>
      <c r="BK19">
        <v>5.8960000000000002E-3</v>
      </c>
      <c r="BL19">
        <v>6.5919999999999998E-3</v>
      </c>
      <c r="BM19">
        <v>7.6920000000000001E-3</v>
      </c>
      <c r="BN19">
        <v>4.8419999999999999E-3</v>
      </c>
      <c r="BS19">
        <v>827.71849999999995</v>
      </c>
      <c r="BT19">
        <v>0</v>
      </c>
      <c r="BU19">
        <v>0</v>
      </c>
      <c r="BV19">
        <v>0</v>
      </c>
      <c r="BW19">
        <v>9.7450000000000002E-3</v>
      </c>
      <c r="BX19">
        <v>8.5939999999999992E-3</v>
      </c>
      <c r="CA19" s="11">
        <v>782</v>
      </c>
      <c r="CB19" s="11">
        <v>1</v>
      </c>
      <c r="CC19" s="11">
        <v>5.8960000000000002E-3</v>
      </c>
      <c r="CD19" s="11">
        <v>6.5919999999999998E-3</v>
      </c>
      <c r="CE19" s="11">
        <v>7.6920000000000001E-3</v>
      </c>
      <c r="CF19" s="11">
        <v>4.8419999999999999E-3</v>
      </c>
    </row>
    <row r="20" spans="1:84" x14ac:dyDescent="0.35">
      <c r="A20" s="8">
        <f t="shared" si="0"/>
        <v>19</v>
      </c>
      <c r="B20" s="8">
        <v>75</v>
      </c>
      <c r="C20" s="8">
        <v>2.7456999999999999E-2</v>
      </c>
      <c r="D20" s="8"/>
      <c r="E20" s="8">
        <v>75</v>
      </c>
      <c r="F20" s="8">
        <v>2.4157999999999999E-2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>
        <v>55</v>
      </c>
      <c r="R20">
        <v>7.6304999999999998E-2</v>
      </c>
      <c r="S20" s="8">
        <f t="shared" si="1"/>
        <v>19</v>
      </c>
      <c r="T20">
        <v>55</v>
      </c>
      <c r="U20">
        <v>9.4877000000000003E-2</v>
      </c>
      <c r="W20" s="8">
        <f t="shared" si="2"/>
        <v>19</v>
      </c>
      <c r="X20">
        <v>80</v>
      </c>
      <c r="Y20">
        <v>7.1429000000000006E-2</v>
      </c>
      <c r="AA20">
        <v>80</v>
      </c>
      <c r="AB20">
        <v>6.9932999999999995E-2</v>
      </c>
      <c r="AE20" s="8">
        <f t="shared" si="3"/>
        <v>19</v>
      </c>
      <c r="AF20">
        <v>92.036000000000001</v>
      </c>
      <c r="AG20">
        <v>0.10215100000000001</v>
      </c>
      <c r="AI20">
        <v>92.036000000000001</v>
      </c>
      <c r="AJ20">
        <v>9.5556000000000002E-2</v>
      </c>
      <c r="AN20">
        <v>672.875</v>
      </c>
      <c r="AO20">
        <v>1</v>
      </c>
      <c r="AP20">
        <v>9.5919999999999998E-3</v>
      </c>
      <c r="AQ20">
        <v>1.1076000000000001E-2</v>
      </c>
      <c r="AR20">
        <v>1.772E-2</v>
      </c>
      <c r="AS20">
        <v>1.5882E-2</v>
      </c>
      <c r="BI20">
        <v>824.4</v>
      </c>
      <c r="BJ20">
        <v>0</v>
      </c>
      <c r="BK20">
        <v>0</v>
      </c>
      <c r="BL20">
        <v>0</v>
      </c>
      <c r="BM20">
        <v>7.9349999999999993E-3</v>
      </c>
      <c r="BN20">
        <v>5.1869999999999998E-3</v>
      </c>
      <c r="BS20">
        <v>872.52549999999997</v>
      </c>
      <c r="BT20">
        <v>0</v>
      </c>
      <c r="BU20">
        <v>0</v>
      </c>
      <c r="BV20">
        <v>0</v>
      </c>
      <c r="BW20">
        <v>1.2834E-2</v>
      </c>
      <c r="BX20">
        <v>1.2005999999999999E-2</v>
      </c>
      <c r="CA20" s="11">
        <v>824.4</v>
      </c>
      <c r="CB20" s="11">
        <v>0</v>
      </c>
      <c r="CC20" s="11">
        <v>0</v>
      </c>
      <c r="CD20" s="11">
        <v>0</v>
      </c>
      <c r="CE20" s="11">
        <v>7.9349999999999993E-3</v>
      </c>
      <c r="CF20" s="11">
        <v>5.1869999999999998E-3</v>
      </c>
    </row>
    <row r="21" spans="1:84" x14ac:dyDescent="0.35">
      <c r="A21" s="8">
        <f t="shared" si="0"/>
        <v>20</v>
      </c>
      <c r="B21" s="8">
        <v>75</v>
      </c>
      <c r="C21" s="8">
        <v>2.8902000000000001E-2</v>
      </c>
      <c r="D21" s="8"/>
      <c r="E21" s="8">
        <v>75</v>
      </c>
      <c r="F21" s="8">
        <v>2.4157999999999999E-2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>
        <v>55</v>
      </c>
      <c r="R21">
        <v>8.0321000000000004E-2</v>
      </c>
      <c r="S21" s="8">
        <f t="shared" si="1"/>
        <v>20</v>
      </c>
      <c r="T21">
        <v>55</v>
      </c>
      <c r="U21">
        <v>9.4877000000000003E-2</v>
      </c>
      <c r="W21" s="8">
        <f t="shared" si="2"/>
        <v>20</v>
      </c>
      <c r="X21">
        <v>85</v>
      </c>
      <c r="Y21">
        <v>7.5188000000000005E-2</v>
      </c>
      <c r="AA21">
        <v>85</v>
      </c>
      <c r="AB21">
        <v>8.0115000000000006E-2</v>
      </c>
      <c r="AE21" s="8">
        <f t="shared" si="3"/>
        <v>20</v>
      </c>
      <c r="AF21">
        <v>94.457999999999998</v>
      </c>
      <c r="AG21">
        <v>0.107527</v>
      </c>
      <c r="AI21">
        <v>94.457999999999998</v>
      </c>
      <c r="AJ21">
        <v>0.10051499999999999</v>
      </c>
      <c r="AN21">
        <v>707.625</v>
      </c>
      <c r="AO21">
        <v>2</v>
      </c>
      <c r="AP21">
        <v>2.8777E-2</v>
      </c>
      <c r="AQ21">
        <v>2.8777E-2</v>
      </c>
      <c r="AR21">
        <v>2.8777E-2</v>
      </c>
      <c r="AS21">
        <v>2.8777E-2</v>
      </c>
      <c r="BI21">
        <v>866.8</v>
      </c>
      <c r="BJ21">
        <v>0</v>
      </c>
      <c r="BK21">
        <v>0</v>
      </c>
      <c r="BL21">
        <v>0</v>
      </c>
      <c r="BM21">
        <v>8.2699999999999996E-3</v>
      </c>
      <c r="BN21">
        <v>5.6620000000000004E-3</v>
      </c>
      <c r="BS21">
        <v>917.33249999999998</v>
      </c>
      <c r="BT21">
        <v>1</v>
      </c>
      <c r="BU21">
        <v>2.2318000000000001E-2</v>
      </c>
      <c r="BV21">
        <v>3.1562E-2</v>
      </c>
      <c r="BW21">
        <v>2.2318000000000001E-2</v>
      </c>
      <c r="BX21">
        <v>2.2318000000000001E-2</v>
      </c>
      <c r="CA21" s="11">
        <v>866.8</v>
      </c>
      <c r="CB21" s="11">
        <v>0</v>
      </c>
      <c r="CC21" s="11">
        <v>0</v>
      </c>
      <c r="CD21" s="11">
        <v>0</v>
      </c>
      <c r="CE21" s="11">
        <v>8.2699999999999996E-3</v>
      </c>
      <c r="CF21" s="11">
        <v>5.6620000000000004E-3</v>
      </c>
    </row>
    <row r="22" spans="1:84" x14ac:dyDescent="0.35">
      <c r="A22" s="8">
        <f t="shared" si="0"/>
        <v>21</v>
      </c>
      <c r="B22" s="8">
        <v>78.903000000000006</v>
      </c>
      <c r="C22" s="8">
        <v>3.0346999999999999E-2</v>
      </c>
      <c r="D22" s="8"/>
      <c r="E22" s="8">
        <v>78.903000000000006</v>
      </c>
      <c r="F22" s="8">
        <v>2.7411000000000001E-2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>
        <v>55</v>
      </c>
      <c r="R22">
        <v>8.4336999999999995E-2</v>
      </c>
      <c r="S22" s="8">
        <f t="shared" si="1"/>
        <v>21</v>
      </c>
      <c r="T22">
        <v>55</v>
      </c>
      <c r="U22">
        <v>9.4877000000000003E-2</v>
      </c>
      <c r="W22" s="8">
        <f t="shared" si="2"/>
        <v>21</v>
      </c>
      <c r="X22">
        <v>85</v>
      </c>
      <c r="Y22">
        <v>7.8947000000000003E-2</v>
      </c>
      <c r="AA22">
        <v>85</v>
      </c>
      <c r="AB22">
        <v>8.0115000000000006E-2</v>
      </c>
      <c r="AE22" s="8">
        <f t="shared" si="3"/>
        <v>21</v>
      </c>
      <c r="AF22">
        <v>96.88</v>
      </c>
      <c r="AG22">
        <v>0.112903</v>
      </c>
      <c r="AI22">
        <v>96.88</v>
      </c>
      <c r="AJ22">
        <v>0.105561</v>
      </c>
      <c r="BI22">
        <v>909.2</v>
      </c>
      <c r="BJ22">
        <v>0</v>
      </c>
      <c r="BK22">
        <v>0</v>
      </c>
      <c r="BL22">
        <v>0</v>
      </c>
      <c r="BM22">
        <v>8.7690000000000008E-3</v>
      </c>
      <c r="BN22">
        <v>6.3420000000000004E-3</v>
      </c>
      <c r="CA22">
        <v>909.2</v>
      </c>
      <c r="CB22">
        <v>0</v>
      </c>
      <c r="CC22">
        <v>0</v>
      </c>
      <c r="CD22">
        <v>0</v>
      </c>
      <c r="CE22">
        <v>8.7690000000000008E-3</v>
      </c>
      <c r="CF22">
        <v>6.3420000000000004E-3</v>
      </c>
    </row>
    <row r="23" spans="1:84" x14ac:dyDescent="0.35">
      <c r="A23" s="8">
        <f t="shared" si="0"/>
        <v>22</v>
      </c>
      <c r="B23" s="8">
        <v>80</v>
      </c>
      <c r="C23" s="8">
        <v>3.1792000000000001E-2</v>
      </c>
      <c r="D23" s="8"/>
      <c r="E23" s="8">
        <v>80</v>
      </c>
      <c r="F23" s="8">
        <v>2.8365000000000001E-2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>
        <v>55</v>
      </c>
      <c r="R23">
        <v>8.8353000000000001E-2</v>
      </c>
      <c r="S23" s="8">
        <f t="shared" si="1"/>
        <v>22</v>
      </c>
      <c r="T23">
        <v>55</v>
      </c>
      <c r="U23">
        <v>9.4877000000000003E-2</v>
      </c>
      <c r="W23" s="8">
        <f t="shared" si="2"/>
        <v>22</v>
      </c>
      <c r="X23">
        <v>85</v>
      </c>
      <c r="Y23">
        <v>8.2707000000000003E-2</v>
      </c>
      <c r="AA23">
        <v>85</v>
      </c>
      <c r="AB23">
        <v>8.0115000000000006E-2</v>
      </c>
      <c r="AE23" s="8">
        <f t="shared" si="3"/>
        <v>22</v>
      </c>
      <c r="AF23">
        <v>99.302000000000007</v>
      </c>
      <c r="AG23">
        <v>0.11828</v>
      </c>
      <c r="AI23">
        <v>99.302000000000007</v>
      </c>
      <c r="AJ23">
        <v>0.110692</v>
      </c>
      <c r="BI23">
        <v>951.6</v>
      </c>
      <c r="BJ23">
        <v>1</v>
      </c>
      <c r="BK23">
        <v>7.8619999999999992E-3</v>
      </c>
      <c r="BL23">
        <v>9.0779999999999993E-3</v>
      </c>
      <c r="BM23">
        <v>9.5720000000000006E-3</v>
      </c>
      <c r="BN23">
        <v>7.3860000000000002E-3</v>
      </c>
      <c r="CA23">
        <v>951.6</v>
      </c>
      <c r="CB23">
        <v>1</v>
      </c>
      <c r="CC23">
        <v>7.8619999999999992E-3</v>
      </c>
      <c r="CD23">
        <v>9.0779999999999993E-3</v>
      </c>
      <c r="CE23">
        <v>9.5720000000000006E-3</v>
      </c>
      <c r="CF23">
        <v>7.3860000000000002E-3</v>
      </c>
    </row>
    <row r="24" spans="1:84" x14ac:dyDescent="0.35">
      <c r="A24" s="8">
        <f t="shared" si="0"/>
        <v>23</v>
      </c>
      <c r="B24" s="8">
        <v>80</v>
      </c>
      <c r="C24" s="8">
        <v>3.3237000000000003E-2</v>
      </c>
      <c r="D24" s="8"/>
      <c r="E24" s="8">
        <v>80</v>
      </c>
      <c r="F24" s="8">
        <v>2.8365000000000001E-2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>
        <v>60</v>
      </c>
      <c r="R24">
        <v>9.2369000000000007E-2</v>
      </c>
      <c r="S24" s="8">
        <f t="shared" si="1"/>
        <v>23</v>
      </c>
      <c r="T24">
        <v>60</v>
      </c>
      <c r="U24">
        <v>0.113279</v>
      </c>
      <c r="W24" s="8">
        <f t="shared" si="2"/>
        <v>23</v>
      </c>
      <c r="X24">
        <v>85</v>
      </c>
      <c r="Y24">
        <v>8.6466000000000001E-2</v>
      </c>
      <c r="AA24">
        <v>85</v>
      </c>
      <c r="AB24">
        <v>8.0115000000000006E-2</v>
      </c>
      <c r="AE24" s="8">
        <f t="shared" si="3"/>
        <v>23</v>
      </c>
      <c r="AF24">
        <v>101.724</v>
      </c>
      <c r="AG24">
        <v>0.123656</v>
      </c>
      <c r="AI24">
        <v>101.724</v>
      </c>
      <c r="AJ24">
        <v>0.11590300000000001</v>
      </c>
      <c r="BI24">
        <v>994</v>
      </c>
      <c r="BJ24">
        <v>1</v>
      </c>
      <c r="BK24">
        <v>1.1792E-2</v>
      </c>
      <c r="BL24">
        <v>1.4442999999999999E-2</v>
      </c>
      <c r="BM24">
        <v>1.1006E-2</v>
      </c>
      <c r="BN24">
        <v>9.1549999999999999E-3</v>
      </c>
      <c r="CA24">
        <v>994</v>
      </c>
      <c r="CB24">
        <v>1</v>
      </c>
      <c r="CC24">
        <v>1.1792E-2</v>
      </c>
      <c r="CD24">
        <v>1.4442999999999999E-2</v>
      </c>
      <c r="CE24">
        <v>1.1006E-2</v>
      </c>
      <c r="CF24">
        <v>9.1549999999999999E-3</v>
      </c>
    </row>
    <row r="25" spans="1:84" x14ac:dyDescent="0.35">
      <c r="A25" s="8">
        <f t="shared" si="0"/>
        <v>24</v>
      </c>
      <c r="B25" s="8">
        <v>80</v>
      </c>
      <c r="C25" s="8">
        <v>3.4681999999999998E-2</v>
      </c>
      <c r="D25" s="8"/>
      <c r="E25" s="8">
        <v>80</v>
      </c>
      <c r="F25" s="8">
        <v>2.8365000000000001E-2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>
        <v>60</v>
      </c>
      <c r="R25">
        <v>9.6385999999999999E-2</v>
      </c>
      <c r="S25" s="8">
        <f t="shared" si="1"/>
        <v>24</v>
      </c>
      <c r="T25">
        <v>60</v>
      </c>
      <c r="U25">
        <v>0.113279</v>
      </c>
      <c r="W25" s="8">
        <f t="shared" si="2"/>
        <v>24</v>
      </c>
      <c r="X25">
        <v>90</v>
      </c>
      <c r="Y25">
        <v>9.0226000000000001E-2</v>
      </c>
      <c r="AA25">
        <v>90</v>
      </c>
      <c r="AB25">
        <v>9.0882000000000004E-2</v>
      </c>
      <c r="AE25" s="8">
        <f t="shared" si="3"/>
        <v>24</v>
      </c>
      <c r="AF25">
        <v>104.146</v>
      </c>
      <c r="AG25">
        <v>0.12903200000000001</v>
      </c>
      <c r="AI25">
        <v>104.146</v>
      </c>
      <c r="AJ25">
        <v>0.12119199999999999</v>
      </c>
      <c r="BI25">
        <v>1036.4000000000001</v>
      </c>
      <c r="BJ25">
        <v>0</v>
      </c>
      <c r="BK25">
        <v>0</v>
      </c>
      <c r="BL25">
        <v>0</v>
      </c>
      <c r="BM25">
        <v>1.405E-2</v>
      </c>
      <c r="BN25">
        <v>1.2739E-2</v>
      </c>
      <c r="CA25">
        <v>1036.4000000000001</v>
      </c>
      <c r="CB25">
        <v>0</v>
      </c>
      <c r="CC25">
        <v>0</v>
      </c>
      <c r="CD25">
        <v>0</v>
      </c>
      <c r="CE25">
        <v>1.405E-2</v>
      </c>
      <c r="CF25">
        <v>1.2739E-2</v>
      </c>
    </row>
    <row r="26" spans="1:84" x14ac:dyDescent="0.35">
      <c r="A26" s="8">
        <f t="shared" si="0"/>
        <v>25</v>
      </c>
      <c r="B26" s="8">
        <v>85</v>
      </c>
      <c r="C26" s="8">
        <v>3.6126999999999999E-2</v>
      </c>
      <c r="D26" s="8"/>
      <c r="E26" s="8">
        <v>85</v>
      </c>
      <c r="F26" s="8">
        <v>3.2929E-2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>
        <v>60</v>
      </c>
      <c r="R26">
        <v>0.10040200000000001</v>
      </c>
      <c r="S26" s="8">
        <f t="shared" si="1"/>
        <v>25</v>
      </c>
      <c r="T26">
        <v>60</v>
      </c>
      <c r="U26">
        <v>0.113279</v>
      </c>
      <c r="W26" s="8">
        <f t="shared" si="2"/>
        <v>25</v>
      </c>
      <c r="X26">
        <v>90</v>
      </c>
      <c r="Y26">
        <v>9.3984999999999999E-2</v>
      </c>
      <c r="AA26">
        <v>90</v>
      </c>
      <c r="AB26">
        <v>9.0882000000000004E-2</v>
      </c>
      <c r="AE26" s="8">
        <f t="shared" si="3"/>
        <v>25</v>
      </c>
      <c r="AF26">
        <v>106.568</v>
      </c>
      <c r="AG26">
        <v>0.134409</v>
      </c>
      <c r="AI26">
        <v>106.568</v>
      </c>
      <c r="AJ26">
        <v>0.126556</v>
      </c>
      <c r="BI26">
        <v>1078.8</v>
      </c>
      <c r="BJ26">
        <v>1</v>
      </c>
      <c r="BK26">
        <v>2.3584999999999998E-2</v>
      </c>
      <c r="BL26">
        <v>3.3354000000000002E-2</v>
      </c>
      <c r="BM26">
        <v>2.3584999999999998E-2</v>
      </c>
      <c r="BN26">
        <v>2.3584999999999998E-2</v>
      </c>
      <c r="CA26">
        <v>1078.8</v>
      </c>
      <c r="CB26">
        <v>1</v>
      </c>
      <c r="CC26">
        <v>2.3584999999999998E-2</v>
      </c>
      <c r="CD26">
        <v>3.3354000000000002E-2</v>
      </c>
      <c r="CE26">
        <v>2.3584999999999998E-2</v>
      </c>
      <c r="CF26">
        <v>2.3584999999999998E-2</v>
      </c>
    </row>
    <row r="27" spans="1:84" x14ac:dyDescent="0.35">
      <c r="A27" s="8">
        <f t="shared" si="0"/>
        <v>26</v>
      </c>
      <c r="B27" s="8">
        <v>85</v>
      </c>
      <c r="C27" s="8">
        <v>3.7572000000000001E-2</v>
      </c>
      <c r="D27" s="8"/>
      <c r="E27" s="8">
        <v>85</v>
      </c>
      <c r="F27" s="8">
        <v>3.2929E-2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>
        <v>60</v>
      </c>
      <c r="R27">
        <v>0.104418</v>
      </c>
      <c r="S27" s="8">
        <f t="shared" si="1"/>
        <v>26</v>
      </c>
      <c r="T27">
        <v>60</v>
      </c>
      <c r="U27">
        <v>0.113279</v>
      </c>
      <c r="W27" s="8">
        <f t="shared" si="2"/>
        <v>26</v>
      </c>
      <c r="X27">
        <v>90</v>
      </c>
      <c r="Y27">
        <v>9.7743999999999998E-2</v>
      </c>
      <c r="AA27">
        <v>90</v>
      </c>
      <c r="AB27">
        <v>9.0882000000000004E-2</v>
      </c>
      <c r="AE27" s="8">
        <f t="shared" si="3"/>
        <v>26</v>
      </c>
      <c r="AF27">
        <v>108.99</v>
      </c>
      <c r="AG27">
        <v>0.13978499999999999</v>
      </c>
      <c r="AI27">
        <v>108.99</v>
      </c>
      <c r="AJ27">
        <v>0.131991</v>
      </c>
    </row>
    <row r="28" spans="1:84" x14ac:dyDescent="0.35">
      <c r="A28" s="8">
        <f t="shared" si="0"/>
        <v>27</v>
      </c>
      <c r="B28" s="8">
        <v>85</v>
      </c>
      <c r="C28" s="8">
        <v>3.9017000000000003E-2</v>
      </c>
      <c r="D28" s="8"/>
      <c r="E28" s="8">
        <v>85</v>
      </c>
      <c r="F28" s="8">
        <v>3.2929E-2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>
        <v>60</v>
      </c>
      <c r="R28">
        <v>0.108434</v>
      </c>
      <c r="S28" s="8">
        <f t="shared" si="1"/>
        <v>27</v>
      </c>
      <c r="T28">
        <v>60</v>
      </c>
      <c r="U28">
        <v>0.113279</v>
      </c>
      <c r="W28" s="8">
        <f t="shared" si="2"/>
        <v>27</v>
      </c>
      <c r="X28">
        <v>90</v>
      </c>
      <c r="Y28">
        <v>0.101504</v>
      </c>
      <c r="AA28">
        <v>90</v>
      </c>
      <c r="AB28">
        <v>9.0882000000000004E-2</v>
      </c>
      <c r="AE28" s="8">
        <f t="shared" si="3"/>
        <v>27</v>
      </c>
      <c r="AF28">
        <v>108.99</v>
      </c>
      <c r="AG28">
        <v>0.14516100000000001</v>
      </c>
      <c r="AI28">
        <v>108.99</v>
      </c>
      <c r="AJ28">
        <v>0.131991</v>
      </c>
    </row>
    <row r="29" spans="1:84" x14ac:dyDescent="0.35">
      <c r="A29" s="8">
        <f t="shared" si="0"/>
        <v>28</v>
      </c>
      <c r="B29" s="8">
        <v>85</v>
      </c>
      <c r="C29" s="8">
        <v>4.0461999999999998E-2</v>
      </c>
      <c r="D29" s="8"/>
      <c r="E29" s="8">
        <v>85</v>
      </c>
      <c r="F29" s="8">
        <v>3.2929E-2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>
        <v>60</v>
      </c>
      <c r="R29">
        <v>0.11244999999999999</v>
      </c>
      <c r="S29" s="8">
        <f t="shared" si="1"/>
        <v>28</v>
      </c>
      <c r="T29">
        <v>60</v>
      </c>
      <c r="U29">
        <v>0.113279</v>
      </c>
      <c r="W29" s="8">
        <f t="shared" si="2"/>
        <v>28</v>
      </c>
      <c r="X29">
        <v>95</v>
      </c>
      <c r="Y29">
        <v>0.105263</v>
      </c>
      <c r="AA29">
        <v>95</v>
      </c>
      <c r="AB29">
        <v>0.102196</v>
      </c>
      <c r="AE29" s="8">
        <f t="shared" si="3"/>
        <v>28</v>
      </c>
      <c r="AF29">
        <v>111.41200000000001</v>
      </c>
      <c r="AG29">
        <v>0.15053800000000001</v>
      </c>
      <c r="AI29">
        <v>111.41200000000001</v>
      </c>
      <c r="AJ29">
        <v>0.13749400000000001</v>
      </c>
    </row>
    <row r="30" spans="1:84" x14ac:dyDescent="0.35">
      <c r="A30" s="8">
        <f t="shared" si="0"/>
        <v>29</v>
      </c>
      <c r="B30" s="8">
        <v>85</v>
      </c>
      <c r="C30" s="8">
        <v>4.1908000000000001E-2</v>
      </c>
      <c r="D30" s="8"/>
      <c r="E30" s="8">
        <v>85</v>
      </c>
      <c r="F30" s="8">
        <v>3.2929E-2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>
        <v>60</v>
      </c>
      <c r="R30">
        <v>0.116466</v>
      </c>
      <c r="S30" s="8">
        <f t="shared" si="1"/>
        <v>29</v>
      </c>
      <c r="T30">
        <v>60</v>
      </c>
      <c r="U30">
        <v>0.113279</v>
      </c>
      <c r="W30" s="8">
        <f t="shared" si="2"/>
        <v>29</v>
      </c>
      <c r="X30">
        <v>95</v>
      </c>
      <c r="Y30">
        <v>0.10902299999999999</v>
      </c>
      <c r="AA30">
        <v>95</v>
      </c>
      <c r="AB30">
        <v>0.102196</v>
      </c>
      <c r="AE30" s="8">
        <f t="shared" si="3"/>
        <v>29</v>
      </c>
      <c r="AF30">
        <v>111.41200000000001</v>
      </c>
      <c r="AG30">
        <v>0.155914</v>
      </c>
      <c r="AI30">
        <v>111.41200000000001</v>
      </c>
      <c r="AJ30">
        <v>0.13749400000000001</v>
      </c>
    </row>
    <row r="31" spans="1:84" x14ac:dyDescent="0.35">
      <c r="A31" s="8">
        <f t="shared" si="0"/>
        <v>30</v>
      </c>
      <c r="B31" s="8">
        <v>90</v>
      </c>
      <c r="C31" s="8">
        <v>4.3353000000000003E-2</v>
      </c>
      <c r="D31" s="8"/>
      <c r="E31" s="8">
        <v>90</v>
      </c>
      <c r="F31" s="8">
        <v>3.7845999999999998E-2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>
        <v>65</v>
      </c>
      <c r="R31">
        <v>0.12048200000000001</v>
      </c>
      <c r="S31" s="8">
        <f t="shared" si="1"/>
        <v>30</v>
      </c>
      <c r="T31">
        <v>65</v>
      </c>
      <c r="U31">
        <v>0.132801</v>
      </c>
      <c r="W31" s="8">
        <f t="shared" si="2"/>
        <v>30</v>
      </c>
      <c r="X31">
        <v>95</v>
      </c>
      <c r="Y31">
        <v>0.11278199999999999</v>
      </c>
      <c r="AA31">
        <v>95</v>
      </c>
      <c r="AB31">
        <v>0.102196</v>
      </c>
      <c r="AE31" s="8">
        <f t="shared" si="3"/>
        <v>30</v>
      </c>
      <c r="AF31">
        <v>111.41200000000001</v>
      </c>
      <c r="AG31">
        <v>0.16128999999999999</v>
      </c>
      <c r="AI31">
        <v>111.41200000000001</v>
      </c>
      <c r="AJ31">
        <v>0.13749400000000001</v>
      </c>
    </row>
    <row r="32" spans="1:84" x14ac:dyDescent="0.35">
      <c r="A32" s="8">
        <f t="shared" si="0"/>
        <v>31</v>
      </c>
      <c r="B32" s="8">
        <v>90</v>
      </c>
      <c r="C32" s="8">
        <v>4.4797999999999998E-2</v>
      </c>
      <c r="D32" s="8"/>
      <c r="E32" s="8">
        <v>90</v>
      </c>
      <c r="F32" s="8">
        <v>3.7845999999999998E-2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>
        <v>65</v>
      </c>
      <c r="R32">
        <v>0.124498</v>
      </c>
      <c r="S32" s="8">
        <f t="shared" si="1"/>
        <v>31</v>
      </c>
      <c r="T32">
        <v>65</v>
      </c>
      <c r="U32">
        <v>0.132801</v>
      </c>
      <c r="W32" s="8">
        <f t="shared" si="2"/>
        <v>31</v>
      </c>
      <c r="X32">
        <v>95</v>
      </c>
      <c r="Y32">
        <v>0.11654100000000001</v>
      </c>
      <c r="AA32">
        <v>95</v>
      </c>
      <c r="AB32">
        <v>0.102196</v>
      </c>
      <c r="AE32" s="8">
        <f t="shared" si="3"/>
        <v>31</v>
      </c>
      <c r="AF32">
        <v>111.41200000000001</v>
      </c>
      <c r="AG32">
        <v>0.16666700000000001</v>
      </c>
      <c r="AI32">
        <v>111.41200000000001</v>
      </c>
      <c r="AJ32">
        <v>0.13749400000000001</v>
      </c>
    </row>
    <row r="33" spans="1:36" x14ac:dyDescent="0.35">
      <c r="A33" s="8">
        <f t="shared" si="0"/>
        <v>32</v>
      </c>
      <c r="B33" s="8">
        <v>90</v>
      </c>
      <c r="C33" s="8">
        <v>4.6242999999999999E-2</v>
      </c>
      <c r="D33" s="8"/>
      <c r="E33" s="8">
        <v>90</v>
      </c>
      <c r="F33" s="8">
        <v>3.7845999999999998E-2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>
        <v>65</v>
      </c>
      <c r="R33">
        <v>0.12851399999999999</v>
      </c>
      <c r="S33" s="8">
        <f t="shared" si="1"/>
        <v>32</v>
      </c>
      <c r="T33">
        <v>65</v>
      </c>
      <c r="U33">
        <v>0.132801</v>
      </c>
      <c r="W33" s="8">
        <f t="shared" si="2"/>
        <v>32</v>
      </c>
      <c r="X33">
        <v>100</v>
      </c>
      <c r="Y33">
        <v>0.12030100000000001</v>
      </c>
      <c r="AA33">
        <v>100</v>
      </c>
      <c r="AB33">
        <v>0.114022</v>
      </c>
      <c r="AE33" s="8">
        <f t="shared" si="3"/>
        <v>32</v>
      </c>
      <c r="AF33">
        <v>113.834</v>
      </c>
      <c r="AG33">
        <v>0.172043</v>
      </c>
      <c r="AI33">
        <v>113.834</v>
      </c>
      <c r="AJ33">
        <v>0.14306099999999999</v>
      </c>
    </row>
    <row r="34" spans="1:36" x14ac:dyDescent="0.35">
      <c r="A34" s="8">
        <f t="shared" si="0"/>
        <v>33</v>
      </c>
      <c r="B34" s="8">
        <v>92.268000000000001</v>
      </c>
      <c r="C34" s="8">
        <v>4.7688000000000001E-2</v>
      </c>
      <c r="D34" s="8"/>
      <c r="E34" s="8">
        <v>92.268000000000001</v>
      </c>
      <c r="F34" s="8">
        <v>4.0190999999999998E-2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>
        <v>65</v>
      </c>
      <c r="R34">
        <v>0.13253000000000001</v>
      </c>
      <c r="S34" s="8">
        <f t="shared" si="1"/>
        <v>33</v>
      </c>
      <c r="T34">
        <v>65</v>
      </c>
      <c r="U34">
        <v>0.132801</v>
      </c>
      <c r="W34" s="8">
        <f t="shared" si="2"/>
        <v>33</v>
      </c>
      <c r="X34">
        <v>100</v>
      </c>
      <c r="Y34">
        <v>0.12406</v>
      </c>
      <c r="AA34">
        <v>100</v>
      </c>
      <c r="AB34">
        <v>0.114022</v>
      </c>
      <c r="AE34" s="8">
        <f t="shared" si="3"/>
        <v>33</v>
      </c>
      <c r="AF34">
        <v>113.834</v>
      </c>
      <c r="AG34">
        <v>0.17741899999999999</v>
      </c>
      <c r="AI34">
        <v>113.834</v>
      </c>
      <c r="AJ34">
        <v>0.14306099999999999</v>
      </c>
    </row>
    <row r="35" spans="1:36" x14ac:dyDescent="0.35">
      <c r="A35" s="8">
        <f t="shared" si="0"/>
        <v>34</v>
      </c>
      <c r="B35" s="8">
        <v>94.831000000000003</v>
      </c>
      <c r="C35" s="8">
        <v>4.9133000000000003E-2</v>
      </c>
      <c r="D35" s="8"/>
      <c r="E35" s="8">
        <v>94.831000000000003</v>
      </c>
      <c r="F35" s="8">
        <v>4.2924999999999998E-2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>
        <v>65</v>
      </c>
      <c r="R35">
        <v>0.136546</v>
      </c>
      <c r="S35" s="8">
        <f t="shared" si="1"/>
        <v>34</v>
      </c>
      <c r="T35">
        <v>65</v>
      </c>
      <c r="U35">
        <v>0.132801</v>
      </c>
      <c r="W35" s="8">
        <f t="shared" si="2"/>
        <v>34</v>
      </c>
      <c r="X35">
        <v>100</v>
      </c>
      <c r="Y35">
        <v>0.12781999999999999</v>
      </c>
      <c r="AA35">
        <v>100</v>
      </c>
      <c r="AB35">
        <v>0.114022</v>
      </c>
      <c r="AE35" s="8">
        <f t="shared" si="3"/>
        <v>34</v>
      </c>
      <c r="AF35">
        <v>116.256</v>
      </c>
      <c r="AG35">
        <v>0.18279599999999999</v>
      </c>
      <c r="AI35">
        <v>116.256</v>
      </c>
      <c r="AJ35">
        <v>0.14869099999999999</v>
      </c>
    </row>
    <row r="36" spans="1:36" x14ac:dyDescent="0.35">
      <c r="A36" s="8">
        <f t="shared" si="0"/>
        <v>35</v>
      </c>
      <c r="B36" s="8">
        <v>95</v>
      </c>
      <c r="C36" s="8">
        <v>5.0577999999999998E-2</v>
      </c>
      <c r="D36" s="8"/>
      <c r="E36" s="8">
        <v>95</v>
      </c>
      <c r="F36" s="8">
        <v>4.3109000000000001E-2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>
        <v>65</v>
      </c>
      <c r="R36">
        <v>0.14056199999999999</v>
      </c>
      <c r="S36" s="8">
        <f t="shared" si="1"/>
        <v>35</v>
      </c>
      <c r="T36">
        <v>65</v>
      </c>
      <c r="U36">
        <v>0.132801</v>
      </c>
      <c r="W36" s="8">
        <f t="shared" si="2"/>
        <v>35</v>
      </c>
      <c r="X36">
        <v>105</v>
      </c>
      <c r="Y36">
        <v>0.131579</v>
      </c>
      <c r="AA36">
        <v>105</v>
      </c>
      <c r="AB36">
        <v>0.12632099999999999</v>
      </c>
      <c r="AE36" s="8">
        <f t="shared" si="3"/>
        <v>35</v>
      </c>
      <c r="AF36">
        <v>118.678</v>
      </c>
      <c r="AG36">
        <v>0.18817200000000001</v>
      </c>
      <c r="AI36">
        <v>118.678</v>
      </c>
      <c r="AJ36">
        <v>0.15437999999999999</v>
      </c>
    </row>
    <row r="37" spans="1:36" x14ac:dyDescent="0.35">
      <c r="A37" s="8">
        <f t="shared" si="0"/>
        <v>36</v>
      </c>
      <c r="B37" s="8">
        <v>95</v>
      </c>
      <c r="C37" s="8">
        <v>5.2023E-2</v>
      </c>
      <c r="D37" s="8"/>
      <c r="E37" s="8">
        <v>95</v>
      </c>
      <c r="F37" s="8">
        <v>4.3109000000000001E-2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>
        <v>65</v>
      </c>
      <c r="R37">
        <v>0.14457800000000001</v>
      </c>
      <c r="S37" s="8">
        <f t="shared" si="1"/>
        <v>36</v>
      </c>
      <c r="T37">
        <v>65</v>
      </c>
      <c r="U37">
        <v>0.132801</v>
      </c>
      <c r="W37" s="8">
        <f t="shared" si="2"/>
        <v>36</v>
      </c>
      <c r="X37">
        <v>105</v>
      </c>
      <c r="Y37">
        <v>0.13533800000000001</v>
      </c>
      <c r="AA37">
        <v>105</v>
      </c>
      <c r="AB37">
        <v>0.12632099999999999</v>
      </c>
      <c r="AE37" s="8">
        <f t="shared" si="3"/>
        <v>36</v>
      </c>
      <c r="AF37">
        <v>118.678</v>
      </c>
      <c r="AG37">
        <v>0.193548</v>
      </c>
      <c r="AI37">
        <v>118.678</v>
      </c>
      <c r="AJ37">
        <v>0.15437999999999999</v>
      </c>
    </row>
    <row r="38" spans="1:36" x14ac:dyDescent="0.35">
      <c r="A38" s="8">
        <f t="shared" si="0"/>
        <v>37</v>
      </c>
      <c r="B38" s="8">
        <v>100</v>
      </c>
      <c r="C38" s="8">
        <v>5.3468000000000002E-2</v>
      </c>
      <c r="D38" s="8"/>
      <c r="E38" s="8">
        <v>100</v>
      </c>
      <c r="F38" s="8">
        <v>4.8711999999999998E-2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>
        <v>65</v>
      </c>
      <c r="R38">
        <v>0.148594</v>
      </c>
      <c r="S38" s="8">
        <f t="shared" si="1"/>
        <v>37</v>
      </c>
      <c r="T38">
        <v>65</v>
      </c>
      <c r="U38">
        <v>0.132801</v>
      </c>
      <c r="W38" s="8">
        <f t="shared" si="2"/>
        <v>37</v>
      </c>
      <c r="X38">
        <v>105</v>
      </c>
      <c r="Y38">
        <v>0.139098</v>
      </c>
      <c r="AA38">
        <v>105</v>
      </c>
      <c r="AB38">
        <v>0.12632099999999999</v>
      </c>
      <c r="AE38" s="8">
        <f t="shared" si="3"/>
        <v>37</v>
      </c>
      <c r="AF38">
        <v>118.678</v>
      </c>
      <c r="AG38">
        <v>0.19892499999999999</v>
      </c>
      <c r="AI38">
        <v>118.678</v>
      </c>
      <c r="AJ38">
        <v>0.15437999999999999</v>
      </c>
    </row>
    <row r="39" spans="1:36" x14ac:dyDescent="0.35">
      <c r="A39" s="8">
        <f t="shared" si="0"/>
        <v>38</v>
      </c>
      <c r="B39" s="8">
        <v>105</v>
      </c>
      <c r="C39" s="8">
        <v>5.4912999999999997E-2</v>
      </c>
      <c r="D39" s="8"/>
      <c r="E39" s="8">
        <v>105</v>
      </c>
      <c r="F39" s="8">
        <v>5.4646E-2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>
        <v>65</v>
      </c>
      <c r="R39">
        <v>0.15261</v>
      </c>
      <c r="S39" s="8">
        <f t="shared" si="1"/>
        <v>38</v>
      </c>
      <c r="T39">
        <v>65</v>
      </c>
      <c r="U39">
        <v>0.132801</v>
      </c>
      <c r="W39" s="8">
        <f t="shared" si="2"/>
        <v>38</v>
      </c>
      <c r="X39">
        <v>105</v>
      </c>
      <c r="Y39">
        <v>0.14285700000000001</v>
      </c>
      <c r="AA39">
        <v>105</v>
      </c>
      <c r="AB39">
        <v>0.12632099999999999</v>
      </c>
      <c r="AE39" s="8">
        <f t="shared" si="3"/>
        <v>38</v>
      </c>
      <c r="AF39">
        <v>118.678</v>
      </c>
      <c r="AG39">
        <v>0.20430100000000001</v>
      </c>
      <c r="AI39">
        <v>118.678</v>
      </c>
      <c r="AJ39">
        <v>0.15437999999999999</v>
      </c>
    </row>
    <row r="40" spans="1:36" x14ac:dyDescent="0.35">
      <c r="A40" s="8">
        <f t="shared" si="0"/>
        <v>39</v>
      </c>
      <c r="B40" s="8">
        <v>105</v>
      </c>
      <c r="C40" s="8">
        <v>5.6357999999999998E-2</v>
      </c>
      <c r="D40" s="8"/>
      <c r="E40" s="8">
        <v>105</v>
      </c>
      <c r="F40" s="8">
        <v>5.4646E-2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>
        <v>65</v>
      </c>
      <c r="R40">
        <v>0.15662699999999999</v>
      </c>
      <c r="S40" s="8">
        <f t="shared" si="1"/>
        <v>39</v>
      </c>
      <c r="T40">
        <v>65</v>
      </c>
      <c r="U40">
        <v>0.132801</v>
      </c>
      <c r="W40" s="8">
        <f t="shared" si="2"/>
        <v>39</v>
      </c>
      <c r="X40">
        <v>110</v>
      </c>
      <c r="Y40">
        <v>0.146617</v>
      </c>
      <c r="AA40">
        <v>110</v>
      </c>
      <c r="AB40">
        <v>0.13905600000000001</v>
      </c>
      <c r="AE40" s="8">
        <f t="shared" si="3"/>
        <v>39</v>
      </c>
      <c r="AF40">
        <v>121.1</v>
      </c>
      <c r="AG40">
        <v>0.209677</v>
      </c>
      <c r="AI40">
        <v>121.1</v>
      </c>
      <c r="AJ40">
        <v>0.16012399999999999</v>
      </c>
    </row>
    <row r="41" spans="1:36" x14ac:dyDescent="0.35">
      <c r="A41" s="8">
        <f t="shared" si="0"/>
        <v>40</v>
      </c>
      <c r="B41" s="8">
        <v>105</v>
      </c>
      <c r="C41" s="8">
        <v>5.7803E-2</v>
      </c>
      <c r="D41" s="8"/>
      <c r="E41" s="8">
        <v>105</v>
      </c>
      <c r="F41" s="8">
        <v>5.4646E-2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>
        <v>70</v>
      </c>
      <c r="R41">
        <v>0.16064300000000001</v>
      </c>
      <c r="S41" s="8">
        <f t="shared" si="1"/>
        <v>40</v>
      </c>
      <c r="T41">
        <v>70</v>
      </c>
      <c r="U41">
        <v>0.15329100000000001</v>
      </c>
      <c r="W41" s="8">
        <f t="shared" si="2"/>
        <v>40</v>
      </c>
      <c r="X41">
        <v>110</v>
      </c>
      <c r="Y41">
        <v>0.15037600000000001</v>
      </c>
      <c r="AA41">
        <v>110</v>
      </c>
      <c r="AB41">
        <v>0.13905600000000001</v>
      </c>
      <c r="AE41" s="8">
        <f t="shared" si="3"/>
        <v>40</v>
      </c>
      <c r="AF41">
        <v>123.52200000000001</v>
      </c>
      <c r="AG41">
        <v>0.215054</v>
      </c>
      <c r="AI41">
        <v>123.52200000000001</v>
      </c>
      <c r="AJ41">
        <v>0.16592199999999999</v>
      </c>
    </row>
    <row r="42" spans="1:36" x14ac:dyDescent="0.35">
      <c r="A42" s="8">
        <f t="shared" si="0"/>
        <v>41</v>
      </c>
      <c r="B42" s="8">
        <v>110</v>
      </c>
      <c r="C42" s="8">
        <v>5.9249000000000003E-2</v>
      </c>
      <c r="D42" s="8"/>
      <c r="E42" s="8">
        <v>110</v>
      </c>
      <c r="F42" s="8">
        <v>6.0902999999999999E-2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>
        <v>75</v>
      </c>
      <c r="R42">
        <v>0.164659</v>
      </c>
      <c r="S42" s="8">
        <f t="shared" si="1"/>
        <v>41</v>
      </c>
      <c r="T42">
        <v>75</v>
      </c>
      <c r="U42">
        <v>0.17460000000000001</v>
      </c>
      <c r="W42" s="8">
        <f t="shared" si="2"/>
        <v>41</v>
      </c>
      <c r="X42">
        <v>110</v>
      </c>
      <c r="Y42">
        <v>0.15413499999999999</v>
      </c>
      <c r="AA42">
        <v>110</v>
      </c>
      <c r="AB42">
        <v>0.13905600000000001</v>
      </c>
      <c r="AE42" s="8">
        <f t="shared" si="3"/>
        <v>41</v>
      </c>
      <c r="AF42">
        <v>123.52200000000001</v>
      </c>
      <c r="AG42">
        <v>0.22042999999999999</v>
      </c>
      <c r="AI42">
        <v>123.52200000000001</v>
      </c>
      <c r="AJ42">
        <v>0.16592199999999999</v>
      </c>
    </row>
    <row r="43" spans="1:36" x14ac:dyDescent="0.35">
      <c r="A43" s="8">
        <f t="shared" si="0"/>
        <v>42</v>
      </c>
      <c r="B43" s="8">
        <v>110</v>
      </c>
      <c r="C43" s="8">
        <v>6.0693999999999998E-2</v>
      </c>
      <c r="D43" s="8"/>
      <c r="E43" s="8">
        <v>110</v>
      </c>
      <c r="F43" s="8">
        <v>6.0902999999999999E-2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>
        <v>75</v>
      </c>
      <c r="R43">
        <v>0.16867499999999999</v>
      </c>
      <c r="S43" s="8">
        <f t="shared" si="1"/>
        <v>42</v>
      </c>
      <c r="T43">
        <v>75</v>
      </c>
      <c r="U43">
        <v>0.17460000000000001</v>
      </c>
      <c r="W43" s="8">
        <f t="shared" si="2"/>
        <v>42</v>
      </c>
      <c r="X43">
        <v>115</v>
      </c>
      <c r="Y43">
        <v>0.15789500000000001</v>
      </c>
      <c r="AA43">
        <v>115</v>
      </c>
      <c r="AB43">
        <v>0.15218699999999999</v>
      </c>
      <c r="AE43" s="8">
        <f t="shared" si="3"/>
        <v>42</v>
      </c>
      <c r="AF43">
        <v>125.944</v>
      </c>
      <c r="AG43">
        <v>0.22580600000000001</v>
      </c>
      <c r="AI43">
        <v>125.944</v>
      </c>
      <c r="AJ43">
        <v>0.17177000000000001</v>
      </c>
    </row>
    <row r="44" spans="1:36" x14ac:dyDescent="0.35">
      <c r="A44" s="8">
        <f t="shared" si="0"/>
        <v>43</v>
      </c>
      <c r="B44" s="8">
        <v>112.77200000000001</v>
      </c>
      <c r="C44" s="8">
        <v>6.2139E-2</v>
      </c>
      <c r="D44" s="8"/>
      <c r="E44" s="8">
        <v>112.77200000000001</v>
      </c>
      <c r="F44" s="8">
        <v>6.4506999999999995E-2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>
        <v>75</v>
      </c>
      <c r="R44">
        <v>0.17269100000000001</v>
      </c>
      <c r="S44" s="8">
        <f t="shared" si="1"/>
        <v>43</v>
      </c>
      <c r="T44">
        <v>75</v>
      </c>
      <c r="U44">
        <v>0.17460000000000001</v>
      </c>
      <c r="W44" s="8">
        <f t="shared" si="2"/>
        <v>43</v>
      </c>
      <c r="X44">
        <v>115</v>
      </c>
      <c r="Y44">
        <v>0.16165399999999999</v>
      </c>
      <c r="AA44">
        <v>115</v>
      </c>
      <c r="AB44">
        <v>0.15218699999999999</v>
      </c>
      <c r="AE44" s="8">
        <f t="shared" si="3"/>
        <v>43</v>
      </c>
      <c r="AF44">
        <v>125.944</v>
      </c>
      <c r="AG44">
        <v>0.231183</v>
      </c>
      <c r="AI44">
        <v>125.944</v>
      </c>
      <c r="AJ44">
        <v>0.17177000000000001</v>
      </c>
    </row>
    <row r="45" spans="1:36" x14ac:dyDescent="0.35">
      <c r="A45" s="8">
        <f t="shared" si="0"/>
        <v>44</v>
      </c>
      <c r="B45" s="8">
        <v>115</v>
      </c>
      <c r="C45" s="8">
        <v>6.3584000000000002E-2</v>
      </c>
      <c r="D45" s="8"/>
      <c r="E45" s="8">
        <v>115</v>
      </c>
      <c r="F45" s="8">
        <v>6.7472000000000004E-2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>
        <v>75</v>
      </c>
      <c r="R45">
        <v>0.176707</v>
      </c>
      <c r="S45" s="8">
        <f t="shared" si="1"/>
        <v>44</v>
      </c>
      <c r="T45">
        <v>75</v>
      </c>
      <c r="U45">
        <v>0.17460000000000001</v>
      </c>
      <c r="W45" s="8">
        <f t="shared" si="2"/>
        <v>44</v>
      </c>
      <c r="X45">
        <v>115</v>
      </c>
      <c r="Y45">
        <v>0.16541400000000001</v>
      </c>
      <c r="AA45">
        <v>115</v>
      </c>
      <c r="AB45">
        <v>0.15218699999999999</v>
      </c>
      <c r="AE45" s="8">
        <f t="shared" si="3"/>
        <v>44</v>
      </c>
      <c r="AF45">
        <v>128.36600000000001</v>
      </c>
      <c r="AG45">
        <v>0.23655899999999999</v>
      </c>
      <c r="AI45">
        <v>128.36600000000001</v>
      </c>
      <c r="AJ45">
        <v>0.17766399999999999</v>
      </c>
    </row>
    <row r="46" spans="1:36" x14ac:dyDescent="0.35">
      <c r="A46" s="8">
        <f t="shared" si="0"/>
        <v>45</v>
      </c>
      <c r="B46" s="8">
        <v>115</v>
      </c>
      <c r="C46" s="8">
        <v>6.5029000000000003E-2</v>
      </c>
      <c r="D46" s="8"/>
      <c r="E46" s="8">
        <v>115</v>
      </c>
      <c r="F46" s="8">
        <v>6.7472000000000004E-2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>
        <v>75</v>
      </c>
      <c r="R46">
        <v>0.18072299999999999</v>
      </c>
      <c r="S46" s="8">
        <f t="shared" si="1"/>
        <v>45</v>
      </c>
      <c r="T46">
        <v>75</v>
      </c>
      <c r="U46">
        <v>0.17460000000000001</v>
      </c>
      <c r="W46" s="8">
        <f t="shared" si="2"/>
        <v>45</v>
      </c>
      <c r="X46">
        <v>115</v>
      </c>
      <c r="Y46">
        <v>0.16917299999999999</v>
      </c>
      <c r="AA46">
        <v>115</v>
      </c>
      <c r="AB46">
        <v>0.15218699999999999</v>
      </c>
      <c r="AE46" s="8">
        <f t="shared" si="3"/>
        <v>45</v>
      </c>
      <c r="AF46">
        <v>130.78800000000001</v>
      </c>
      <c r="AG46">
        <v>0.24193500000000001</v>
      </c>
      <c r="AI46">
        <v>130.78800000000001</v>
      </c>
      <c r="AJ46">
        <v>0.18360299999999999</v>
      </c>
    </row>
    <row r="47" spans="1:36" x14ac:dyDescent="0.35">
      <c r="A47" s="8">
        <f t="shared" si="0"/>
        <v>46</v>
      </c>
      <c r="B47" s="8">
        <v>115</v>
      </c>
      <c r="C47" s="8">
        <v>6.6474000000000005E-2</v>
      </c>
      <c r="D47" s="8"/>
      <c r="E47" s="8">
        <v>115</v>
      </c>
      <c r="F47" s="8">
        <v>6.7472000000000004E-2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>
        <v>75</v>
      </c>
      <c r="R47">
        <v>0.18473899999999999</v>
      </c>
      <c r="S47" s="8">
        <f t="shared" si="1"/>
        <v>46</v>
      </c>
      <c r="T47">
        <v>75</v>
      </c>
      <c r="U47">
        <v>0.17460000000000001</v>
      </c>
      <c r="W47" s="8">
        <f t="shared" si="2"/>
        <v>46</v>
      </c>
      <c r="X47">
        <v>120</v>
      </c>
      <c r="Y47">
        <v>0.172932</v>
      </c>
      <c r="AA47">
        <v>120</v>
      </c>
      <c r="AB47">
        <v>0.16567799999999999</v>
      </c>
      <c r="AE47" s="8">
        <f t="shared" si="3"/>
        <v>46</v>
      </c>
      <c r="AF47">
        <v>130.78800000000001</v>
      </c>
      <c r="AG47">
        <v>0.247312</v>
      </c>
      <c r="AI47">
        <v>130.78800000000001</v>
      </c>
      <c r="AJ47">
        <v>0.18360299999999999</v>
      </c>
    </row>
    <row r="48" spans="1:36" x14ac:dyDescent="0.35">
      <c r="A48" s="8">
        <f t="shared" si="0"/>
        <v>47</v>
      </c>
      <c r="B48" s="8">
        <v>115</v>
      </c>
      <c r="C48" s="8">
        <v>6.7918999999999993E-2</v>
      </c>
      <c r="D48" s="8"/>
      <c r="E48" s="8">
        <v>115</v>
      </c>
      <c r="F48" s="8">
        <v>6.7472000000000004E-2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>
        <v>75</v>
      </c>
      <c r="R48">
        <v>0.18875500000000001</v>
      </c>
      <c r="S48" s="8">
        <f t="shared" si="1"/>
        <v>47</v>
      </c>
      <c r="T48">
        <v>75</v>
      </c>
      <c r="U48">
        <v>0.17460000000000001</v>
      </c>
      <c r="W48" s="8">
        <f t="shared" si="2"/>
        <v>47</v>
      </c>
      <c r="X48">
        <v>125</v>
      </c>
      <c r="Y48">
        <v>0.17669199999999999</v>
      </c>
      <c r="AA48">
        <v>125</v>
      </c>
      <c r="AB48">
        <v>0.17949100000000001</v>
      </c>
      <c r="AE48" s="8">
        <f t="shared" si="3"/>
        <v>47</v>
      </c>
      <c r="AF48">
        <v>130.78800000000001</v>
      </c>
      <c r="AG48">
        <v>0.25268800000000002</v>
      </c>
      <c r="AI48">
        <v>130.78800000000001</v>
      </c>
      <c r="AJ48">
        <v>0.18360299999999999</v>
      </c>
    </row>
    <row r="49" spans="1:36" x14ac:dyDescent="0.35">
      <c r="A49" s="8">
        <f t="shared" si="0"/>
        <v>48</v>
      </c>
      <c r="B49" s="8">
        <v>117.15900000000001</v>
      </c>
      <c r="C49" s="8">
        <v>6.9363999999999995E-2</v>
      </c>
      <c r="D49" s="8"/>
      <c r="E49" s="8">
        <v>117.15900000000001</v>
      </c>
      <c r="F49" s="8">
        <v>7.0402999999999993E-2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>
        <v>75</v>
      </c>
      <c r="R49">
        <v>0.192771</v>
      </c>
      <c r="S49" s="8">
        <f t="shared" si="1"/>
        <v>48</v>
      </c>
      <c r="T49">
        <v>75</v>
      </c>
      <c r="U49">
        <v>0.17460000000000001</v>
      </c>
      <c r="W49" s="8">
        <f t="shared" si="2"/>
        <v>48</v>
      </c>
      <c r="X49">
        <v>125</v>
      </c>
      <c r="Y49">
        <v>0.180451</v>
      </c>
      <c r="AA49">
        <v>125</v>
      </c>
      <c r="AB49">
        <v>0.17949100000000001</v>
      </c>
      <c r="AE49" s="8">
        <f t="shared" si="3"/>
        <v>48</v>
      </c>
      <c r="AF49">
        <v>135.63200000000001</v>
      </c>
      <c r="AG49">
        <v>0.25806499999999999</v>
      </c>
      <c r="AI49">
        <v>135.63200000000001</v>
      </c>
      <c r="AJ49">
        <v>0.195604</v>
      </c>
    </row>
    <row r="50" spans="1:36" x14ac:dyDescent="0.35">
      <c r="A50" s="8">
        <f t="shared" si="0"/>
        <v>49</v>
      </c>
      <c r="B50" s="8">
        <v>117.15900000000001</v>
      </c>
      <c r="C50" s="8">
        <v>7.0808999999999997E-2</v>
      </c>
      <c r="D50" s="8"/>
      <c r="E50" s="8">
        <v>117.15900000000001</v>
      </c>
      <c r="F50" s="8">
        <v>7.0402999999999993E-2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>
        <v>75</v>
      </c>
      <c r="R50">
        <v>0.19678699999999999</v>
      </c>
      <c r="S50" s="8">
        <f t="shared" si="1"/>
        <v>49</v>
      </c>
      <c r="T50">
        <v>75</v>
      </c>
      <c r="U50">
        <v>0.17460000000000001</v>
      </c>
      <c r="W50" s="8">
        <f t="shared" si="2"/>
        <v>49</v>
      </c>
      <c r="X50">
        <v>125</v>
      </c>
      <c r="Y50">
        <v>0.18421100000000001</v>
      </c>
      <c r="AA50">
        <v>125</v>
      </c>
      <c r="AB50">
        <v>0.17949100000000001</v>
      </c>
      <c r="AE50" s="8">
        <f t="shared" si="3"/>
        <v>49</v>
      </c>
      <c r="AF50">
        <v>135.63200000000001</v>
      </c>
      <c r="AG50">
        <v>0.26344099999999998</v>
      </c>
      <c r="AI50">
        <v>135.63200000000001</v>
      </c>
      <c r="AJ50">
        <v>0.195604</v>
      </c>
    </row>
    <row r="51" spans="1:36" x14ac:dyDescent="0.35">
      <c r="A51" s="8">
        <f t="shared" si="0"/>
        <v>50</v>
      </c>
      <c r="B51" s="8">
        <v>117.898</v>
      </c>
      <c r="C51" s="8">
        <v>7.2253999999999999E-2</v>
      </c>
      <c r="D51" s="8"/>
      <c r="E51" s="8">
        <v>117.898</v>
      </c>
      <c r="F51" s="8">
        <v>7.1418999999999996E-2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>
        <v>75</v>
      </c>
      <c r="R51">
        <v>0.20080300000000001</v>
      </c>
      <c r="S51" s="8">
        <f t="shared" si="1"/>
        <v>50</v>
      </c>
      <c r="T51">
        <v>75</v>
      </c>
      <c r="U51">
        <v>0.17460000000000001</v>
      </c>
      <c r="W51" s="8">
        <f t="shared" si="2"/>
        <v>50</v>
      </c>
      <c r="X51">
        <v>130</v>
      </c>
      <c r="Y51">
        <v>0.18797</v>
      </c>
      <c r="AA51">
        <v>130</v>
      </c>
      <c r="AB51">
        <v>0.19359000000000001</v>
      </c>
      <c r="AE51" s="8">
        <f t="shared" si="3"/>
        <v>50</v>
      </c>
      <c r="AF51">
        <v>138.054</v>
      </c>
      <c r="AG51">
        <v>0.26881699999999997</v>
      </c>
      <c r="AI51">
        <v>138.054</v>
      </c>
      <c r="AJ51">
        <v>0.20166000000000001</v>
      </c>
    </row>
    <row r="52" spans="1:36" x14ac:dyDescent="0.35">
      <c r="A52" s="8">
        <f t="shared" si="0"/>
        <v>51</v>
      </c>
      <c r="B52" s="8">
        <v>120</v>
      </c>
      <c r="C52" s="8">
        <v>7.3699000000000001E-2</v>
      </c>
      <c r="D52" s="8"/>
      <c r="E52" s="8">
        <v>120</v>
      </c>
      <c r="F52" s="8">
        <v>7.4343999999999993E-2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>
        <v>75</v>
      </c>
      <c r="R52">
        <v>0.204819</v>
      </c>
      <c r="S52" s="8">
        <f t="shared" si="1"/>
        <v>51</v>
      </c>
      <c r="T52">
        <v>75</v>
      </c>
      <c r="U52">
        <v>0.17460000000000001</v>
      </c>
      <c r="W52" s="8">
        <f t="shared" si="2"/>
        <v>51</v>
      </c>
      <c r="X52">
        <v>130</v>
      </c>
      <c r="Y52">
        <v>0.19172900000000001</v>
      </c>
      <c r="AA52">
        <v>130</v>
      </c>
      <c r="AB52">
        <v>0.19359000000000001</v>
      </c>
      <c r="AE52" s="8">
        <f t="shared" si="3"/>
        <v>51</v>
      </c>
      <c r="AF52">
        <v>140.476</v>
      </c>
      <c r="AG52">
        <v>0.27419399999999999</v>
      </c>
      <c r="AI52">
        <v>140.476</v>
      </c>
      <c r="AJ52">
        <v>0.20774999999999999</v>
      </c>
    </row>
    <row r="53" spans="1:36" x14ac:dyDescent="0.35">
      <c r="A53" s="8">
        <f t="shared" si="0"/>
        <v>52</v>
      </c>
      <c r="B53" s="8">
        <v>120</v>
      </c>
      <c r="C53" s="8">
        <v>7.5145000000000003E-2</v>
      </c>
      <c r="D53" s="8"/>
      <c r="E53" s="8">
        <v>120</v>
      </c>
      <c r="F53" s="8">
        <v>7.4343999999999993E-2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>
        <v>80</v>
      </c>
      <c r="R53">
        <v>0.20883499999999999</v>
      </c>
      <c r="S53" s="8">
        <f t="shared" si="1"/>
        <v>52</v>
      </c>
      <c r="T53">
        <v>80</v>
      </c>
      <c r="U53">
        <v>0.19658600000000001</v>
      </c>
      <c r="W53" s="8">
        <f t="shared" si="2"/>
        <v>52</v>
      </c>
      <c r="X53">
        <v>130</v>
      </c>
      <c r="Y53">
        <v>0.195489</v>
      </c>
      <c r="AA53">
        <v>130</v>
      </c>
      <c r="AB53">
        <v>0.19359000000000001</v>
      </c>
      <c r="AE53" s="8">
        <f t="shared" si="3"/>
        <v>52</v>
      </c>
      <c r="AF53">
        <v>140.476</v>
      </c>
      <c r="AG53">
        <v>0.27956999999999999</v>
      </c>
      <c r="AI53">
        <v>140.476</v>
      </c>
      <c r="AJ53">
        <v>0.20774999999999999</v>
      </c>
    </row>
    <row r="54" spans="1:36" x14ac:dyDescent="0.35">
      <c r="A54" s="8">
        <f t="shared" si="0"/>
        <v>53</v>
      </c>
      <c r="B54" s="8">
        <v>125</v>
      </c>
      <c r="C54" s="8">
        <v>7.6590000000000005E-2</v>
      </c>
      <c r="D54" s="8"/>
      <c r="E54" s="8">
        <v>125</v>
      </c>
      <c r="F54" s="8">
        <v>8.1506999999999996E-2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>
        <v>80</v>
      </c>
      <c r="R54">
        <v>0.21285100000000001</v>
      </c>
      <c r="S54" s="8">
        <f t="shared" si="1"/>
        <v>53</v>
      </c>
      <c r="T54">
        <v>80</v>
      </c>
      <c r="U54">
        <v>0.19658600000000001</v>
      </c>
      <c r="W54" s="8">
        <f t="shared" si="2"/>
        <v>53</v>
      </c>
      <c r="X54">
        <v>140</v>
      </c>
      <c r="Y54">
        <v>0.19924800000000001</v>
      </c>
      <c r="AA54">
        <v>140</v>
      </c>
      <c r="AB54">
        <v>0.22250400000000001</v>
      </c>
      <c r="AE54" s="8">
        <f t="shared" si="3"/>
        <v>53</v>
      </c>
      <c r="AF54">
        <v>142.898</v>
      </c>
      <c r="AG54">
        <v>0.28494599999999998</v>
      </c>
      <c r="AI54">
        <v>142.898</v>
      </c>
      <c r="AJ54">
        <v>0.21387</v>
      </c>
    </row>
    <row r="55" spans="1:36" x14ac:dyDescent="0.35">
      <c r="A55" s="8">
        <f t="shared" si="0"/>
        <v>54</v>
      </c>
      <c r="B55" s="8">
        <v>125</v>
      </c>
      <c r="C55" s="8">
        <v>7.8034999999999993E-2</v>
      </c>
      <c r="D55" s="8"/>
      <c r="E55" s="8">
        <v>125</v>
      </c>
      <c r="F55" s="8">
        <v>8.1506999999999996E-2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>
        <v>80</v>
      </c>
      <c r="R55">
        <v>0.216867</v>
      </c>
      <c r="S55" s="8">
        <f t="shared" si="1"/>
        <v>54</v>
      </c>
      <c r="T55">
        <v>80</v>
      </c>
      <c r="U55">
        <v>0.19658600000000001</v>
      </c>
      <c r="W55" s="8">
        <f t="shared" si="2"/>
        <v>54</v>
      </c>
      <c r="X55">
        <v>140</v>
      </c>
      <c r="Y55">
        <v>0.20300799999999999</v>
      </c>
      <c r="AA55">
        <v>140</v>
      </c>
      <c r="AB55">
        <v>0.22250400000000001</v>
      </c>
      <c r="AE55" s="8">
        <f t="shared" si="3"/>
        <v>54</v>
      </c>
      <c r="AF55">
        <v>142.898</v>
      </c>
      <c r="AG55">
        <v>0.290323</v>
      </c>
      <c r="AI55">
        <v>142.898</v>
      </c>
      <c r="AJ55">
        <v>0.21387</v>
      </c>
    </row>
    <row r="56" spans="1:36" x14ac:dyDescent="0.35">
      <c r="A56" s="8">
        <f t="shared" si="0"/>
        <v>55</v>
      </c>
      <c r="B56" s="8">
        <v>125</v>
      </c>
      <c r="C56" s="8">
        <v>7.9479999999999995E-2</v>
      </c>
      <c r="D56" s="8"/>
      <c r="E56" s="8">
        <v>125</v>
      </c>
      <c r="F56" s="8">
        <v>8.1506999999999996E-2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>
        <v>80</v>
      </c>
      <c r="R56">
        <v>0.220884</v>
      </c>
      <c r="S56" s="8">
        <f t="shared" si="1"/>
        <v>55</v>
      </c>
      <c r="T56">
        <v>80</v>
      </c>
      <c r="U56">
        <v>0.19658600000000001</v>
      </c>
      <c r="W56" s="8">
        <f t="shared" si="2"/>
        <v>55</v>
      </c>
      <c r="X56">
        <v>140</v>
      </c>
      <c r="Y56">
        <v>0.20676700000000001</v>
      </c>
      <c r="AA56">
        <v>140</v>
      </c>
      <c r="AB56">
        <v>0.22250400000000001</v>
      </c>
      <c r="AE56" s="8">
        <f t="shared" si="3"/>
        <v>55</v>
      </c>
      <c r="AF56">
        <v>142.898</v>
      </c>
      <c r="AG56">
        <v>0.29569899999999999</v>
      </c>
      <c r="AI56">
        <v>142.898</v>
      </c>
      <c r="AJ56">
        <v>0.21387</v>
      </c>
    </row>
    <row r="57" spans="1:36" x14ac:dyDescent="0.35">
      <c r="A57" s="8">
        <f t="shared" si="0"/>
        <v>56</v>
      </c>
      <c r="B57" s="8">
        <v>125</v>
      </c>
      <c r="C57" s="8">
        <v>8.0924999999999997E-2</v>
      </c>
      <c r="D57" s="8"/>
      <c r="E57" s="8">
        <v>125</v>
      </c>
      <c r="F57" s="8">
        <v>8.1506999999999996E-2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>
        <v>80</v>
      </c>
      <c r="R57">
        <v>0.22489999999999999</v>
      </c>
      <c r="S57" s="8">
        <f t="shared" si="1"/>
        <v>56</v>
      </c>
      <c r="T57">
        <v>80</v>
      </c>
      <c r="U57">
        <v>0.19658600000000001</v>
      </c>
      <c r="W57" s="8">
        <f t="shared" si="2"/>
        <v>56</v>
      </c>
      <c r="X57">
        <v>145</v>
      </c>
      <c r="Y57">
        <v>0.21052599999999999</v>
      </c>
      <c r="AA57">
        <v>145</v>
      </c>
      <c r="AB57">
        <v>0.23725099999999999</v>
      </c>
      <c r="AE57" s="8">
        <f t="shared" si="3"/>
        <v>56</v>
      </c>
      <c r="AF57">
        <v>145.32</v>
      </c>
      <c r="AG57">
        <v>0.30107499999999998</v>
      </c>
      <c r="AI57">
        <v>145.32</v>
      </c>
      <c r="AJ57">
        <v>0.22001999999999999</v>
      </c>
    </row>
    <row r="58" spans="1:36" x14ac:dyDescent="0.35">
      <c r="A58" s="8">
        <f t="shared" si="0"/>
        <v>57</v>
      </c>
      <c r="B58" s="8">
        <v>125</v>
      </c>
      <c r="C58" s="8">
        <v>8.2369999999999999E-2</v>
      </c>
      <c r="D58" s="8"/>
      <c r="E58" s="8">
        <v>125</v>
      </c>
      <c r="F58" s="8">
        <v>8.1506999999999996E-2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>
        <v>80</v>
      </c>
      <c r="R58">
        <v>0.22891600000000001</v>
      </c>
      <c r="S58" s="8">
        <f t="shared" si="1"/>
        <v>57</v>
      </c>
      <c r="T58">
        <v>80</v>
      </c>
      <c r="U58">
        <v>0.19658600000000001</v>
      </c>
      <c r="W58" s="8">
        <f t="shared" si="2"/>
        <v>57</v>
      </c>
      <c r="X58">
        <v>145</v>
      </c>
      <c r="Y58">
        <v>0.214286</v>
      </c>
      <c r="AA58">
        <v>145</v>
      </c>
      <c r="AB58">
        <v>0.23725099999999999</v>
      </c>
      <c r="AE58" s="8">
        <f t="shared" si="3"/>
        <v>57</v>
      </c>
      <c r="AF58">
        <v>145.32</v>
      </c>
      <c r="AG58">
        <v>0.306452</v>
      </c>
      <c r="AI58">
        <v>145.32</v>
      </c>
      <c r="AJ58">
        <v>0.22001999999999999</v>
      </c>
    </row>
    <row r="59" spans="1:36" x14ac:dyDescent="0.35">
      <c r="A59" s="8">
        <f t="shared" si="0"/>
        <v>58</v>
      </c>
      <c r="B59" s="8">
        <v>125.587</v>
      </c>
      <c r="C59" s="8">
        <v>8.3815000000000001E-2</v>
      </c>
      <c r="D59" s="8"/>
      <c r="E59" s="8">
        <v>125.587</v>
      </c>
      <c r="F59" s="8">
        <v>8.2365999999999995E-2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>
        <v>80</v>
      </c>
      <c r="R59">
        <v>0.232932</v>
      </c>
      <c r="S59" s="8">
        <f t="shared" si="1"/>
        <v>58</v>
      </c>
      <c r="T59">
        <v>80</v>
      </c>
      <c r="U59">
        <v>0.19658600000000001</v>
      </c>
      <c r="W59" s="8">
        <f t="shared" si="2"/>
        <v>58</v>
      </c>
      <c r="X59">
        <v>145</v>
      </c>
      <c r="Y59">
        <v>0.21804499999999999</v>
      </c>
      <c r="AA59">
        <v>145</v>
      </c>
      <c r="AB59">
        <v>0.23725099999999999</v>
      </c>
      <c r="AE59" s="8">
        <f t="shared" si="3"/>
        <v>58</v>
      </c>
      <c r="AF59">
        <v>147.74199999999999</v>
      </c>
      <c r="AG59">
        <v>0.31182799999999999</v>
      </c>
      <c r="AI59">
        <v>147.74199999999999</v>
      </c>
      <c r="AJ59">
        <v>0.22619600000000001</v>
      </c>
    </row>
    <row r="60" spans="1:36" x14ac:dyDescent="0.35">
      <c r="A60" s="8">
        <f t="shared" si="0"/>
        <v>59</v>
      </c>
      <c r="B60" s="8">
        <v>130</v>
      </c>
      <c r="C60" s="8">
        <v>8.5260000000000002E-2</v>
      </c>
      <c r="D60" s="8"/>
      <c r="E60" s="8">
        <v>130</v>
      </c>
      <c r="F60" s="8">
        <v>8.8949E-2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>
        <v>80</v>
      </c>
      <c r="R60">
        <v>0.23694799999999999</v>
      </c>
      <c r="S60" s="8">
        <f t="shared" si="1"/>
        <v>59</v>
      </c>
      <c r="T60">
        <v>80</v>
      </c>
      <c r="U60">
        <v>0.19658600000000001</v>
      </c>
      <c r="W60" s="8">
        <f t="shared" si="2"/>
        <v>59</v>
      </c>
      <c r="X60">
        <v>150</v>
      </c>
      <c r="Y60">
        <v>0.221805</v>
      </c>
      <c r="AA60">
        <v>150</v>
      </c>
      <c r="AB60">
        <v>0.25214700000000001</v>
      </c>
      <c r="AE60" s="8">
        <f t="shared" si="3"/>
        <v>59</v>
      </c>
      <c r="AF60">
        <v>159.852</v>
      </c>
      <c r="AG60">
        <v>0.31720399999999999</v>
      </c>
      <c r="AI60">
        <v>159.852</v>
      </c>
      <c r="AJ60">
        <v>0.257386</v>
      </c>
    </row>
    <row r="61" spans="1:36" x14ac:dyDescent="0.35">
      <c r="A61" s="8">
        <f t="shared" si="0"/>
        <v>60</v>
      </c>
      <c r="B61" s="8">
        <v>130</v>
      </c>
      <c r="C61" s="8">
        <v>8.6705000000000004E-2</v>
      </c>
      <c r="D61" s="8"/>
      <c r="E61" s="8">
        <v>130</v>
      </c>
      <c r="F61" s="8">
        <v>8.8949E-2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>
        <v>85</v>
      </c>
      <c r="R61">
        <v>0.24096400000000001</v>
      </c>
      <c r="S61" s="8">
        <f t="shared" si="1"/>
        <v>60</v>
      </c>
      <c r="T61">
        <v>85</v>
      </c>
      <c r="U61">
        <v>0.219112</v>
      </c>
      <c r="W61" s="8">
        <f t="shared" si="2"/>
        <v>60</v>
      </c>
      <c r="X61">
        <v>150</v>
      </c>
      <c r="Y61">
        <v>0.22556399999999999</v>
      </c>
      <c r="AA61">
        <v>150</v>
      </c>
      <c r="AB61">
        <v>0.25214700000000001</v>
      </c>
      <c r="AE61" s="8">
        <f t="shared" si="3"/>
        <v>60</v>
      </c>
      <c r="AF61">
        <v>162.274</v>
      </c>
      <c r="AG61">
        <v>0.32258100000000001</v>
      </c>
      <c r="AI61">
        <v>162.274</v>
      </c>
      <c r="AJ61">
        <v>0.26367000000000002</v>
      </c>
    </row>
    <row r="62" spans="1:36" x14ac:dyDescent="0.35">
      <c r="A62" s="8">
        <f t="shared" si="0"/>
        <v>61</v>
      </c>
      <c r="B62" s="8">
        <v>130</v>
      </c>
      <c r="C62" s="8">
        <v>8.8150000000000006E-2</v>
      </c>
      <c r="D62" s="8"/>
      <c r="E62" s="8">
        <v>130</v>
      </c>
      <c r="F62" s="8">
        <v>8.8949E-2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>
        <v>85</v>
      </c>
      <c r="R62">
        <v>0.24498</v>
      </c>
      <c r="S62" s="8">
        <f t="shared" si="1"/>
        <v>61</v>
      </c>
      <c r="T62">
        <v>85</v>
      </c>
      <c r="U62">
        <v>0.219112</v>
      </c>
      <c r="W62" s="8">
        <f t="shared" si="2"/>
        <v>61</v>
      </c>
      <c r="X62">
        <v>150</v>
      </c>
      <c r="Y62">
        <v>0.229323</v>
      </c>
      <c r="AA62">
        <v>150</v>
      </c>
      <c r="AB62">
        <v>0.25214700000000001</v>
      </c>
      <c r="AE62" s="8">
        <f t="shared" si="3"/>
        <v>61</v>
      </c>
      <c r="AF62">
        <v>164.696</v>
      </c>
      <c r="AG62">
        <v>0.327957</v>
      </c>
      <c r="AI62">
        <v>164.696</v>
      </c>
      <c r="AJ62">
        <v>0.26996599999999998</v>
      </c>
    </row>
    <row r="63" spans="1:36" x14ac:dyDescent="0.35">
      <c r="A63" s="8">
        <f t="shared" si="0"/>
        <v>62</v>
      </c>
      <c r="B63" s="8">
        <v>130</v>
      </c>
      <c r="C63" s="8">
        <v>8.9594999999999994E-2</v>
      </c>
      <c r="D63" s="8"/>
      <c r="E63" s="8">
        <v>130</v>
      </c>
      <c r="F63" s="8">
        <v>8.8949E-2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>
        <v>85</v>
      </c>
      <c r="R63">
        <v>0.248996</v>
      </c>
      <c r="S63" s="8">
        <f t="shared" si="1"/>
        <v>62</v>
      </c>
      <c r="T63">
        <v>85</v>
      </c>
      <c r="U63">
        <v>0.219112</v>
      </c>
      <c r="W63" s="8">
        <f t="shared" si="2"/>
        <v>62</v>
      </c>
      <c r="X63">
        <v>150</v>
      </c>
      <c r="Y63">
        <v>0.23308300000000001</v>
      </c>
      <c r="AA63">
        <v>150</v>
      </c>
      <c r="AB63">
        <v>0.25214700000000001</v>
      </c>
      <c r="AE63" s="8">
        <f t="shared" si="3"/>
        <v>62</v>
      </c>
      <c r="AF63">
        <v>164.696</v>
      </c>
      <c r="AG63">
        <v>0.33333299999999999</v>
      </c>
      <c r="AI63">
        <v>164.696</v>
      </c>
      <c r="AJ63">
        <v>0.26996599999999998</v>
      </c>
    </row>
    <row r="64" spans="1:36" x14ac:dyDescent="0.35">
      <c r="A64" s="8">
        <f t="shared" si="0"/>
        <v>63</v>
      </c>
      <c r="B64" s="8">
        <v>130</v>
      </c>
      <c r="C64" s="8">
        <v>9.1039999999999996E-2</v>
      </c>
      <c r="D64" s="8"/>
      <c r="E64" s="8">
        <v>130</v>
      </c>
      <c r="F64" s="8">
        <v>8.8949E-2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>
        <v>85</v>
      </c>
      <c r="R64">
        <v>0.25301200000000001</v>
      </c>
      <c r="S64" s="8">
        <f t="shared" si="1"/>
        <v>63</v>
      </c>
      <c r="T64">
        <v>85</v>
      </c>
      <c r="U64">
        <v>0.219112</v>
      </c>
      <c r="W64" s="8">
        <f t="shared" si="2"/>
        <v>63</v>
      </c>
      <c r="X64">
        <v>150</v>
      </c>
      <c r="Y64">
        <v>0.236842</v>
      </c>
      <c r="AA64">
        <v>150</v>
      </c>
      <c r="AB64">
        <v>0.25214700000000001</v>
      </c>
      <c r="AE64" s="8">
        <f t="shared" si="3"/>
        <v>63</v>
      </c>
      <c r="AF64">
        <v>167.11799999999999</v>
      </c>
      <c r="AG64">
        <v>0.33871000000000001</v>
      </c>
      <c r="AI64">
        <v>167.11799999999999</v>
      </c>
      <c r="AJ64">
        <v>0.27626899999999999</v>
      </c>
    </row>
    <row r="65" spans="1:36" x14ac:dyDescent="0.35">
      <c r="A65" s="8">
        <f t="shared" si="0"/>
        <v>64</v>
      </c>
      <c r="B65" s="8">
        <v>130</v>
      </c>
      <c r="C65" s="8">
        <v>9.2485999999999999E-2</v>
      </c>
      <c r="D65" s="8"/>
      <c r="E65" s="8">
        <v>130</v>
      </c>
      <c r="F65" s="8">
        <v>8.8949E-2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>
        <v>85</v>
      </c>
      <c r="R65">
        <v>0.25702799999999998</v>
      </c>
      <c r="S65" s="8">
        <f t="shared" si="1"/>
        <v>64</v>
      </c>
      <c r="T65">
        <v>85</v>
      </c>
      <c r="U65">
        <v>0.219112</v>
      </c>
      <c r="W65" s="8">
        <f t="shared" si="2"/>
        <v>64</v>
      </c>
      <c r="X65">
        <v>150</v>
      </c>
      <c r="Y65">
        <v>0.24060200000000001</v>
      </c>
      <c r="AA65">
        <v>150</v>
      </c>
      <c r="AB65">
        <v>0.25214700000000001</v>
      </c>
      <c r="AE65" s="8">
        <f t="shared" si="3"/>
        <v>64</v>
      </c>
      <c r="AF65">
        <v>169.54</v>
      </c>
      <c r="AG65">
        <v>0.344086</v>
      </c>
      <c r="AI65">
        <v>169.54</v>
      </c>
      <c r="AJ65">
        <v>0.28258</v>
      </c>
    </row>
    <row r="66" spans="1:36" x14ac:dyDescent="0.35">
      <c r="A66" s="8">
        <f t="shared" si="0"/>
        <v>65</v>
      </c>
      <c r="B66" s="8">
        <v>130</v>
      </c>
      <c r="C66" s="8">
        <v>9.3931000000000001E-2</v>
      </c>
      <c r="D66" s="8"/>
      <c r="E66" s="8">
        <v>130</v>
      </c>
      <c r="F66" s="8">
        <v>8.8949E-2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>
        <v>85</v>
      </c>
      <c r="R66">
        <v>0.261044</v>
      </c>
      <c r="S66" s="8">
        <f t="shared" si="1"/>
        <v>65</v>
      </c>
      <c r="T66">
        <v>85</v>
      </c>
      <c r="U66">
        <v>0.219112</v>
      </c>
      <c r="W66" s="8">
        <f t="shared" si="2"/>
        <v>65</v>
      </c>
      <c r="X66">
        <v>150</v>
      </c>
      <c r="Y66">
        <v>0.24436099999999999</v>
      </c>
      <c r="AA66">
        <v>150</v>
      </c>
      <c r="AB66">
        <v>0.25214700000000001</v>
      </c>
      <c r="AE66" s="8">
        <f t="shared" si="3"/>
        <v>65</v>
      </c>
      <c r="AF66">
        <v>169.54</v>
      </c>
      <c r="AG66">
        <v>0.34946199999999999</v>
      </c>
      <c r="AI66">
        <v>169.54</v>
      </c>
      <c r="AJ66">
        <v>0.28258</v>
      </c>
    </row>
    <row r="67" spans="1:36" x14ac:dyDescent="0.35">
      <c r="A67" s="8">
        <f t="shared" si="0"/>
        <v>66</v>
      </c>
      <c r="B67" s="8">
        <v>130</v>
      </c>
      <c r="C67" s="8">
        <v>9.5376000000000002E-2</v>
      </c>
      <c r="D67" s="8"/>
      <c r="E67" s="8">
        <v>130</v>
      </c>
      <c r="F67" s="8">
        <v>8.8949E-2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>
        <v>85</v>
      </c>
      <c r="R67">
        <v>0.26506000000000002</v>
      </c>
      <c r="S67" s="8">
        <f t="shared" si="1"/>
        <v>66</v>
      </c>
      <c r="T67">
        <v>85</v>
      </c>
      <c r="U67">
        <v>0.219112</v>
      </c>
      <c r="W67" s="8">
        <f t="shared" si="2"/>
        <v>66</v>
      </c>
      <c r="X67">
        <v>155</v>
      </c>
      <c r="Y67">
        <v>0.24812000000000001</v>
      </c>
      <c r="AA67">
        <v>155</v>
      </c>
      <c r="AB67">
        <v>0.26716299999999998</v>
      </c>
      <c r="AE67" s="8">
        <f t="shared" si="3"/>
        <v>66</v>
      </c>
      <c r="AF67">
        <v>171.96199999999999</v>
      </c>
      <c r="AG67">
        <v>0.35483900000000002</v>
      </c>
      <c r="AI67">
        <v>171.96199999999999</v>
      </c>
      <c r="AJ67">
        <v>0.28889500000000001</v>
      </c>
    </row>
    <row r="68" spans="1:36" x14ac:dyDescent="0.35">
      <c r="A68" s="8">
        <f t="shared" ref="A68:A131" si="4">A67+1</f>
        <v>67</v>
      </c>
      <c r="B68" s="8">
        <v>130</v>
      </c>
      <c r="C68" s="8">
        <v>9.6821000000000004E-2</v>
      </c>
      <c r="D68" s="8"/>
      <c r="E68" s="8">
        <v>130</v>
      </c>
      <c r="F68" s="8">
        <v>8.8949E-2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>
        <v>90</v>
      </c>
      <c r="R68">
        <v>0.26907599999999998</v>
      </c>
      <c r="S68" s="8">
        <f t="shared" ref="S68:S131" si="5">S67+1</f>
        <v>67</v>
      </c>
      <c r="T68">
        <v>90</v>
      </c>
      <c r="U68">
        <v>0.24205199999999999</v>
      </c>
      <c r="W68" s="8">
        <f t="shared" ref="W68:W131" si="6">W67+1</f>
        <v>67</v>
      </c>
      <c r="X68">
        <v>155</v>
      </c>
      <c r="Y68">
        <v>0.25187999999999999</v>
      </c>
      <c r="AA68">
        <v>155</v>
      </c>
      <c r="AB68">
        <v>0.26716299999999998</v>
      </c>
      <c r="AE68" s="8">
        <f t="shared" ref="AE68:AE131" si="7">AE67+1</f>
        <v>67</v>
      </c>
      <c r="AF68">
        <v>171.96199999999999</v>
      </c>
      <c r="AG68">
        <v>0.36021500000000001</v>
      </c>
      <c r="AI68">
        <v>171.96199999999999</v>
      </c>
      <c r="AJ68">
        <v>0.28889500000000001</v>
      </c>
    </row>
    <row r="69" spans="1:36" x14ac:dyDescent="0.35">
      <c r="A69" s="8">
        <f t="shared" si="4"/>
        <v>68</v>
      </c>
      <c r="B69" s="8">
        <v>131.505</v>
      </c>
      <c r="C69" s="8">
        <v>9.8266000000000006E-2</v>
      </c>
      <c r="D69" s="8"/>
      <c r="E69" s="8">
        <v>131.505</v>
      </c>
      <c r="F69" s="8">
        <v>9.1243000000000005E-2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>
        <v>90</v>
      </c>
      <c r="R69">
        <v>0.273092</v>
      </c>
      <c r="S69" s="8">
        <f t="shared" si="5"/>
        <v>68</v>
      </c>
      <c r="T69">
        <v>90</v>
      </c>
      <c r="U69">
        <v>0.24205199999999999</v>
      </c>
      <c r="W69" s="8">
        <f t="shared" si="6"/>
        <v>68</v>
      </c>
      <c r="X69">
        <v>155</v>
      </c>
      <c r="Y69">
        <v>0.25563900000000001</v>
      </c>
      <c r="AA69">
        <v>155</v>
      </c>
      <c r="AB69">
        <v>0.26716299999999998</v>
      </c>
      <c r="AE69" s="8">
        <f t="shared" si="7"/>
        <v>68</v>
      </c>
      <c r="AF69">
        <v>174.38399999999999</v>
      </c>
      <c r="AG69">
        <v>0.365591</v>
      </c>
      <c r="AI69">
        <v>174.38399999999999</v>
      </c>
      <c r="AJ69">
        <v>0.295213</v>
      </c>
    </row>
    <row r="70" spans="1:36" x14ac:dyDescent="0.35">
      <c r="A70" s="8">
        <f t="shared" si="4"/>
        <v>69</v>
      </c>
      <c r="B70" s="8">
        <v>133.27600000000001</v>
      </c>
      <c r="C70" s="8">
        <v>9.9710999999999994E-2</v>
      </c>
      <c r="D70" s="8"/>
      <c r="E70" s="8">
        <v>133.27600000000001</v>
      </c>
      <c r="F70" s="8">
        <v>9.3972E-2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>
        <v>90</v>
      </c>
      <c r="R70">
        <v>0.27710800000000002</v>
      </c>
      <c r="S70" s="8">
        <f t="shared" si="5"/>
        <v>69</v>
      </c>
      <c r="T70">
        <v>90</v>
      </c>
      <c r="U70">
        <v>0.24205199999999999</v>
      </c>
      <c r="W70" s="8">
        <f t="shared" si="6"/>
        <v>69</v>
      </c>
      <c r="X70">
        <v>155</v>
      </c>
      <c r="Y70">
        <v>0.25939800000000002</v>
      </c>
      <c r="AA70">
        <v>155</v>
      </c>
      <c r="AB70">
        <v>0.26716299999999998</v>
      </c>
      <c r="AE70" s="8">
        <f t="shared" si="7"/>
        <v>69</v>
      </c>
      <c r="AF70">
        <v>184.072</v>
      </c>
      <c r="AG70">
        <v>0.37096800000000002</v>
      </c>
      <c r="AI70">
        <v>184.072</v>
      </c>
      <c r="AJ70">
        <v>0.32047700000000001</v>
      </c>
    </row>
    <row r="71" spans="1:36" x14ac:dyDescent="0.35">
      <c r="A71" s="8">
        <f t="shared" si="4"/>
        <v>70</v>
      </c>
      <c r="B71" s="8">
        <v>135</v>
      </c>
      <c r="C71" s="8">
        <v>0.101156</v>
      </c>
      <c r="D71" s="8"/>
      <c r="E71" s="8">
        <v>135</v>
      </c>
      <c r="F71" s="8">
        <v>9.6659999999999996E-2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>
        <v>90</v>
      </c>
      <c r="R71">
        <v>0.28112399999999999</v>
      </c>
      <c r="S71" s="8">
        <f t="shared" si="5"/>
        <v>70</v>
      </c>
      <c r="T71">
        <v>90</v>
      </c>
      <c r="U71">
        <v>0.24205199999999999</v>
      </c>
      <c r="W71" s="8">
        <f t="shared" si="6"/>
        <v>70</v>
      </c>
      <c r="X71">
        <v>155</v>
      </c>
      <c r="Y71">
        <v>0.263158</v>
      </c>
      <c r="AA71">
        <v>155</v>
      </c>
      <c r="AB71">
        <v>0.26716299999999998</v>
      </c>
      <c r="AE71" s="8">
        <f t="shared" si="7"/>
        <v>70</v>
      </c>
      <c r="AF71">
        <v>184.072</v>
      </c>
      <c r="AG71">
        <v>0.37634400000000001</v>
      </c>
      <c r="AI71">
        <v>184.072</v>
      </c>
      <c r="AJ71">
        <v>0.32047700000000001</v>
      </c>
    </row>
    <row r="72" spans="1:36" x14ac:dyDescent="0.35">
      <c r="A72" s="8">
        <f t="shared" si="4"/>
        <v>71</v>
      </c>
      <c r="B72" s="8">
        <v>135</v>
      </c>
      <c r="C72" s="8">
        <v>0.102601</v>
      </c>
      <c r="D72" s="8"/>
      <c r="E72" s="8">
        <v>135</v>
      </c>
      <c r="F72" s="8">
        <v>9.6659999999999996E-2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>
        <v>90</v>
      </c>
      <c r="R72">
        <v>0.28514099999999998</v>
      </c>
      <c r="S72" s="8">
        <f t="shared" si="5"/>
        <v>71</v>
      </c>
      <c r="T72">
        <v>90</v>
      </c>
      <c r="U72">
        <v>0.24205199999999999</v>
      </c>
      <c r="W72" s="8">
        <f t="shared" si="6"/>
        <v>71</v>
      </c>
      <c r="X72">
        <v>155</v>
      </c>
      <c r="Y72">
        <v>0.26691700000000002</v>
      </c>
      <c r="AA72">
        <v>155</v>
      </c>
      <c r="AB72">
        <v>0.26716299999999998</v>
      </c>
      <c r="AE72" s="8">
        <f t="shared" si="7"/>
        <v>71</v>
      </c>
      <c r="AF72">
        <v>186.494</v>
      </c>
      <c r="AG72">
        <v>0.38172</v>
      </c>
      <c r="AI72">
        <v>186.494</v>
      </c>
      <c r="AJ72">
        <v>0.32678200000000002</v>
      </c>
    </row>
    <row r="73" spans="1:36" x14ac:dyDescent="0.35">
      <c r="A73" s="8">
        <f t="shared" si="4"/>
        <v>72</v>
      </c>
      <c r="B73" s="8">
        <v>135</v>
      </c>
      <c r="C73" s="8">
        <v>0.104046</v>
      </c>
      <c r="D73" s="8"/>
      <c r="E73" s="8">
        <v>135</v>
      </c>
      <c r="F73" s="8">
        <v>9.6659999999999996E-2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>
        <v>90</v>
      </c>
      <c r="R73">
        <v>0.289157</v>
      </c>
      <c r="S73" s="8">
        <f t="shared" si="5"/>
        <v>72</v>
      </c>
      <c r="T73">
        <v>90</v>
      </c>
      <c r="U73">
        <v>0.24205199999999999</v>
      </c>
      <c r="W73" s="8">
        <f t="shared" si="6"/>
        <v>72</v>
      </c>
      <c r="X73">
        <v>160</v>
      </c>
      <c r="Y73">
        <v>0.270677</v>
      </c>
      <c r="AA73">
        <v>160</v>
      </c>
      <c r="AB73">
        <v>0.28226899999999999</v>
      </c>
      <c r="AE73" s="8">
        <f t="shared" si="7"/>
        <v>72</v>
      </c>
      <c r="AF73">
        <v>186.494</v>
      </c>
      <c r="AG73">
        <v>0.38709700000000002</v>
      </c>
      <c r="AI73">
        <v>186.494</v>
      </c>
      <c r="AJ73">
        <v>0.32678200000000002</v>
      </c>
    </row>
    <row r="74" spans="1:36" x14ac:dyDescent="0.35">
      <c r="A74" s="8">
        <f t="shared" si="4"/>
        <v>73</v>
      </c>
      <c r="B74" s="8">
        <v>135</v>
      </c>
      <c r="C74" s="8">
        <v>0.105491</v>
      </c>
      <c r="D74" s="8"/>
      <c r="E74" s="8">
        <v>135</v>
      </c>
      <c r="F74" s="8">
        <v>9.6659999999999996E-2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>
        <v>90</v>
      </c>
      <c r="R74">
        <v>0.29317300000000002</v>
      </c>
      <c r="S74" s="8">
        <f t="shared" si="5"/>
        <v>73</v>
      </c>
      <c r="T74">
        <v>90</v>
      </c>
      <c r="U74">
        <v>0.24205199999999999</v>
      </c>
      <c r="W74" s="8">
        <f t="shared" si="6"/>
        <v>73</v>
      </c>
      <c r="X74">
        <v>160</v>
      </c>
      <c r="Y74">
        <v>0.27443600000000001</v>
      </c>
      <c r="AA74">
        <v>160</v>
      </c>
      <c r="AB74">
        <v>0.28226899999999999</v>
      </c>
      <c r="AE74" s="8">
        <f t="shared" si="7"/>
        <v>73</v>
      </c>
      <c r="AF74">
        <v>193.76</v>
      </c>
      <c r="AG74">
        <v>0.39247300000000002</v>
      </c>
      <c r="AI74">
        <v>193.76</v>
      </c>
      <c r="AJ74">
        <v>0.34564800000000001</v>
      </c>
    </row>
    <row r="75" spans="1:36" x14ac:dyDescent="0.35">
      <c r="A75" s="8">
        <f t="shared" si="4"/>
        <v>74</v>
      </c>
      <c r="B75" s="8">
        <v>135</v>
      </c>
      <c r="C75" s="8">
        <v>0.106936</v>
      </c>
      <c r="D75" s="8"/>
      <c r="E75" s="8">
        <v>135</v>
      </c>
      <c r="F75" s="8">
        <v>9.6659999999999996E-2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>
        <v>90</v>
      </c>
      <c r="R75">
        <v>0.29718899999999998</v>
      </c>
      <c r="S75" s="8">
        <f t="shared" si="5"/>
        <v>74</v>
      </c>
      <c r="T75">
        <v>90</v>
      </c>
      <c r="U75">
        <v>0.24205199999999999</v>
      </c>
      <c r="W75" s="8">
        <f t="shared" si="6"/>
        <v>74</v>
      </c>
      <c r="X75">
        <v>160</v>
      </c>
      <c r="Y75">
        <v>0.27819500000000003</v>
      </c>
      <c r="AA75">
        <v>160</v>
      </c>
      <c r="AB75">
        <v>0.28226899999999999</v>
      </c>
      <c r="AE75" s="8">
        <f t="shared" si="7"/>
        <v>74</v>
      </c>
      <c r="AF75">
        <v>201.02600000000001</v>
      </c>
      <c r="AG75">
        <v>0.39784900000000001</v>
      </c>
      <c r="AI75">
        <v>201.02600000000001</v>
      </c>
      <c r="AJ75">
        <v>0.36440699999999998</v>
      </c>
    </row>
    <row r="76" spans="1:36" x14ac:dyDescent="0.35">
      <c r="A76" s="8">
        <f t="shared" si="4"/>
        <v>75</v>
      </c>
      <c r="B76" s="8">
        <v>138.40199999999999</v>
      </c>
      <c r="C76" s="8">
        <v>0.10838200000000001</v>
      </c>
      <c r="D76" s="8"/>
      <c r="E76" s="8">
        <v>138.40199999999999</v>
      </c>
      <c r="F76" s="8">
        <v>0.102053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>
        <v>90</v>
      </c>
      <c r="R76">
        <v>0.301205</v>
      </c>
      <c r="S76" s="8">
        <f t="shared" si="5"/>
        <v>75</v>
      </c>
      <c r="T76">
        <v>90</v>
      </c>
      <c r="U76">
        <v>0.24205199999999999</v>
      </c>
      <c r="W76" s="8">
        <f t="shared" si="6"/>
        <v>75</v>
      </c>
      <c r="X76">
        <v>160</v>
      </c>
      <c r="Y76">
        <v>0.28195500000000001</v>
      </c>
      <c r="AA76">
        <v>160</v>
      </c>
      <c r="AB76">
        <v>0.28226899999999999</v>
      </c>
      <c r="AE76" s="8">
        <f t="shared" si="7"/>
        <v>75</v>
      </c>
      <c r="AF76">
        <v>203.44800000000001</v>
      </c>
      <c r="AG76">
        <v>0.40322599999999997</v>
      </c>
      <c r="AI76">
        <v>203.44800000000001</v>
      </c>
      <c r="AJ76">
        <v>0.37063000000000001</v>
      </c>
    </row>
    <row r="77" spans="1:36" x14ac:dyDescent="0.35">
      <c r="A77" s="8">
        <f t="shared" si="4"/>
        <v>76</v>
      </c>
      <c r="B77" s="8">
        <v>140</v>
      </c>
      <c r="C77" s="8">
        <v>0.10982699999999999</v>
      </c>
      <c r="D77" s="8"/>
      <c r="E77" s="8">
        <v>140</v>
      </c>
      <c r="F77" s="8">
        <v>0.104627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>
        <v>90</v>
      </c>
      <c r="R77">
        <v>0.30522100000000002</v>
      </c>
      <c r="S77" s="8">
        <f t="shared" si="5"/>
        <v>76</v>
      </c>
      <c r="T77">
        <v>90</v>
      </c>
      <c r="U77">
        <v>0.24205199999999999</v>
      </c>
      <c r="W77" s="8">
        <f t="shared" si="6"/>
        <v>76</v>
      </c>
      <c r="X77">
        <v>160</v>
      </c>
      <c r="Y77">
        <v>0.28571400000000002</v>
      </c>
      <c r="AA77">
        <v>160</v>
      </c>
      <c r="AB77">
        <v>0.28226899999999999</v>
      </c>
      <c r="AE77" s="8">
        <f t="shared" si="7"/>
        <v>76</v>
      </c>
      <c r="AF77">
        <v>208.292</v>
      </c>
      <c r="AG77">
        <v>0.40860200000000002</v>
      </c>
      <c r="AI77">
        <v>208.292</v>
      </c>
      <c r="AJ77">
        <v>0.38302199999999997</v>
      </c>
    </row>
    <row r="78" spans="1:36" x14ac:dyDescent="0.35">
      <c r="A78" s="8">
        <f t="shared" si="4"/>
        <v>77</v>
      </c>
      <c r="B78" s="8">
        <v>140</v>
      </c>
      <c r="C78" s="8">
        <v>0.111272</v>
      </c>
      <c r="D78" s="8"/>
      <c r="E78" s="8">
        <v>140</v>
      </c>
      <c r="F78" s="8">
        <v>0.104627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>
        <v>95</v>
      </c>
      <c r="R78">
        <v>0.30923699999999998</v>
      </c>
      <c r="S78" s="8">
        <f t="shared" si="5"/>
        <v>77</v>
      </c>
      <c r="T78">
        <v>95</v>
      </c>
      <c r="U78">
        <v>0.26528499999999999</v>
      </c>
      <c r="W78" s="8">
        <f t="shared" si="6"/>
        <v>77</v>
      </c>
      <c r="X78">
        <v>160</v>
      </c>
      <c r="Y78">
        <v>0.28947400000000001</v>
      </c>
      <c r="AA78">
        <v>160</v>
      </c>
      <c r="AB78">
        <v>0.28226899999999999</v>
      </c>
      <c r="AE78" s="8">
        <f t="shared" si="7"/>
        <v>77</v>
      </c>
      <c r="AF78">
        <v>215.55799999999999</v>
      </c>
      <c r="AG78">
        <v>0.41397800000000001</v>
      </c>
      <c r="AI78">
        <v>215.55799999999999</v>
      </c>
      <c r="AJ78">
        <v>0.40146100000000001</v>
      </c>
    </row>
    <row r="79" spans="1:36" x14ac:dyDescent="0.35">
      <c r="A79" s="8">
        <f t="shared" si="4"/>
        <v>78</v>
      </c>
      <c r="B79" s="8">
        <v>140</v>
      </c>
      <c r="C79" s="8">
        <v>0.112717</v>
      </c>
      <c r="D79" s="8"/>
      <c r="E79" s="8">
        <v>140</v>
      </c>
      <c r="F79" s="8">
        <v>0.104627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>
        <v>95</v>
      </c>
      <c r="R79">
        <v>0.313253</v>
      </c>
      <c r="S79" s="8">
        <f t="shared" si="5"/>
        <v>78</v>
      </c>
      <c r="T79">
        <v>95</v>
      </c>
      <c r="U79">
        <v>0.26528499999999999</v>
      </c>
      <c r="W79" s="8">
        <f t="shared" si="6"/>
        <v>78</v>
      </c>
      <c r="X79">
        <v>160</v>
      </c>
      <c r="Y79">
        <v>0.29323300000000002</v>
      </c>
      <c r="AA79">
        <v>160</v>
      </c>
      <c r="AB79">
        <v>0.28226899999999999</v>
      </c>
      <c r="AE79" s="8">
        <f t="shared" si="7"/>
        <v>78</v>
      </c>
      <c r="AF79">
        <v>215.55799999999999</v>
      </c>
      <c r="AG79">
        <v>0.41935499999999998</v>
      </c>
      <c r="AI79">
        <v>215.55799999999999</v>
      </c>
      <c r="AJ79">
        <v>0.40146100000000001</v>
      </c>
    </row>
    <row r="80" spans="1:36" x14ac:dyDescent="0.35">
      <c r="A80" s="8">
        <f t="shared" si="4"/>
        <v>79</v>
      </c>
      <c r="B80" s="8">
        <v>140</v>
      </c>
      <c r="C80" s="8">
        <v>0.114162</v>
      </c>
      <c r="D80" s="8"/>
      <c r="E80" s="8">
        <v>140</v>
      </c>
      <c r="F80" s="8">
        <v>0.104627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>
        <v>95</v>
      </c>
      <c r="R80">
        <v>0.31726900000000002</v>
      </c>
      <c r="S80" s="8">
        <f t="shared" si="5"/>
        <v>79</v>
      </c>
      <c r="T80">
        <v>95</v>
      </c>
      <c r="U80">
        <v>0.26528499999999999</v>
      </c>
      <c r="W80" s="8">
        <f t="shared" si="6"/>
        <v>79</v>
      </c>
      <c r="X80">
        <v>165</v>
      </c>
      <c r="Y80">
        <v>0.29699199999999998</v>
      </c>
      <c r="AA80">
        <v>165</v>
      </c>
      <c r="AB80">
        <v>0.29743599999999998</v>
      </c>
      <c r="AE80" s="8">
        <f t="shared" si="7"/>
        <v>79</v>
      </c>
      <c r="AF80">
        <v>217.98</v>
      </c>
      <c r="AG80">
        <v>0.42473100000000003</v>
      </c>
      <c r="AI80">
        <v>217.98</v>
      </c>
      <c r="AJ80">
        <v>0.40756300000000001</v>
      </c>
    </row>
    <row r="81" spans="1:36" x14ac:dyDescent="0.35">
      <c r="A81" s="8">
        <f t="shared" si="4"/>
        <v>80</v>
      </c>
      <c r="B81" s="8">
        <v>140.965</v>
      </c>
      <c r="C81" s="8">
        <v>0.115607</v>
      </c>
      <c r="D81" s="8"/>
      <c r="E81" s="8">
        <v>140.965</v>
      </c>
      <c r="F81" s="8">
        <v>0.106193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>
        <v>95</v>
      </c>
      <c r="R81">
        <v>0.32128499999999999</v>
      </c>
      <c r="S81" s="8">
        <f t="shared" si="5"/>
        <v>80</v>
      </c>
      <c r="T81">
        <v>95</v>
      </c>
      <c r="U81">
        <v>0.26528499999999999</v>
      </c>
      <c r="W81" s="8">
        <f t="shared" si="6"/>
        <v>80</v>
      </c>
      <c r="X81">
        <v>165</v>
      </c>
      <c r="Y81">
        <v>0.30075200000000002</v>
      </c>
      <c r="AA81">
        <v>165</v>
      </c>
      <c r="AB81">
        <v>0.29743599999999998</v>
      </c>
      <c r="AE81" s="8">
        <f t="shared" si="7"/>
        <v>80</v>
      </c>
      <c r="AF81">
        <v>220.40199999999999</v>
      </c>
      <c r="AG81">
        <v>0.43010799999999999</v>
      </c>
      <c r="AI81">
        <v>220.40199999999999</v>
      </c>
      <c r="AJ81">
        <v>0.41364099999999998</v>
      </c>
    </row>
    <row r="82" spans="1:36" x14ac:dyDescent="0.35">
      <c r="A82" s="8">
        <f t="shared" si="4"/>
        <v>81</v>
      </c>
      <c r="B82" s="8">
        <v>143.52799999999999</v>
      </c>
      <c r="C82" s="8">
        <v>0.117052</v>
      </c>
      <c r="D82" s="8"/>
      <c r="E82" s="8">
        <v>143.52799999999999</v>
      </c>
      <c r="F82" s="8">
        <v>0.11039499999999999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>
        <v>100</v>
      </c>
      <c r="R82">
        <v>0.32530100000000001</v>
      </c>
      <c r="S82" s="8">
        <f t="shared" si="5"/>
        <v>81</v>
      </c>
      <c r="T82">
        <v>100</v>
      </c>
      <c r="U82">
        <v>0.28870200000000001</v>
      </c>
      <c r="W82" s="8">
        <f t="shared" si="6"/>
        <v>81</v>
      </c>
      <c r="X82">
        <v>165</v>
      </c>
      <c r="Y82">
        <v>0.30451099999999998</v>
      </c>
      <c r="AA82">
        <v>165</v>
      </c>
      <c r="AB82">
        <v>0.29743599999999998</v>
      </c>
      <c r="AE82" s="8">
        <f t="shared" si="7"/>
        <v>81</v>
      </c>
      <c r="AF82">
        <v>225.24600000000001</v>
      </c>
      <c r="AG82">
        <v>0.43548399999999998</v>
      </c>
      <c r="AI82">
        <v>225.24600000000001</v>
      </c>
      <c r="AJ82">
        <v>0.42571999999999999</v>
      </c>
    </row>
    <row r="83" spans="1:36" x14ac:dyDescent="0.35">
      <c r="A83" s="8">
        <f t="shared" si="4"/>
        <v>82</v>
      </c>
      <c r="B83" s="8">
        <v>145</v>
      </c>
      <c r="C83" s="8">
        <v>0.11849700000000001</v>
      </c>
      <c r="D83" s="8"/>
      <c r="E83" s="8">
        <v>145</v>
      </c>
      <c r="F83" s="8">
        <v>0.11283700000000001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>
        <v>100</v>
      </c>
      <c r="R83">
        <v>0.32931700000000003</v>
      </c>
      <c r="S83" s="8">
        <f t="shared" si="5"/>
        <v>82</v>
      </c>
      <c r="T83">
        <v>100</v>
      </c>
      <c r="U83">
        <v>0.28870200000000001</v>
      </c>
      <c r="W83" s="8">
        <f t="shared" si="6"/>
        <v>82</v>
      </c>
      <c r="X83">
        <v>165</v>
      </c>
      <c r="Y83">
        <v>0.30827100000000002</v>
      </c>
      <c r="AA83">
        <v>165</v>
      </c>
      <c r="AB83">
        <v>0.29743599999999998</v>
      </c>
      <c r="AE83" s="8">
        <f t="shared" si="7"/>
        <v>82</v>
      </c>
      <c r="AF83">
        <v>227.66800000000001</v>
      </c>
      <c r="AG83">
        <v>0.44085999999999997</v>
      </c>
      <c r="AI83">
        <v>227.66800000000001</v>
      </c>
      <c r="AJ83">
        <v>0.43171999999999999</v>
      </c>
    </row>
    <row r="84" spans="1:36" x14ac:dyDescent="0.35">
      <c r="A84" s="8">
        <f t="shared" si="4"/>
        <v>83</v>
      </c>
      <c r="B84" s="8">
        <v>145</v>
      </c>
      <c r="C84" s="8">
        <v>0.11994199999999999</v>
      </c>
      <c r="D84" s="8"/>
      <c r="E84" s="8">
        <v>145</v>
      </c>
      <c r="F84" s="8">
        <v>0.11283700000000001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>
        <v>100</v>
      </c>
      <c r="R84">
        <v>0.33333299999999999</v>
      </c>
      <c r="S84" s="8">
        <f t="shared" si="5"/>
        <v>83</v>
      </c>
      <c r="T84">
        <v>100</v>
      </c>
      <c r="U84">
        <v>0.28870200000000001</v>
      </c>
      <c r="W84" s="8">
        <f t="shared" si="6"/>
        <v>83</v>
      </c>
      <c r="X84">
        <v>165</v>
      </c>
      <c r="Y84">
        <v>0.31202999999999997</v>
      </c>
      <c r="AA84">
        <v>165</v>
      </c>
      <c r="AB84">
        <v>0.29743599999999998</v>
      </c>
      <c r="AE84" s="8">
        <f t="shared" si="7"/>
        <v>83</v>
      </c>
      <c r="AF84">
        <v>227.66800000000001</v>
      </c>
      <c r="AG84">
        <v>0.44623699999999999</v>
      </c>
      <c r="AI84">
        <v>227.66800000000001</v>
      </c>
      <c r="AJ84">
        <v>0.43171999999999999</v>
      </c>
    </row>
    <row r="85" spans="1:36" x14ac:dyDescent="0.35">
      <c r="A85" s="8">
        <f t="shared" si="4"/>
        <v>84</v>
      </c>
      <c r="B85" s="8">
        <v>145</v>
      </c>
      <c r="C85" s="8">
        <v>0.12138699999999999</v>
      </c>
      <c r="D85" s="8"/>
      <c r="E85" s="8">
        <v>145</v>
      </c>
      <c r="F85" s="8">
        <v>0.11283700000000001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>
        <v>100</v>
      </c>
      <c r="R85">
        <v>0.33734900000000001</v>
      </c>
      <c r="S85" s="8">
        <f t="shared" si="5"/>
        <v>84</v>
      </c>
      <c r="T85">
        <v>100</v>
      </c>
      <c r="U85">
        <v>0.28870200000000001</v>
      </c>
      <c r="W85" s="8">
        <f t="shared" si="6"/>
        <v>84</v>
      </c>
      <c r="X85">
        <v>170</v>
      </c>
      <c r="Y85">
        <v>0.31578899999999999</v>
      </c>
      <c r="AA85">
        <v>170</v>
      </c>
      <c r="AB85">
        <v>0.312637</v>
      </c>
      <c r="AE85" s="8">
        <f t="shared" si="7"/>
        <v>84</v>
      </c>
      <c r="AF85">
        <v>227.66800000000001</v>
      </c>
      <c r="AG85">
        <v>0.45161299999999999</v>
      </c>
      <c r="AI85">
        <v>227.66800000000001</v>
      </c>
      <c r="AJ85">
        <v>0.43171999999999999</v>
      </c>
    </row>
    <row r="86" spans="1:36" x14ac:dyDescent="0.35">
      <c r="A86" s="8">
        <f t="shared" si="4"/>
        <v>85</v>
      </c>
      <c r="B86" s="8">
        <v>145</v>
      </c>
      <c r="C86" s="8">
        <v>0.122832</v>
      </c>
      <c r="D86" s="8"/>
      <c r="E86" s="8">
        <v>145</v>
      </c>
      <c r="F86" s="8">
        <v>0.11283700000000001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>
        <v>100</v>
      </c>
      <c r="R86">
        <v>0.34136499999999997</v>
      </c>
      <c r="S86" s="8">
        <f t="shared" si="5"/>
        <v>85</v>
      </c>
      <c r="T86">
        <v>100</v>
      </c>
      <c r="U86">
        <v>0.28870200000000001</v>
      </c>
      <c r="W86" s="8">
        <f t="shared" si="6"/>
        <v>85</v>
      </c>
      <c r="X86">
        <v>175</v>
      </c>
      <c r="Y86">
        <v>0.31954900000000003</v>
      </c>
      <c r="AA86">
        <v>175</v>
      </c>
      <c r="AB86">
        <v>0.32784799999999997</v>
      </c>
      <c r="AE86" s="8">
        <f t="shared" si="7"/>
        <v>85</v>
      </c>
      <c r="AF86">
        <v>230.09</v>
      </c>
      <c r="AG86">
        <v>0.45698899999999998</v>
      </c>
      <c r="AI86">
        <v>230.09</v>
      </c>
      <c r="AJ86">
        <v>0.43769200000000003</v>
      </c>
    </row>
    <row r="87" spans="1:36" x14ac:dyDescent="0.35">
      <c r="A87" s="8">
        <f t="shared" si="4"/>
        <v>86</v>
      </c>
      <c r="B87" s="8">
        <v>145.851</v>
      </c>
      <c r="C87" s="8">
        <v>0.124277</v>
      </c>
      <c r="D87" s="8"/>
      <c r="E87" s="8">
        <v>145.851</v>
      </c>
      <c r="F87" s="8">
        <v>0.114257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>
        <v>100</v>
      </c>
      <c r="R87">
        <v>0.34538200000000002</v>
      </c>
      <c r="S87" s="8">
        <f t="shared" si="5"/>
        <v>86</v>
      </c>
      <c r="T87">
        <v>100</v>
      </c>
      <c r="U87">
        <v>0.28870200000000001</v>
      </c>
      <c r="W87" s="8">
        <f t="shared" si="6"/>
        <v>86</v>
      </c>
      <c r="X87">
        <v>175</v>
      </c>
      <c r="Y87">
        <v>0.32330799999999998</v>
      </c>
      <c r="AA87">
        <v>175</v>
      </c>
      <c r="AB87">
        <v>0.32784799999999997</v>
      </c>
      <c r="AE87" s="8">
        <f t="shared" si="7"/>
        <v>86</v>
      </c>
      <c r="AF87">
        <v>239.77799999999999</v>
      </c>
      <c r="AG87">
        <v>0.462366</v>
      </c>
      <c r="AI87">
        <v>239.77799999999999</v>
      </c>
      <c r="AJ87">
        <v>0.461285</v>
      </c>
    </row>
    <row r="88" spans="1:36" x14ac:dyDescent="0.35">
      <c r="A88" s="8">
        <f t="shared" si="4"/>
        <v>87</v>
      </c>
      <c r="B88" s="8">
        <v>150</v>
      </c>
      <c r="C88" s="8">
        <v>0.125723</v>
      </c>
      <c r="D88" s="8"/>
      <c r="E88" s="8">
        <v>150</v>
      </c>
      <c r="F88" s="8">
        <v>0.121278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>
        <v>100</v>
      </c>
      <c r="R88">
        <v>0.34939799999999999</v>
      </c>
      <c r="S88" s="8">
        <f t="shared" si="5"/>
        <v>87</v>
      </c>
      <c r="T88">
        <v>100</v>
      </c>
      <c r="U88">
        <v>0.28870200000000001</v>
      </c>
      <c r="W88" s="8">
        <f t="shared" si="6"/>
        <v>87</v>
      </c>
      <c r="X88">
        <v>175</v>
      </c>
      <c r="Y88">
        <v>0.32706800000000003</v>
      </c>
      <c r="AA88">
        <v>175</v>
      </c>
      <c r="AB88">
        <v>0.32784799999999997</v>
      </c>
      <c r="AE88" s="8">
        <f t="shared" si="7"/>
        <v>87</v>
      </c>
      <c r="AF88">
        <v>244</v>
      </c>
      <c r="AG88">
        <v>0.46774199999999999</v>
      </c>
      <c r="AI88">
        <v>244</v>
      </c>
      <c r="AJ88">
        <v>0.47141100000000002</v>
      </c>
    </row>
    <row r="89" spans="1:36" x14ac:dyDescent="0.35">
      <c r="A89" s="8">
        <f t="shared" si="4"/>
        <v>88</v>
      </c>
      <c r="B89" s="8">
        <v>150.63300000000001</v>
      </c>
      <c r="C89" s="8">
        <v>0.127168</v>
      </c>
      <c r="D89" s="8"/>
      <c r="E89" s="8">
        <v>150.63300000000001</v>
      </c>
      <c r="F89" s="8">
        <v>0.122362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>
        <v>100</v>
      </c>
      <c r="R89">
        <v>0.35341400000000001</v>
      </c>
      <c r="S89" s="8">
        <f t="shared" si="5"/>
        <v>88</v>
      </c>
      <c r="T89">
        <v>100</v>
      </c>
      <c r="U89">
        <v>0.28870200000000001</v>
      </c>
      <c r="W89" s="8">
        <f t="shared" si="6"/>
        <v>88</v>
      </c>
      <c r="X89">
        <v>175</v>
      </c>
      <c r="Y89">
        <v>0.33082699999999998</v>
      </c>
      <c r="AA89">
        <v>175</v>
      </c>
      <c r="AB89">
        <v>0.32784799999999997</v>
      </c>
      <c r="AE89" s="8">
        <f t="shared" si="7"/>
        <v>88</v>
      </c>
      <c r="AF89">
        <v>244.62200000000001</v>
      </c>
      <c r="AG89">
        <v>0.47311799999999998</v>
      </c>
      <c r="AI89">
        <v>244.62200000000001</v>
      </c>
      <c r="AJ89">
        <v>0.47289500000000001</v>
      </c>
    </row>
    <row r="90" spans="1:36" x14ac:dyDescent="0.35">
      <c r="A90" s="8">
        <f t="shared" si="4"/>
        <v>89</v>
      </c>
      <c r="B90" s="8">
        <v>153.78</v>
      </c>
      <c r="C90" s="8">
        <v>0.12861300000000001</v>
      </c>
      <c r="D90" s="8"/>
      <c r="E90" s="8">
        <v>153.78</v>
      </c>
      <c r="F90" s="8">
        <v>0.127805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>
        <v>100</v>
      </c>
      <c r="R90">
        <v>0.35743000000000003</v>
      </c>
      <c r="S90" s="8">
        <f t="shared" si="5"/>
        <v>89</v>
      </c>
      <c r="T90">
        <v>100</v>
      </c>
      <c r="U90">
        <v>0.28870200000000001</v>
      </c>
      <c r="W90" s="8">
        <f t="shared" si="6"/>
        <v>89</v>
      </c>
      <c r="X90">
        <v>175</v>
      </c>
      <c r="Y90">
        <v>0.33458599999999999</v>
      </c>
      <c r="AA90">
        <v>175</v>
      </c>
      <c r="AB90">
        <v>0.32784799999999997</v>
      </c>
      <c r="AE90" s="8">
        <f t="shared" si="7"/>
        <v>89</v>
      </c>
      <c r="AF90">
        <v>247.04400000000001</v>
      </c>
      <c r="AG90">
        <v>0.478495</v>
      </c>
      <c r="AI90">
        <v>247.04400000000001</v>
      </c>
      <c r="AJ90">
        <v>0.47865000000000002</v>
      </c>
    </row>
    <row r="91" spans="1:36" x14ac:dyDescent="0.35">
      <c r="A91" s="8">
        <f t="shared" si="4"/>
        <v>90</v>
      </c>
      <c r="B91" s="8">
        <v>155</v>
      </c>
      <c r="C91" s="8">
        <v>0.13005800000000001</v>
      </c>
      <c r="D91" s="8"/>
      <c r="E91" s="8">
        <v>155</v>
      </c>
      <c r="F91" s="8">
        <v>0.129937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>
        <v>100</v>
      </c>
      <c r="R91">
        <v>0.36144599999999999</v>
      </c>
      <c r="S91" s="8">
        <f t="shared" si="5"/>
        <v>90</v>
      </c>
      <c r="T91">
        <v>100</v>
      </c>
      <c r="U91">
        <v>0.28870200000000001</v>
      </c>
      <c r="W91" s="8">
        <f t="shared" si="6"/>
        <v>90</v>
      </c>
      <c r="X91">
        <v>175</v>
      </c>
      <c r="Y91">
        <v>0.33834599999999998</v>
      </c>
      <c r="AA91">
        <v>175</v>
      </c>
      <c r="AB91">
        <v>0.32784799999999997</v>
      </c>
      <c r="AE91" s="8">
        <f t="shared" si="7"/>
        <v>90</v>
      </c>
      <c r="AF91">
        <v>247.04400000000001</v>
      </c>
      <c r="AG91">
        <v>0.483871</v>
      </c>
      <c r="AI91">
        <v>247.04400000000001</v>
      </c>
      <c r="AJ91">
        <v>0.47865000000000002</v>
      </c>
    </row>
    <row r="92" spans="1:36" x14ac:dyDescent="0.35">
      <c r="A92" s="8">
        <f t="shared" si="4"/>
        <v>91</v>
      </c>
      <c r="B92" s="8">
        <v>155</v>
      </c>
      <c r="C92" s="8">
        <v>0.13150300000000001</v>
      </c>
      <c r="D92" s="8"/>
      <c r="E92" s="8">
        <v>155</v>
      </c>
      <c r="F92" s="8">
        <v>0.129937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>
        <v>105</v>
      </c>
      <c r="R92">
        <v>0.36546200000000001</v>
      </c>
      <c r="S92" s="8">
        <f t="shared" si="5"/>
        <v>91</v>
      </c>
      <c r="T92">
        <v>105</v>
      </c>
      <c r="U92">
        <v>0.312199</v>
      </c>
      <c r="W92" s="8">
        <f t="shared" si="6"/>
        <v>91</v>
      </c>
      <c r="X92">
        <v>175</v>
      </c>
      <c r="Y92">
        <v>0.34210499999999999</v>
      </c>
      <c r="AA92">
        <v>175</v>
      </c>
      <c r="AB92">
        <v>0.32784799999999997</v>
      </c>
      <c r="AE92" s="8">
        <f t="shared" si="7"/>
        <v>91</v>
      </c>
      <c r="AF92">
        <v>249.46600000000001</v>
      </c>
      <c r="AG92">
        <v>0.48924699999999999</v>
      </c>
      <c r="AI92">
        <v>249.46600000000001</v>
      </c>
      <c r="AJ92">
        <v>0.48437200000000002</v>
      </c>
    </row>
    <row r="93" spans="1:36" x14ac:dyDescent="0.35">
      <c r="A93" s="8">
        <f t="shared" si="4"/>
        <v>92</v>
      </c>
      <c r="B93" s="8">
        <v>155.41499999999999</v>
      </c>
      <c r="C93" s="8">
        <v>0.13294800000000001</v>
      </c>
      <c r="D93" s="8"/>
      <c r="E93" s="8">
        <v>155.41499999999999</v>
      </c>
      <c r="F93" s="8">
        <v>0.130665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>
        <v>105</v>
      </c>
      <c r="R93">
        <v>0.36947799999999997</v>
      </c>
      <c r="S93" s="8">
        <f t="shared" si="5"/>
        <v>92</v>
      </c>
      <c r="T93">
        <v>105</v>
      </c>
      <c r="U93">
        <v>0.312199</v>
      </c>
      <c r="W93" s="8">
        <f t="shared" si="6"/>
        <v>92</v>
      </c>
      <c r="X93">
        <v>180</v>
      </c>
      <c r="Y93">
        <v>0.34586499999999998</v>
      </c>
      <c r="AA93">
        <v>180</v>
      </c>
      <c r="AB93">
        <v>0.34304400000000002</v>
      </c>
      <c r="AE93" s="8">
        <f t="shared" si="7"/>
        <v>92</v>
      </c>
      <c r="AF93">
        <v>249.46600000000001</v>
      </c>
      <c r="AG93">
        <v>0.49462400000000001</v>
      </c>
      <c r="AI93">
        <v>249.46600000000001</v>
      </c>
      <c r="AJ93">
        <v>0.48437200000000002</v>
      </c>
    </row>
    <row r="94" spans="1:36" x14ac:dyDescent="0.35">
      <c r="A94" s="8">
        <f t="shared" si="4"/>
        <v>93</v>
      </c>
      <c r="B94" s="8">
        <v>160</v>
      </c>
      <c r="C94" s="8">
        <v>0.13439300000000001</v>
      </c>
      <c r="D94" s="8"/>
      <c r="E94" s="8">
        <v>160</v>
      </c>
      <c r="F94" s="8">
        <v>0.13880300000000001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>
        <v>105</v>
      </c>
      <c r="R94">
        <v>0.37349399999999999</v>
      </c>
      <c r="S94" s="8">
        <f t="shared" si="5"/>
        <v>93</v>
      </c>
      <c r="T94">
        <v>105</v>
      </c>
      <c r="U94">
        <v>0.312199</v>
      </c>
      <c r="W94" s="8">
        <f t="shared" si="6"/>
        <v>93</v>
      </c>
      <c r="X94">
        <v>180</v>
      </c>
      <c r="Y94">
        <v>0.34962399999999999</v>
      </c>
      <c r="AA94">
        <v>180</v>
      </c>
      <c r="AB94">
        <v>0.34304400000000002</v>
      </c>
      <c r="AE94" s="8">
        <f t="shared" si="7"/>
        <v>93</v>
      </c>
      <c r="AF94">
        <v>251.88800000000001</v>
      </c>
      <c r="AG94">
        <v>0.5</v>
      </c>
      <c r="AI94">
        <v>251.88800000000001</v>
      </c>
      <c r="AJ94">
        <v>0.49005900000000002</v>
      </c>
    </row>
    <row r="95" spans="1:36" x14ac:dyDescent="0.35">
      <c r="A95" s="8">
        <f t="shared" si="4"/>
        <v>94</v>
      </c>
      <c r="B95" s="8">
        <v>160</v>
      </c>
      <c r="C95" s="8">
        <v>0.13583799999999999</v>
      </c>
      <c r="D95" s="8"/>
      <c r="E95" s="8">
        <v>160</v>
      </c>
      <c r="F95" s="8">
        <v>0.13880300000000001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>
        <v>105</v>
      </c>
      <c r="R95">
        <v>0.37751000000000001</v>
      </c>
      <c r="S95" s="8">
        <f t="shared" si="5"/>
        <v>94</v>
      </c>
      <c r="T95">
        <v>105</v>
      </c>
      <c r="U95">
        <v>0.312199</v>
      </c>
      <c r="W95" s="8">
        <f t="shared" si="6"/>
        <v>94</v>
      </c>
      <c r="X95">
        <v>180</v>
      </c>
      <c r="Y95">
        <v>0.353383</v>
      </c>
      <c r="AA95">
        <v>180</v>
      </c>
      <c r="AB95">
        <v>0.34304400000000002</v>
      </c>
      <c r="AE95" s="8">
        <f t="shared" si="7"/>
        <v>94</v>
      </c>
      <c r="AF95">
        <v>254.31</v>
      </c>
      <c r="AG95">
        <v>0.50537600000000005</v>
      </c>
      <c r="AI95">
        <v>254.31</v>
      </c>
      <c r="AJ95">
        <v>0.49571199999999999</v>
      </c>
    </row>
    <row r="96" spans="1:36" x14ac:dyDescent="0.35">
      <c r="A96" s="8">
        <f t="shared" si="4"/>
        <v>95</v>
      </c>
      <c r="B96" s="8">
        <v>160</v>
      </c>
      <c r="C96" s="8">
        <v>0.13728299999999999</v>
      </c>
      <c r="D96" s="8"/>
      <c r="E96" s="8">
        <v>160</v>
      </c>
      <c r="F96" s="8">
        <v>0.13880300000000001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>
        <v>105</v>
      </c>
      <c r="R96">
        <v>0.38152599999999998</v>
      </c>
      <c r="S96" s="8">
        <f t="shared" si="5"/>
        <v>95</v>
      </c>
      <c r="T96">
        <v>105</v>
      </c>
      <c r="U96">
        <v>0.312199</v>
      </c>
      <c r="W96" s="8">
        <f t="shared" si="6"/>
        <v>95</v>
      </c>
      <c r="X96">
        <v>180</v>
      </c>
      <c r="Y96">
        <v>0.35714299999999999</v>
      </c>
      <c r="AA96">
        <v>180</v>
      </c>
      <c r="AB96">
        <v>0.34304400000000002</v>
      </c>
      <c r="AE96" s="8">
        <f t="shared" si="7"/>
        <v>95</v>
      </c>
      <c r="AF96">
        <v>254.31</v>
      </c>
      <c r="AG96">
        <v>0.51075300000000001</v>
      </c>
      <c r="AI96">
        <v>254.31</v>
      </c>
      <c r="AJ96">
        <v>0.49571199999999999</v>
      </c>
    </row>
    <row r="97" spans="1:36" x14ac:dyDescent="0.35">
      <c r="A97" s="8">
        <f t="shared" si="4"/>
        <v>96</v>
      </c>
      <c r="B97" s="8">
        <v>160</v>
      </c>
      <c r="C97" s="8">
        <v>0.13872799999999999</v>
      </c>
      <c r="D97" s="8"/>
      <c r="E97" s="8">
        <v>160</v>
      </c>
      <c r="F97" s="8">
        <v>0.13880300000000001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>
        <v>105</v>
      </c>
      <c r="R97">
        <v>0.385542</v>
      </c>
      <c r="S97" s="8">
        <f t="shared" si="5"/>
        <v>96</v>
      </c>
      <c r="T97">
        <v>105</v>
      </c>
      <c r="U97">
        <v>0.312199</v>
      </c>
      <c r="W97" s="8">
        <f t="shared" si="6"/>
        <v>96</v>
      </c>
      <c r="X97">
        <v>180</v>
      </c>
      <c r="Y97">
        <v>0.360902</v>
      </c>
      <c r="AA97">
        <v>180</v>
      </c>
      <c r="AB97">
        <v>0.34304400000000002</v>
      </c>
      <c r="AE97" s="8">
        <f t="shared" si="7"/>
        <v>96</v>
      </c>
      <c r="AF97">
        <v>259.154</v>
      </c>
      <c r="AG97">
        <v>0.51612899999999995</v>
      </c>
      <c r="AI97">
        <v>259.154</v>
      </c>
      <c r="AJ97">
        <v>0.50690999999999997</v>
      </c>
    </row>
    <row r="98" spans="1:36" x14ac:dyDescent="0.35">
      <c r="A98" s="8">
        <f t="shared" si="4"/>
        <v>97</v>
      </c>
      <c r="B98" s="8">
        <v>160</v>
      </c>
      <c r="C98" s="8">
        <v>0.14017299999999999</v>
      </c>
      <c r="D98" s="8"/>
      <c r="E98" s="8">
        <v>160</v>
      </c>
      <c r="F98" s="8">
        <v>0.13880300000000001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>
        <v>105</v>
      </c>
      <c r="R98">
        <v>0.38955800000000002</v>
      </c>
      <c r="S98" s="8">
        <f t="shared" si="5"/>
        <v>97</v>
      </c>
      <c r="T98">
        <v>105</v>
      </c>
      <c r="U98">
        <v>0.312199</v>
      </c>
      <c r="W98" s="8">
        <f t="shared" si="6"/>
        <v>97</v>
      </c>
      <c r="X98">
        <v>180</v>
      </c>
      <c r="Y98">
        <v>0.36466199999999999</v>
      </c>
      <c r="AA98">
        <v>180</v>
      </c>
      <c r="AB98">
        <v>0.34304400000000002</v>
      </c>
      <c r="AE98" s="8">
        <f t="shared" si="7"/>
        <v>97</v>
      </c>
      <c r="AF98">
        <v>259.154</v>
      </c>
      <c r="AG98">
        <v>0.521505</v>
      </c>
      <c r="AI98">
        <v>259.154</v>
      </c>
      <c r="AJ98">
        <v>0.50690999999999997</v>
      </c>
    </row>
    <row r="99" spans="1:36" x14ac:dyDescent="0.35">
      <c r="A99" s="8">
        <f t="shared" si="4"/>
        <v>98</v>
      </c>
      <c r="B99" s="8">
        <v>160</v>
      </c>
      <c r="C99" s="8">
        <v>0.14161799999999999</v>
      </c>
      <c r="D99" s="8"/>
      <c r="E99" s="8">
        <v>160</v>
      </c>
      <c r="F99" s="8">
        <v>0.13880300000000001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>
        <v>110</v>
      </c>
      <c r="R99">
        <v>0.39357399999999998</v>
      </c>
      <c r="S99" s="8">
        <f t="shared" si="5"/>
        <v>98</v>
      </c>
      <c r="T99">
        <v>110</v>
      </c>
      <c r="U99">
        <v>0.33568399999999998</v>
      </c>
      <c r="W99" s="8">
        <f t="shared" si="6"/>
        <v>98</v>
      </c>
      <c r="X99">
        <v>185</v>
      </c>
      <c r="Y99">
        <v>0.368421</v>
      </c>
      <c r="AA99">
        <v>185</v>
      </c>
      <c r="AB99">
        <v>0.35820200000000002</v>
      </c>
      <c r="AE99" s="8">
        <f t="shared" si="7"/>
        <v>98</v>
      </c>
      <c r="AF99">
        <v>261.57600000000002</v>
      </c>
      <c r="AG99">
        <v>0.52688199999999996</v>
      </c>
      <c r="AI99">
        <v>261.57600000000002</v>
      </c>
      <c r="AJ99">
        <v>0.51245399999999997</v>
      </c>
    </row>
    <row r="100" spans="1:36" x14ac:dyDescent="0.35">
      <c r="A100" s="8">
        <f t="shared" si="4"/>
        <v>99</v>
      </c>
      <c r="B100" s="8">
        <v>164.97900000000001</v>
      </c>
      <c r="C100" s="8">
        <v>0.143064</v>
      </c>
      <c r="D100" s="8"/>
      <c r="E100" s="8">
        <v>164.97900000000001</v>
      </c>
      <c r="F100" s="8">
        <v>0.14782300000000001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>
        <v>110</v>
      </c>
      <c r="R100">
        <v>0.39759</v>
      </c>
      <c r="S100" s="8">
        <f t="shared" si="5"/>
        <v>99</v>
      </c>
      <c r="T100">
        <v>110</v>
      </c>
      <c r="U100">
        <v>0.33568399999999998</v>
      </c>
      <c r="W100" s="8">
        <f t="shared" si="6"/>
        <v>99</v>
      </c>
      <c r="X100">
        <v>185</v>
      </c>
      <c r="Y100">
        <v>0.37218000000000001</v>
      </c>
      <c r="AA100">
        <v>185</v>
      </c>
      <c r="AB100">
        <v>0.35820200000000002</v>
      </c>
      <c r="AE100" s="8">
        <f t="shared" si="7"/>
        <v>99</v>
      </c>
      <c r="AF100">
        <v>266.42</v>
      </c>
      <c r="AG100">
        <v>0.53225800000000001</v>
      </c>
      <c r="AI100">
        <v>266.42</v>
      </c>
      <c r="AJ100">
        <v>0.52343300000000004</v>
      </c>
    </row>
    <row r="101" spans="1:36" x14ac:dyDescent="0.35">
      <c r="A101" s="8">
        <f t="shared" si="4"/>
        <v>100</v>
      </c>
      <c r="B101" s="8">
        <v>164.97900000000001</v>
      </c>
      <c r="C101" s="8">
        <v>0.144509</v>
      </c>
      <c r="D101" s="8"/>
      <c r="E101" s="8">
        <v>164.97900000000001</v>
      </c>
      <c r="F101" s="8">
        <v>0.14782300000000001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>
        <v>110</v>
      </c>
      <c r="R101">
        <v>0.40160600000000002</v>
      </c>
      <c r="S101" s="8">
        <f t="shared" si="5"/>
        <v>100</v>
      </c>
      <c r="T101">
        <v>110</v>
      </c>
      <c r="U101">
        <v>0.33568399999999998</v>
      </c>
      <c r="W101" s="8">
        <f t="shared" si="6"/>
        <v>100</v>
      </c>
      <c r="X101">
        <v>185</v>
      </c>
      <c r="Y101">
        <v>0.37594</v>
      </c>
      <c r="AA101">
        <v>185</v>
      </c>
      <c r="AB101">
        <v>0.35820200000000002</v>
      </c>
      <c r="AE101" s="8">
        <f t="shared" si="7"/>
        <v>100</v>
      </c>
      <c r="AF101">
        <v>268.84199999999998</v>
      </c>
      <c r="AG101">
        <v>0.53763399999999995</v>
      </c>
      <c r="AI101">
        <v>268.84199999999998</v>
      </c>
      <c r="AJ101">
        <v>0.52886500000000003</v>
      </c>
    </row>
    <row r="102" spans="1:36" x14ac:dyDescent="0.35">
      <c r="A102" s="8">
        <f t="shared" si="4"/>
        <v>101</v>
      </c>
      <c r="B102" s="8">
        <v>165</v>
      </c>
      <c r="C102" s="8">
        <v>0.145954</v>
      </c>
      <c r="D102" s="8"/>
      <c r="E102" s="8">
        <v>165</v>
      </c>
      <c r="F102" s="8">
        <v>0.14786099999999999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>
        <v>115</v>
      </c>
      <c r="R102">
        <v>0.40562199999999998</v>
      </c>
      <c r="S102" s="8">
        <f t="shared" si="5"/>
        <v>101</v>
      </c>
      <c r="T102">
        <v>115</v>
      </c>
      <c r="U102">
        <v>0.359072</v>
      </c>
      <c r="W102" s="8">
        <f t="shared" si="6"/>
        <v>101</v>
      </c>
      <c r="X102">
        <v>185</v>
      </c>
      <c r="Y102">
        <v>0.37969900000000001</v>
      </c>
      <c r="AA102">
        <v>185</v>
      </c>
      <c r="AB102">
        <v>0.35820200000000002</v>
      </c>
      <c r="AE102" s="8">
        <f t="shared" si="7"/>
        <v>101</v>
      </c>
      <c r="AF102">
        <v>271.26400000000001</v>
      </c>
      <c r="AG102">
        <v>0.54301100000000002</v>
      </c>
      <c r="AI102">
        <v>271.26400000000001</v>
      </c>
      <c r="AJ102">
        <v>0.53425999999999996</v>
      </c>
    </row>
    <row r="103" spans="1:36" x14ac:dyDescent="0.35">
      <c r="A103" s="8">
        <f t="shared" si="4"/>
        <v>102</v>
      </c>
      <c r="B103" s="8">
        <v>165</v>
      </c>
      <c r="C103" s="8">
        <v>0.147399</v>
      </c>
      <c r="D103" s="8"/>
      <c r="E103" s="8">
        <v>165</v>
      </c>
      <c r="F103" s="8">
        <v>0.14786099999999999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>
        <v>115</v>
      </c>
      <c r="R103">
        <v>0.40963899999999998</v>
      </c>
      <c r="S103" s="8">
        <f t="shared" si="5"/>
        <v>102</v>
      </c>
      <c r="T103">
        <v>115</v>
      </c>
      <c r="U103">
        <v>0.359072</v>
      </c>
      <c r="W103" s="8">
        <f t="shared" si="6"/>
        <v>102</v>
      </c>
      <c r="X103">
        <v>185</v>
      </c>
      <c r="Y103">
        <v>0.38345899999999999</v>
      </c>
      <c r="AA103">
        <v>185</v>
      </c>
      <c r="AB103">
        <v>0.35820200000000002</v>
      </c>
      <c r="AE103" s="8">
        <f t="shared" si="7"/>
        <v>102</v>
      </c>
      <c r="AF103">
        <v>273.68599999999998</v>
      </c>
      <c r="AG103">
        <v>0.54838699999999996</v>
      </c>
      <c r="AI103">
        <v>273.68599999999998</v>
      </c>
      <c r="AJ103">
        <v>0.53961599999999998</v>
      </c>
    </row>
    <row r="104" spans="1:36" x14ac:dyDescent="0.35">
      <c r="A104" s="8">
        <f t="shared" si="4"/>
        <v>103</v>
      </c>
      <c r="B104" s="8">
        <v>165</v>
      </c>
      <c r="C104" s="8">
        <v>0.148844</v>
      </c>
      <c r="D104" s="8"/>
      <c r="E104" s="8">
        <v>165</v>
      </c>
      <c r="F104" s="8">
        <v>0.14786099999999999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>
        <v>115</v>
      </c>
      <c r="R104">
        <v>0.41365499999999999</v>
      </c>
      <c r="S104" s="8">
        <f t="shared" si="5"/>
        <v>103</v>
      </c>
      <c r="T104">
        <v>115</v>
      </c>
      <c r="U104">
        <v>0.359072</v>
      </c>
      <c r="W104" s="8">
        <f t="shared" si="6"/>
        <v>103</v>
      </c>
      <c r="X104">
        <v>185</v>
      </c>
      <c r="Y104">
        <v>0.38721800000000001</v>
      </c>
      <c r="AA104">
        <v>185</v>
      </c>
      <c r="AB104">
        <v>0.35820200000000002</v>
      </c>
      <c r="AE104" s="8">
        <f t="shared" si="7"/>
        <v>103</v>
      </c>
      <c r="AF104">
        <v>273.68599999999998</v>
      </c>
      <c r="AG104">
        <v>0.55376300000000001</v>
      </c>
      <c r="AI104">
        <v>273.68599999999998</v>
      </c>
      <c r="AJ104">
        <v>0.53961599999999998</v>
      </c>
    </row>
    <row r="105" spans="1:36" x14ac:dyDescent="0.35">
      <c r="A105" s="8">
        <f t="shared" si="4"/>
        <v>104</v>
      </c>
      <c r="B105" s="8">
        <v>165</v>
      </c>
      <c r="C105" s="8">
        <v>0.15028900000000001</v>
      </c>
      <c r="D105" s="8"/>
      <c r="E105" s="8">
        <v>165</v>
      </c>
      <c r="F105" s="8">
        <v>0.14786099999999999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>
        <v>120</v>
      </c>
      <c r="R105">
        <v>0.41767100000000001</v>
      </c>
      <c r="S105" s="8">
        <f t="shared" si="5"/>
        <v>104</v>
      </c>
      <c r="T105">
        <v>120</v>
      </c>
      <c r="U105">
        <v>0.38228699999999999</v>
      </c>
      <c r="W105" s="8">
        <f t="shared" si="6"/>
        <v>104</v>
      </c>
      <c r="X105">
        <v>185</v>
      </c>
      <c r="Y105">
        <v>0.39097700000000002</v>
      </c>
      <c r="AA105">
        <v>185</v>
      </c>
      <c r="AB105">
        <v>0.35820200000000002</v>
      </c>
      <c r="AE105" s="8">
        <f t="shared" si="7"/>
        <v>104</v>
      </c>
      <c r="AF105">
        <v>273.68599999999998</v>
      </c>
      <c r="AG105">
        <v>0.55913999999999997</v>
      </c>
      <c r="AI105">
        <v>273.68599999999998</v>
      </c>
      <c r="AJ105">
        <v>0.53961599999999998</v>
      </c>
    </row>
    <row r="106" spans="1:36" x14ac:dyDescent="0.35">
      <c r="A106" s="8">
        <f t="shared" si="4"/>
        <v>105</v>
      </c>
      <c r="B106" s="8">
        <v>165</v>
      </c>
      <c r="C106" s="8">
        <v>0.15173400000000001</v>
      </c>
      <c r="D106" s="8"/>
      <c r="E106" s="8">
        <v>165</v>
      </c>
      <c r="F106" s="8">
        <v>0.14786099999999999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>
        <v>120</v>
      </c>
      <c r="R106">
        <v>0.42168699999999998</v>
      </c>
      <c r="S106" s="8">
        <f t="shared" si="5"/>
        <v>105</v>
      </c>
      <c r="T106">
        <v>120</v>
      </c>
      <c r="U106">
        <v>0.38228699999999999</v>
      </c>
      <c r="W106" s="8">
        <f t="shared" si="6"/>
        <v>105</v>
      </c>
      <c r="X106">
        <v>190</v>
      </c>
      <c r="Y106">
        <v>0.394737</v>
      </c>
      <c r="AA106">
        <v>190</v>
      </c>
      <c r="AB106">
        <v>0.37330200000000002</v>
      </c>
      <c r="AE106" s="8">
        <f t="shared" si="7"/>
        <v>105</v>
      </c>
      <c r="AF106">
        <v>283.37400000000002</v>
      </c>
      <c r="AG106">
        <v>0.56451600000000002</v>
      </c>
      <c r="AI106">
        <v>283.37400000000002</v>
      </c>
      <c r="AJ106">
        <v>0.56064700000000001</v>
      </c>
    </row>
    <row r="107" spans="1:36" x14ac:dyDescent="0.35">
      <c r="A107" s="8">
        <f t="shared" si="4"/>
        <v>106</v>
      </c>
      <c r="B107" s="8">
        <v>165</v>
      </c>
      <c r="C107" s="8">
        <v>0.15317900000000001</v>
      </c>
      <c r="D107" s="8"/>
      <c r="E107" s="8">
        <v>165</v>
      </c>
      <c r="F107" s="8">
        <v>0.14786099999999999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>
        <v>120</v>
      </c>
      <c r="R107">
        <v>0.425703</v>
      </c>
      <c r="S107" s="8">
        <f t="shared" si="5"/>
        <v>106</v>
      </c>
      <c r="T107">
        <v>120</v>
      </c>
      <c r="U107">
        <v>0.38228699999999999</v>
      </c>
      <c r="W107" s="8">
        <f t="shared" si="6"/>
        <v>106</v>
      </c>
      <c r="X107">
        <v>190</v>
      </c>
      <c r="Y107">
        <v>0.39849600000000002</v>
      </c>
      <c r="AA107">
        <v>190</v>
      </c>
      <c r="AB107">
        <v>0.37330200000000002</v>
      </c>
      <c r="AE107" s="8">
        <f t="shared" si="7"/>
        <v>106</v>
      </c>
      <c r="AF107">
        <v>285.79599999999999</v>
      </c>
      <c r="AG107">
        <v>0.56989199999999995</v>
      </c>
      <c r="AI107">
        <v>285.79599999999999</v>
      </c>
      <c r="AJ107">
        <v>0.56580600000000003</v>
      </c>
    </row>
    <row r="108" spans="1:36" x14ac:dyDescent="0.35">
      <c r="A108" s="8">
        <f t="shared" si="4"/>
        <v>107</v>
      </c>
      <c r="B108" s="8">
        <v>166.595</v>
      </c>
      <c r="C108" s="8">
        <v>0.15462400000000001</v>
      </c>
      <c r="D108" s="8"/>
      <c r="E108" s="8">
        <v>166.595</v>
      </c>
      <c r="F108" s="8">
        <v>0.15078900000000001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>
        <v>120</v>
      </c>
      <c r="R108">
        <v>0.42971900000000002</v>
      </c>
      <c r="S108" s="8">
        <f t="shared" si="5"/>
        <v>107</v>
      </c>
      <c r="T108">
        <v>120</v>
      </c>
      <c r="U108">
        <v>0.38228699999999999</v>
      </c>
      <c r="W108" s="8">
        <f t="shared" si="6"/>
        <v>107</v>
      </c>
      <c r="X108">
        <v>190</v>
      </c>
      <c r="Y108">
        <v>0.402256</v>
      </c>
      <c r="AA108">
        <v>190</v>
      </c>
      <c r="AB108">
        <v>0.37330200000000002</v>
      </c>
      <c r="AE108" s="8">
        <f t="shared" si="7"/>
        <v>107</v>
      </c>
      <c r="AF108">
        <v>297.90600000000001</v>
      </c>
      <c r="AG108">
        <v>0.57526900000000003</v>
      </c>
      <c r="AI108">
        <v>297.90600000000001</v>
      </c>
      <c r="AJ108">
        <v>0.59099100000000004</v>
      </c>
    </row>
    <row r="109" spans="1:36" x14ac:dyDescent="0.35">
      <c r="A109" s="8">
        <f t="shared" si="4"/>
        <v>108</v>
      </c>
      <c r="B109" s="8">
        <v>170</v>
      </c>
      <c r="C109" s="8">
        <v>0.15606900000000001</v>
      </c>
      <c r="D109" s="8"/>
      <c r="E109" s="8">
        <v>170</v>
      </c>
      <c r="F109" s="8">
        <v>0.15709999999999999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>
        <v>120</v>
      </c>
      <c r="R109">
        <v>0.43373499999999998</v>
      </c>
      <c r="S109" s="8">
        <f t="shared" si="5"/>
        <v>108</v>
      </c>
      <c r="T109">
        <v>120</v>
      </c>
      <c r="U109">
        <v>0.38228699999999999</v>
      </c>
      <c r="W109" s="8">
        <f t="shared" si="6"/>
        <v>108</v>
      </c>
      <c r="X109">
        <v>190</v>
      </c>
      <c r="Y109">
        <v>0.40601500000000001</v>
      </c>
      <c r="AA109">
        <v>190</v>
      </c>
      <c r="AB109">
        <v>0.37330200000000002</v>
      </c>
      <c r="AE109" s="8">
        <f t="shared" si="7"/>
        <v>108</v>
      </c>
      <c r="AF109">
        <v>297.90600000000001</v>
      </c>
      <c r="AG109">
        <v>0.58064499999999997</v>
      </c>
      <c r="AI109">
        <v>297.90600000000001</v>
      </c>
      <c r="AJ109">
        <v>0.59099100000000004</v>
      </c>
    </row>
    <row r="110" spans="1:36" x14ac:dyDescent="0.35">
      <c r="A110" s="8">
        <f t="shared" si="4"/>
        <v>109</v>
      </c>
      <c r="B110" s="8">
        <v>170</v>
      </c>
      <c r="C110" s="8">
        <v>0.15751399999999999</v>
      </c>
      <c r="D110" s="8"/>
      <c r="E110" s="8">
        <v>170</v>
      </c>
      <c r="F110" s="8">
        <v>0.15709999999999999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>
        <v>125</v>
      </c>
      <c r="R110">
        <v>0.437751</v>
      </c>
      <c r="S110" s="8">
        <f t="shared" si="5"/>
        <v>109</v>
      </c>
      <c r="T110">
        <v>125</v>
      </c>
      <c r="U110">
        <v>0.40526099999999998</v>
      </c>
      <c r="W110" s="8">
        <f t="shared" si="6"/>
        <v>109</v>
      </c>
      <c r="X110">
        <v>195</v>
      </c>
      <c r="Y110">
        <v>0.40977400000000003</v>
      </c>
      <c r="AA110">
        <v>195</v>
      </c>
      <c r="AB110">
        <v>0.388324</v>
      </c>
      <c r="AE110" s="8">
        <f t="shared" si="7"/>
        <v>109</v>
      </c>
      <c r="AF110">
        <v>300.32799999999997</v>
      </c>
      <c r="AG110">
        <v>0.58602200000000004</v>
      </c>
      <c r="AI110">
        <v>300.32799999999997</v>
      </c>
      <c r="AJ110">
        <v>0.59590500000000002</v>
      </c>
    </row>
    <row r="111" spans="1:36" x14ac:dyDescent="0.35">
      <c r="A111" s="8">
        <f t="shared" si="4"/>
        <v>110</v>
      </c>
      <c r="B111" s="8">
        <v>170</v>
      </c>
      <c r="C111" s="8">
        <v>0.15895999999999999</v>
      </c>
      <c r="D111" s="8"/>
      <c r="E111" s="8">
        <v>170</v>
      </c>
      <c r="F111" s="8">
        <v>0.15709999999999999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>
        <v>125</v>
      </c>
      <c r="R111">
        <v>0.44176700000000002</v>
      </c>
      <c r="S111" s="8">
        <f t="shared" si="5"/>
        <v>110</v>
      </c>
      <c r="T111">
        <v>125</v>
      </c>
      <c r="U111">
        <v>0.40526099999999998</v>
      </c>
      <c r="W111" s="8">
        <f t="shared" si="6"/>
        <v>110</v>
      </c>
      <c r="X111">
        <v>200</v>
      </c>
      <c r="Y111">
        <v>0.41353400000000001</v>
      </c>
      <c r="AA111">
        <v>200</v>
      </c>
      <c r="AB111">
        <v>0.40324900000000002</v>
      </c>
      <c r="AE111" s="8">
        <f t="shared" si="7"/>
        <v>110</v>
      </c>
      <c r="AF111">
        <v>302.75</v>
      </c>
      <c r="AG111">
        <v>0.59139799999999998</v>
      </c>
      <c r="AI111">
        <v>302.75</v>
      </c>
      <c r="AJ111">
        <v>0.60077800000000003</v>
      </c>
    </row>
    <row r="112" spans="1:36" x14ac:dyDescent="0.35">
      <c r="A112" s="8">
        <f t="shared" si="4"/>
        <v>111</v>
      </c>
      <c r="B112" s="8">
        <v>170</v>
      </c>
      <c r="C112" s="8">
        <v>0.16040499999999999</v>
      </c>
      <c r="D112" s="8"/>
      <c r="E112" s="8">
        <v>170</v>
      </c>
      <c r="F112" s="8">
        <v>0.15709999999999999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>
        <v>125</v>
      </c>
      <c r="R112">
        <v>0.44578299999999998</v>
      </c>
      <c r="S112" s="8">
        <f t="shared" si="5"/>
        <v>111</v>
      </c>
      <c r="T112">
        <v>125</v>
      </c>
      <c r="U112">
        <v>0.40526099999999998</v>
      </c>
      <c r="W112" s="8">
        <f t="shared" si="6"/>
        <v>111</v>
      </c>
      <c r="X112">
        <v>200</v>
      </c>
      <c r="Y112">
        <v>0.41729300000000003</v>
      </c>
      <c r="AA112">
        <v>200</v>
      </c>
      <c r="AB112">
        <v>0.40324900000000002</v>
      </c>
      <c r="AE112" s="8">
        <f t="shared" si="7"/>
        <v>111</v>
      </c>
      <c r="AF112">
        <v>302.75</v>
      </c>
      <c r="AG112">
        <v>0.59677400000000003</v>
      </c>
      <c r="AI112">
        <v>302.75</v>
      </c>
      <c r="AJ112">
        <v>0.60077800000000003</v>
      </c>
    </row>
    <row r="113" spans="1:36" x14ac:dyDescent="0.35">
      <c r="A113" s="8">
        <f t="shared" si="4"/>
        <v>112</v>
      </c>
      <c r="B113" s="8">
        <v>170</v>
      </c>
      <c r="C113" s="8">
        <v>0.16184999999999999</v>
      </c>
      <c r="D113" s="8"/>
      <c r="E113" s="8">
        <v>170</v>
      </c>
      <c r="F113" s="8">
        <v>0.15709999999999999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>
        <v>125</v>
      </c>
      <c r="R113">
        <v>0.449799</v>
      </c>
      <c r="S113" s="8">
        <f t="shared" si="5"/>
        <v>112</v>
      </c>
      <c r="T113">
        <v>125</v>
      </c>
      <c r="U113">
        <v>0.40526099999999998</v>
      </c>
      <c r="W113" s="8">
        <f t="shared" si="6"/>
        <v>112</v>
      </c>
      <c r="X113">
        <v>205</v>
      </c>
      <c r="Y113">
        <v>0.42105300000000001</v>
      </c>
      <c r="AA113">
        <v>205</v>
      </c>
      <c r="AB113">
        <v>0.41805900000000001</v>
      </c>
      <c r="AE113" s="8">
        <f t="shared" si="7"/>
        <v>112</v>
      </c>
      <c r="AF113">
        <v>305.17200000000003</v>
      </c>
      <c r="AG113">
        <v>0.60215099999999999</v>
      </c>
      <c r="AI113">
        <v>305.17200000000003</v>
      </c>
      <c r="AJ113">
        <v>0.60560899999999995</v>
      </c>
    </row>
    <row r="114" spans="1:36" x14ac:dyDescent="0.35">
      <c r="A114" s="8">
        <f t="shared" si="4"/>
        <v>113</v>
      </c>
      <c r="B114" s="8">
        <v>170</v>
      </c>
      <c r="C114" s="8">
        <v>0.163295</v>
      </c>
      <c r="D114" s="8"/>
      <c r="E114" s="8">
        <v>170</v>
      </c>
      <c r="F114" s="8">
        <v>0.15709999999999999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>
        <v>125</v>
      </c>
      <c r="R114">
        <v>0.45381500000000002</v>
      </c>
      <c r="S114" s="8">
        <f t="shared" si="5"/>
        <v>113</v>
      </c>
      <c r="T114">
        <v>125</v>
      </c>
      <c r="U114">
        <v>0.40526099999999998</v>
      </c>
      <c r="W114" s="8">
        <f t="shared" si="6"/>
        <v>113</v>
      </c>
      <c r="X114">
        <v>205</v>
      </c>
      <c r="Y114">
        <v>0.42481200000000002</v>
      </c>
      <c r="AA114">
        <v>205</v>
      </c>
      <c r="AB114">
        <v>0.41805900000000001</v>
      </c>
      <c r="AE114" s="8">
        <f t="shared" si="7"/>
        <v>113</v>
      </c>
      <c r="AF114">
        <v>310.01600000000002</v>
      </c>
      <c r="AG114">
        <v>0.60752700000000004</v>
      </c>
      <c r="AI114">
        <v>310.01600000000002</v>
      </c>
      <c r="AJ114">
        <v>0.615147</v>
      </c>
    </row>
    <row r="115" spans="1:36" x14ac:dyDescent="0.35">
      <c r="A115" s="8">
        <f t="shared" si="4"/>
        <v>114</v>
      </c>
      <c r="B115" s="8">
        <v>170</v>
      </c>
      <c r="C115" s="8">
        <v>0.16474</v>
      </c>
      <c r="D115" s="8"/>
      <c r="E115" s="8">
        <v>170</v>
      </c>
      <c r="F115" s="8">
        <v>0.15709999999999999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>
        <v>125</v>
      </c>
      <c r="R115">
        <v>0.45783099999999999</v>
      </c>
      <c r="S115" s="8">
        <f t="shared" si="5"/>
        <v>114</v>
      </c>
      <c r="T115">
        <v>125</v>
      </c>
      <c r="U115">
        <v>0.40526099999999998</v>
      </c>
      <c r="W115" s="8">
        <f t="shared" si="6"/>
        <v>114</v>
      </c>
      <c r="X115">
        <v>205</v>
      </c>
      <c r="Y115">
        <v>0.42857099999999998</v>
      </c>
      <c r="AA115">
        <v>205</v>
      </c>
      <c r="AB115">
        <v>0.41805900000000001</v>
      </c>
      <c r="AE115" s="8">
        <f t="shared" si="7"/>
        <v>114</v>
      </c>
      <c r="AF115">
        <v>310.01600000000002</v>
      </c>
      <c r="AG115">
        <v>0.61290299999999998</v>
      </c>
      <c r="AI115">
        <v>310.01600000000002</v>
      </c>
      <c r="AJ115">
        <v>0.615147</v>
      </c>
    </row>
    <row r="116" spans="1:36" x14ac:dyDescent="0.35">
      <c r="A116" s="8">
        <f t="shared" si="4"/>
        <v>115</v>
      </c>
      <c r="B116" s="8">
        <v>174.28399999999999</v>
      </c>
      <c r="C116" s="8">
        <v>0.166185</v>
      </c>
      <c r="D116" s="8"/>
      <c r="E116" s="8">
        <v>174.28399999999999</v>
      </c>
      <c r="F116" s="8">
        <v>0.16514999999999999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>
        <v>125</v>
      </c>
      <c r="R116">
        <v>0.46184700000000001</v>
      </c>
      <c r="S116" s="8">
        <f t="shared" si="5"/>
        <v>115</v>
      </c>
      <c r="T116">
        <v>125</v>
      </c>
      <c r="U116">
        <v>0.40526099999999998</v>
      </c>
      <c r="W116" s="8">
        <f t="shared" si="6"/>
        <v>115</v>
      </c>
      <c r="X116">
        <v>205</v>
      </c>
      <c r="Y116">
        <v>0.43233100000000002</v>
      </c>
      <c r="AA116">
        <v>205</v>
      </c>
      <c r="AB116">
        <v>0.41805900000000001</v>
      </c>
      <c r="AE116" s="8">
        <f t="shared" si="7"/>
        <v>115</v>
      </c>
      <c r="AF116">
        <v>312.43799999999999</v>
      </c>
      <c r="AG116">
        <v>0.61828000000000005</v>
      </c>
      <c r="AI116">
        <v>312.43799999999999</v>
      </c>
      <c r="AJ116">
        <v>0.61985299999999999</v>
      </c>
    </row>
    <row r="117" spans="1:36" x14ac:dyDescent="0.35">
      <c r="A117" s="8">
        <f t="shared" si="4"/>
        <v>116</v>
      </c>
      <c r="B117" s="8">
        <v>175</v>
      </c>
      <c r="C117" s="8">
        <v>0.16763</v>
      </c>
      <c r="D117" s="8"/>
      <c r="E117" s="8">
        <v>175</v>
      </c>
      <c r="F117" s="8">
        <v>0.16650699999999999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>
        <v>125</v>
      </c>
      <c r="R117">
        <v>0.46586300000000003</v>
      </c>
      <c r="S117" s="8">
        <f t="shared" si="5"/>
        <v>116</v>
      </c>
      <c r="T117">
        <v>125</v>
      </c>
      <c r="U117">
        <v>0.40526099999999998</v>
      </c>
      <c r="W117" s="8">
        <f t="shared" si="6"/>
        <v>116</v>
      </c>
      <c r="X117">
        <v>205</v>
      </c>
      <c r="Y117">
        <v>0.43608999999999998</v>
      </c>
      <c r="AA117">
        <v>205</v>
      </c>
      <c r="AB117">
        <v>0.41805900000000001</v>
      </c>
      <c r="AE117" s="8">
        <f t="shared" si="7"/>
        <v>116</v>
      </c>
      <c r="AF117">
        <v>312.43799999999999</v>
      </c>
      <c r="AG117">
        <v>0.62365599999999999</v>
      </c>
      <c r="AI117">
        <v>312.43799999999999</v>
      </c>
      <c r="AJ117">
        <v>0.61985299999999999</v>
      </c>
    </row>
    <row r="118" spans="1:36" x14ac:dyDescent="0.35">
      <c r="A118" s="8">
        <f t="shared" si="4"/>
        <v>117</v>
      </c>
      <c r="B118" s="8">
        <v>175</v>
      </c>
      <c r="C118" s="8">
        <v>0.169075</v>
      </c>
      <c r="D118" s="8"/>
      <c r="E118" s="8">
        <v>175</v>
      </c>
      <c r="F118" s="8">
        <v>0.16650699999999999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>
        <v>125</v>
      </c>
      <c r="R118">
        <v>0.46988000000000002</v>
      </c>
      <c r="S118" s="8">
        <f t="shared" si="5"/>
        <v>117</v>
      </c>
      <c r="T118">
        <v>125</v>
      </c>
      <c r="U118">
        <v>0.40526099999999998</v>
      </c>
      <c r="W118" s="8">
        <f t="shared" si="6"/>
        <v>117</v>
      </c>
      <c r="X118">
        <v>205</v>
      </c>
      <c r="Y118">
        <v>0.43985000000000002</v>
      </c>
      <c r="AA118">
        <v>205</v>
      </c>
      <c r="AB118">
        <v>0.41805900000000001</v>
      </c>
      <c r="AE118" s="8">
        <f t="shared" si="7"/>
        <v>117</v>
      </c>
      <c r="AF118">
        <v>314.86</v>
      </c>
      <c r="AG118">
        <v>0.62903200000000004</v>
      </c>
      <c r="AI118">
        <v>314.86</v>
      </c>
      <c r="AJ118">
        <v>0.62451800000000002</v>
      </c>
    </row>
    <row r="119" spans="1:36" x14ac:dyDescent="0.35">
      <c r="A119" s="8">
        <f t="shared" si="4"/>
        <v>118</v>
      </c>
      <c r="B119" s="8">
        <v>175</v>
      </c>
      <c r="C119" s="8">
        <v>0.17052</v>
      </c>
      <c r="D119" s="8"/>
      <c r="E119" s="8">
        <v>175</v>
      </c>
      <c r="F119" s="8">
        <v>0.16650699999999999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>
        <v>130</v>
      </c>
      <c r="R119">
        <v>0.47389599999999998</v>
      </c>
      <c r="S119" s="8">
        <f t="shared" si="5"/>
        <v>118</v>
      </c>
      <c r="T119">
        <v>130</v>
      </c>
      <c r="U119">
        <v>0.42793199999999998</v>
      </c>
      <c r="W119" s="8">
        <f t="shared" si="6"/>
        <v>118</v>
      </c>
      <c r="X119">
        <v>210</v>
      </c>
      <c r="Y119">
        <v>0.44360899999999998</v>
      </c>
      <c r="AA119">
        <v>210</v>
      </c>
      <c r="AB119">
        <v>0.43274000000000001</v>
      </c>
      <c r="AE119" s="8">
        <f t="shared" si="7"/>
        <v>118</v>
      </c>
      <c r="AF119">
        <v>326.97000000000003</v>
      </c>
      <c r="AG119">
        <v>0.634409</v>
      </c>
      <c r="AI119">
        <v>326.97000000000003</v>
      </c>
      <c r="AJ119">
        <v>0.64721600000000001</v>
      </c>
    </row>
    <row r="120" spans="1:36" x14ac:dyDescent="0.35">
      <c r="A120" s="8">
        <f t="shared" si="4"/>
        <v>119</v>
      </c>
      <c r="B120" s="8">
        <v>175</v>
      </c>
      <c r="C120" s="8">
        <v>0.17196500000000001</v>
      </c>
      <c r="D120" s="8"/>
      <c r="E120" s="8">
        <v>175</v>
      </c>
      <c r="F120" s="8">
        <v>0.16650699999999999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>
        <v>130</v>
      </c>
      <c r="R120">
        <v>0.477912</v>
      </c>
      <c r="S120" s="8">
        <f t="shared" si="5"/>
        <v>119</v>
      </c>
      <c r="T120">
        <v>130</v>
      </c>
      <c r="U120">
        <v>0.42793199999999998</v>
      </c>
      <c r="W120" s="8">
        <f t="shared" si="6"/>
        <v>119</v>
      </c>
      <c r="X120">
        <v>210</v>
      </c>
      <c r="Y120">
        <v>0.44736799999999999</v>
      </c>
      <c r="AA120">
        <v>210</v>
      </c>
      <c r="AB120">
        <v>0.43274000000000001</v>
      </c>
      <c r="AE120" s="8">
        <f t="shared" si="7"/>
        <v>119</v>
      </c>
      <c r="AF120">
        <v>329.392</v>
      </c>
      <c r="AG120">
        <v>0.63978500000000005</v>
      </c>
      <c r="AI120">
        <v>329.392</v>
      </c>
      <c r="AJ120">
        <v>0.65163000000000004</v>
      </c>
    </row>
    <row r="121" spans="1:36" x14ac:dyDescent="0.35">
      <c r="A121" s="8">
        <f t="shared" si="4"/>
        <v>120</v>
      </c>
      <c r="B121" s="8">
        <v>175</v>
      </c>
      <c r="C121" s="8">
        <v>0.17341000000000001</v>
      </c>
      <c r="D121" s="8"/>
      <c r="E121" s="8">
        <v>175</v>
      </c>
      <c r="F121" s="8">
        <v>0.16650699999999999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>
        <v>130</v>
      </c>
      <c r="R121">
        <v>0.48192800000000002</v>
      </c>
      <c r="S121" s="8">
        <f t="shared" si="5"/>
        <v>120</v>
      </c>
      <c r="T121">
        <v>130</v>
      </c>
      <c r="U121">
        <v>0.42793199999999998</v>
      </c>
      <c r="W121" s="8">
        <f t="shared" si="6"/>
        <v>120</v>
      </c>
      <c r="X121">
        <v>210</v>
      </c>
      <c r="Y121">
        <v>0.45112799999999997</v>
      </c>
      <c r="AA121">
        <v>210</v>
      </c>
      <c r="AB121">
        <v>0.43274000000000001</v>
      </c>
      <c r="AE121" s="8">
        <f t="shared" si="7"/>
        <v>120</v>
      </c>
      <c r="AF121">
        <v>334.23599999999999</v>
      </c>
      <c r="AG121">
        <v>0.64516099999999998</v>
      </c>
      <c r="AI121">
        <v>334.23599999999999</v>
      </c>
      <c r="AJ121">
        <v>0.66033299999999995</v>
      </c>
    </row>
    <row r="122" spans="1:36" x14ac:dyDescent="0.35">
      <c r="A122" s="8">
        <f t="shared" si="4"/>
        <v>121</v>
      </c>
      <c r="B122" s="8">
        <v>175</v>
      </c>
      <c r="C122" s="8">
        <v>0.17485500000000001</v>
      </c>
      <c r="D122" s="8"/>
      <c r="E122" s="8">
        <v>175</v>
      </c>
      <c r="F122" s="8">
        <v>0.16650699999999999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>
        <v>130</v>
      </c>
      <c r="R122">
        <v>0.48594399999999999</v>
      </c>
      <c r="S122" s="8">
        <f t="shared" si="5"/>
        <v>121</v>
      </c>
      <c r="T122">
        <v>130</v>
      </c>
      <c r="U122">
        <v>0.42793199999999998</v>
      </c>
      <c r="W122" s="8">
        <f t="shared" si="6"/>
        <v>121</v>
      </c>
      <c r="X122">
        <v>210</v>
      </c>
      <c r="Y122">
        <v>0.45488699999999999</v>
      </c>
      <c r="AA122">
        <v>210</v>
      </c>
      <c r="AB122">
        <v>0.43274000000000001</v>
      </c>
      <c r="AE122" s="8">
        <f t="shared" si="7"/>
        <v>121</v>
      </c>
      <c r="AF122">
        <v>339.08</v>
      </c>
      <c r="AG122">
        <v>0.65053799999999995</v>
      </c>
      <c r="AI122">
        <v>339.08</v>
      </c>
      <c r="AJ122">
        <v>0.66886999999999996</v>
      </c>
    </row>
    <row r="123" spans="1:36" x14ac:dyDescent="0.35">
      <c r="A123" s="8">
        <f t="shared" si="4"/>
        <v>122</v>
      </c>
      <c r="B123" s="8">
        <v>175</v>
      </c>
      <c r="C123" s="8">
        <v>0.17630100000000001</v>
      </c>
      <c r="D123" s="8"/>
      <c r="E123" s="8">
        <v>175</v>
      </c>
      <c r="F123" s="8">
        <v>0.16650699999999999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>
        <v>135</v>
      </c>
      <c r="R123">
        <v>0.48996000000000001</v>
      </c>
      <c r="S123" s="8">
        <f t="shared" si="5"/>
        <v>122</v>
      </c>
      <c r="T123">
        <v>135</v>
      </c>
      <c r="U123">
        <v>0.45024900000000001</v>
      </c>
      <c r="W123" s="8">
        <f t="shared" si="6"/>
        <v>122</v>
      </c>
      <c r="X123">
        <v>210</v>
      </c>
      <c r="Y123">
        <v>0.45864700000000003</v>
      </c>
      <c r="AA123">
        <v>210</v>
      </c>
      <c r="AB123">
        <v>0.43274000000000001</v>
      </c>
      <c r="AE123" s="8">
        <f t="shared" si="7"/>
        <v>122</v>
      </c>
      <c r="AF123">
        <v>339.08</v>
      </c>
      <c r="AG123">
        <v>0.655914</v>
      </c>
      <c r="AI123">
        <v>339.08</v>
      </c>
      <c r="AJ123">
        <v>0.66886999999999996</v>
      </c>
    </row>
    <row r="124" spans="1:36" x14ac:dyDescent="0.35">
      <c r="A124" s="8">
        <f t="shared" si="4"/>
        <v>123</v>
      </c>
      <c r="B124" s="8">
        <v>176.84700000000001</v>
      </c>
      <c r="C124" s="8">
        <v>0.17774599999999999</v>
      </c>
      <c r="D124" s="8"/>
      <c r="E124" s="8">
        <v>176.84700000000001</v>
      </c>
      <c r="F124" s="8">
        <v>0.17002200000000001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>
        <v>135</v>
      </c>
      <c r="R124">
        <v>0.49397600000000003</v>
      </c>
      <c r="S124" s="8">
        <f t="shared" si="5"/>
        <v>123</v>
      </c>
      <c r="T124">
        <v>135</v>
      </c>
      <c r="U124">
        <v>0.45024900000000001</v>
      </c>
      <c r="W124" s="8">
        <f t="shared" si="6"/>
        <v>123</v>
      </c>
      <c r="X124">
        <v>215</v>
      </c>
      <c r="Y124">
        <v>0.46240599999999998</v>
      </c>
      <c r="AA124">
        <v>215</v>
      </c>
      <c r="AB124">
        <v>0.44727600000000001</v>
      </c>
      <c r="AE124" s="8">
        <f t="shared" si="7"/>
        <v>123</v>
      </c>
      <c r="AF124">
        <v>339.08</v>
      </c>
      <c r="AG124">
        <v>0.66129000000000004</v>
      </c>
      <c r="AI124">
        <v>339.08</v>
      </c>
      <c r="AJ124">
        <v>0.66886999999999996</v>
      </c>
    </row>
    <row r="125" spans="1:36" x14ac:dyDescent="0.35">
      <c r="A125" s="8">
        <f t="shared" si="4"/>
        <v>124</v>
      </c>
      <c r="B125" s="8">
        <v>179.32499999999999</v>
      </c>
      <c r="C125" s="8">
        <v>0.17919099999999999</v>
      </c>
      <c r="D125" s="8"/>
      <c r="E125" s="8">
        <v>179.32499999999999</v>
      </c>
      <c r="F125" s="8">
        <v>0.17477100000000001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>
        <v>135</v>
      </c>
      <c r="R125">
        <v>0.49799199999999999</v>
      </c>
      <c r="S125" s="8">
        <f t="shared" si="5"/>
        <v>124</v>
      </c>
      <c r="T125">
        <v>135</v>
      </c>
      <c r="U125">
        <v>0.45024900000000001</v>
      </c>
      <c r="W125" s="8">
        <f t="shared" si="6"/>
        <v>124</v>
      </c>
      <c r="X125">
        <v>215</v>
      </c>
      <c r="Y125">
        <v>0.466165</v>
      </c>
      <c r="AA125">
        <v>215</v>
      </c>
      <c r="AB125">
        <v>0.44727600000000001</v>
      </c>
      <c r="AE125" s="8">
        <f t="shared" si="7"/>
        <v>124</v>
      </c>
      <c r="AF125">
        <v>341.50200000000001</v>
      </c>
      <c r="AG125">
        <v>0.66666700000000001</v>
      </c>
      <c r="AI125">
        <v>341.50200000000001</v>
      </c>
      <c r="AJ125">
        <v>0.67307700000000004</v>
      </c>
    </row>
    <row r="126" spans="1:36" x14ac:dyDescent="0.35">
      <c r="A126" s="8">
        <f t="shared" si="4"/>
        <v>125</v>
      </c>
      <c r="B126" s="8">
        <v>180</v>
      </c>
      <c r="C126" s="8">
        <v>0.18063599999999999</v>
      </c>
      <c r="D126" s="8"/>
      <c r="E126" s="8">
        <v>180</v>
      </c>
      <c r="F126" s="8">
        <v>0.17607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>
        <v>135</v>
      </c>
      <c r="R126">
        <v>0.50200800000000001</v>
      </c>
      <c r="S126" s="8">
        <f t="shared" si="5"/>
        <v>125</v>
      </c>
      <c r="T126">
        <v>135</v>
      </c>
      <c r="U126">
        <v>0.45024900000000001</v>
      </c>
      <c r="W126" s="8">
        <f t="shared" si="6"/>
        <v>125</v>
      </c>
      <c r="X126">
        <v>215</v>
      </c>
      <c r="Y126">
        <v>0.46992499999999998</v>
      </c>
      <c r="AA126">
        <v>215</v>
      </c>
      <c r="AB126">
        <v>0.44727600000000001</v>
      </c>
      <c r="AE126" s="8">
        <f t="shared" si="7"/>
        <v>125</v>
      </c>
      <c r="AF126">
        <v>341.50200000000001</v>
      </c>
      <c r="AG126">
        <v>0.67204299999999995</v>
      </c>
      <c r="AI126">
        <v>341.50200000000001</v>
      </c>
      <c r="AJ126">
        <v>0.67307700000000004</v>
      </c>
    </row>
    <row r="127" spans="1:36" x14ac:dyDescent="0.35">
      <c r="A127" s="8">
        <f t="shared" si="4"/>
        <v>126</v>
      </c>
      <c r="B127" s="8">
        <v>180</v>
      </c>
      <c r="C127" s="8">
        <v>0.18208099999999999</v>
      </c>
      <c r="D127" s="8"/>
      <c r="E127" s="8">
        <v>180</v>
      </c>
      <c r="F127" s="8">
        <v>0.17607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>
        <v>135</v>
      </c>
      <c r="R127">
        <v>0.50602400000000003</v>
      </c>
      <c r="S127" s="8">
        <f t="shared" si="5"/>
        <v>126</v>
      </c>
      <c r="T127">
        <v>135</v>
      </c>
      <c r="U127">
        <v>0.45024900000000001</v>
      </c>
      <c r="W127" s="8">
        <f t="shared" si="6"/>
        <v>126</v>
      </c>
      <c r="X127">
        <v>215</v>
      </c>
      <c r="Y127">
        <v>0.47368399999999999</v>
      </c>
      <c r="AA127">
        <v>215</v>
      </c>
      <c r="AB127">
        <v>0.44727600000000001</v>
      </c>
      <c r="AE127" s="8">
        <f t="shared" si="7"/>
        <v>126</v>
      </c>
      <c r="AF127">
        <v>346.346</v>
      </c>
      <c r="AG127">
        <v>0.67741899999999999</v>
      </c>
      <c r="AI127">
        <v>346.346</v>
      </c>
      <c r="AJ127">
        <v>0.681365</v>
      </c>
    </row>
    <row r="128" spans="1:36" x14ac:dyDescent="0.35">
      <c r="A128" s="8">
        <f t="shared" si="4"/>
        <v>127</v>
      </c>
      <c r="B128" s="8">
        <v>180</v>
      </c>
      <c r="C128" s="8">
        <v>0.18352599999999999</v>
      </c>
      <c r="D128" s="8"/>
      <c r="E128" s="8">
        <v>180</v>
      </c>
      <c r="F128" s="8">
        <v>0.17607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>
        <v>140</v>
      </c>
      <c r="R128">
        <v>0.51004000000000005</v>
      </c>
      <c r="S128" s="8">
        <f t="shared" si="5"/>
        <v>127</v>
      </c>
      <c r="T128">
        <v>140</v>
      </c>
      <c r="U128">
        <v>0.472163</v>
      </c>
      <c r="W128" s="8">
        <f t="shared" si="6"/>
        <v>127</v>
      </c>
      <c r="X128">
        <v>215</v>
      </c>
      <c r="Y128">
        <v>0.47744399999999998</v>
      </c>
      <c r="AA128">
        <v>215</v>
      </c>
      <c r="AB128">
        <v>0.44727600000000001</v>
      </c>
      <c r="AE128" s="8">
        <f t="shared" si="7"/>
        <v>127</v>
      </c>
      <c r="AF128">
        <v>346.346</v>
      </c>
      <c r="AG128">
        <v>0.68279599999999996</v>
      </c>
      <c r="AI128">
        <v>346.346</v>
      </c>
      <c r="AJ128">
        <v>0.681365</v>
      </c>
    </row>
    <row r="129" spans="1:36" x14ac:dyDescent="0.35">
      <c r="A129" s="8">
        <f t="shared" si="4"/>
        <v>128</v>
      </c>
      <c r="B129" s="8">
        <v>181.71600000000001</v>
      </c>
      <c r="C129" s="8">
        <v>0.184971</v>
      </c>
      <c r="D129" s="8"/>
      <c r="E129" s="8">
        <v>181.71600000000001</v>
      </c>
      <c r="F129" s="8">
        <v>0.17938599999999999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>
        <v>140</v>
      </c>
      <c r="R129">
        <v>0.51405599999999996</v>
      </c>
      <c r="S129" s="8">
        <f t="shared" si="5"/>
        <v>128</v>
      </c>
      <c r="T129">
        <v>140</v>
      </c>
      <c r="U129">
        <v>0.472163</v>
      </c>
      <c r="W129" s="8">
        <f t="shared" si="6"/>
        <v>128</v>
      </c>
      <c r="X129">
        <v>220</v>
      </c>
      <c r="Y129">
        <v>0.48120299999999999</v>
      </c>
      <c r="AA129">
        <v>220</v>
      </c>
      <c r="AB129">
        <v>0.46165400000000001</v>
      </c>
      <c r="AE129" s="8">
        <f t="shared" si="7"/>
        <v>128</v>
      </c>
      <c r="AF129">
        <v>348.76799999999997</v>
      </c>
      <c r="AG129">
        <v>0.68817200000000001</v>
      </c>
      <c r="AI129">
        <v>348.76799999999997</v>
      </c>
      <c r="AJ129">
        <v>0.68544799999999995</v>
      </c>
    </row>
    <row r="130" spans="1:36" x14ac:dyDescent="0.35">
      <c r="A130" s="8">
        <f t="shared" si="4"/>
        <v>129</v>
      </c>
      <c r="B130" s="8">
        <v>181.97300000000001</v>
      </c>
      <c r="C130" s="8">
        <v>0.186416</v>
      </c>
      <c r="D130" s="8"/>
      <c r="E130" s="8">
        <v>181.97300000000001</v>
      </c>
      <c r="F130" s="8">
        <v>0.17988399999999999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>
        <v>140</v>
      </c>
      <c r="R130">
        <v>0.51807199999999998</v>
      </c>
      <c r="S130" s="8">
        <f t="shared" si="5"/>
        <v>129</v>
      </c>
      <c r="T130">
        <v>140</v>
      </c>
      <c r="U130">
        <v>0.472163</v>
      </c>
      <c r="W130" s="8">
        <f t="shared" si="6"/>
        <v>129</v>
      </c>
      <c r="X130">
        <v>220</v>
      </c>
      <c r="Y130">
        <v>0.484962</v>
      </c>
      <c r="AA130">
        <v>220</v>
      </c>
      <c r="AB130">
        <v>0.46165400000000001</v>
      </c>
      <c r="AE130" s="8">
        <f t="shared" si="7"/>
        <v>129</v>
      </c>
      <c r="AF130">
        <v>348.76799999999997</v>
      </c>
      <c r="AG130">
        <v>0.69354800000000005</v>
      </c>
      <c r="AI130">
        <v>348.76799999999997</v>
      </c>
      <c r="AJ130">
        <v>0.68544799999999995</v>
      </c>
    </row>
    <row r="131" spans="1:36" x14ac:dyDescent="0.35">
      <c r="A131" s="8">
        <f t="shared" si="4"/>
        <v>130</v>
      </c>
      <c r="B131" s="8">
        <v>181.97300000000001</v>
      </c>
      <c r="C131" s="8">
        <v>0.187861</v>
      </c>
      <c r="D131" s="8"/>
      <c r="E131" s="8">
        <v>181.97300000000001</v>
      </c>
      <c r="F131" s="8">
        <v>0.17988399999999999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>
        <v>140</v>
      </c>
      <c r="R131">
        <v>0.522088</v>
      </c>
      <c r="S131" s="8">
        <f t="shared" si="5"/>
        <v>130</v>
      </c>
      <c r="T131">
        <v>140</v>
      </c>
      <c r="U131">
        <v>0.472163</v>
      </c>
      <c r="W131" s="8">
        <f t="shared" si="6"/>
        <v>130</v>
      </c>
      <c r="X131">
        <v>220</v>
      </c>
      <c r="Y131">
        <v>0.48872199999999999</v>
      </c>
      <c r="AA131">
        <v>220</v>
      </c>
      <c r="AB131">
        <v>0.46165400000000001</v>
      </c>
      <c r="AE131" s="8">
        <f t="shared" si="7"/>
        <v>130</v>
      </c>
      <c r="AF131">
        <v>353.61200000000002</v>
      </c>
      <c r="AG131">
        <v>0.69892500000000002</v>
      </c>
      <c r="AI131">
        <v>353.61200000000002</v>
      </c>
      <c r="AJ131">
        <v>0.69349000000000005</v>
      </c>
    </row>
    <row r="132" spans="1:36" x14ac:dyDescent="0.35">
      <c r="A132" s="8">
        <f t="shared" ref="A132:A195" si="8">A131+1</f>
        <v>131</v>
      </c>
      <c r="B132" s="8">
        <v>181.97300000000001</v>
      </c>
      <c r="C132" s="8">
        <v>0.189306</v>
      </c>
      <c r="D132" s="8"/>
      <c r="E132" s="8">
        <v>181.97300000000001</v>
      </c>
      <c r="F132" s="8">
        <v>0.17988399999999999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>
        <v>140</v>
      </c>
      <c r="R132">
        <v>0.52610400000000002</v>
      </c>
      <c r="S132" s="8">
        <f t="shared" ref="S132:S195" si="9">S131+1</f>
        <v>131</v>
      </c>
      <c r="T132">
        <v>140</v>
      </c>
      <c r="U132">
        <v>0.472163</v>
      </c>
      <c r="W132" s="8">
        <f t="shared" ref="W132:W195" si="10">W131+1</f>
        <v>131</v>
      </c>
      <c r="X132">
        <v>225</v>
      </c>
      <c r="Y132">
        <v>0.492481</v>
      </c>
      <c r="AA132">
        <v>225</v>
      </c>
      <c r="AB132">
        <v>0.47586099999999998</v>
      </c>
      <c r="AE132" s="8">
        <f t="shared" ref="AE132:AE187" si="11">AE131+1</f>
        <v>131</v>
      </c>
      <c r="AF132">
        <v>356.03399999999999</v>
      </c>
      <c r="AG132">
        <v>0.70430099999999995</v>
      </c>
      <c r="AI132">
        <v>356.03399999999999</v>
      </c>
      <c r="AJ132">
        <v>0.69745000000000001</v>
      </c>
    </row>
    <row r="133" spans="1:36" x14ac:dyDescent="0.35">
      <c r="A133" s="8">
        <f t="shared" si="8"/>
        <v>132</v>
      </c>
      <c r="B133" s="8">
        <v>184.536</v>
      </c>
      <c r="C133" s="8">
        <v>0.190751</v>
      </c>
      <c r="D133" s="8"/>
      <c r="E133" s="8">
        <v>184.536</v>
      </c>
      <c r="F133" s="8">
        <v>0.18487000000000001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>
        <v>140</v>
      </c>
      <c r="R133">
        <v>0.53012000000000004</v>
      </c>
      <c r="S133" s="8">
        <f t="shared" si="9"/>
        <v>132</v>
      </c>
      <c r="T133">
        <v>140</v>
      </c>
      <c r="U133">
        <v>0.472163</v>
      </c>
      <c r="W133" s="8">
        <f t="shared" si="10"/>
        <v>132</v>
      </c>
      <c r="X133">
        <v>225</v>
      </c>
      <c r="Y133">
        <v>0.49624099999999999</v>
      </c>
      <c r="AA133">
        <v>225</v>
      </c>
      <c r="AB133">
        <v>0.47586099999999998</v>
      </c>
      <c r="AE133" s="8">
        <f t="shared" si="11"/>
        <v>132</v>
      </c>
      <c r="AF133">
        <v>356.03399999999999</v>
      </c>
      <c r="AG133">
        <v>0.709677</v>
      </c>
      <c r="AI133">
        <v>356.03399999999999</v>
      </c>
      <c r="AJ133">
        <v>0.69745000000000001</v>
      </c>
    </row>
    <row r="134" spans="1:36" x14ac:dyDescent="0.35">
      <c r="A134" s="8">
        <f t="shared" si="8"/>
        <v>133</v>
      </c>
      <c r="B134" s="8">
        <v>184.536</v>
      </c>
      <c r="C134" s="8">
        <v>0.19219700000000001</v>
      </c>
      <c r="D134" s="8"/>
      <c r="E134" s="8">
        <v>184.536</v>
      </c>
      <c r="F134" s="8">
        <v>0.18487000000000001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>
        <v>140</v>
      </c>
      <c r="R134">
        <v>0.53413699999999997</v>
      </c>
      <c r="S134" s="8">
        <f t="shared" si="9"/>
        <v>133</v>
      </c>
      <c r="T134">
        <v>140</v>
      </c>
      <c r="U134">
        <v>0.472163</v>
      </c>
      <c r="W134" s="8">
        <f t="shared" si="10"/>
        <v>133</v>
      </c>
      <c r="X134">
        <v>225</v>
      </c>
      <c r="Y134">
        <v>0.5</v>
      </c>
      <c r="AA134">
        <v>225</v>
      </c>
      <c r="AB134">
        <v>0.47586099999999998</v>
      </c>
      <c r="AE134" s="8">
        <f t="shared" si="11"/>
        <v>133</v>
      </c>
      <c r="AF134">
        <v>363.3</v>
      </c>
      <c r="AG134">
        <v>0.71505399999999997</v>
      </c>
      <c r="AI134">
        <v>363.3</v>
      </c>
      <c r="AJ134">
        <v>0.70908700000000002</v>
      </c>
    </row>
    <row r="135" spans="1:36" x14ac:dyDescent="0.35">
      <c r="A135" s="8">
        <f t="shared" si="8"/>
        <v>134</v>
      </c>
      <c r="B135" s="8">
        <v>185</v>
      </c>
      <c r="C135" s="8">
        <v>0.19364200000000001</v>
      </c>
      <c r="D135" s="8"/>
      <c r="E135" s="8">
        <v>185</v>
      </c>
      <c r="F135" s="8">
        <v>0.185777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>
        <v>140</v>
      </c>
      <c r="R135">
        <v>0.53815299999999999</v>
      </c>
      <c r="S135" s="8">
        <f t="shared" si="9"/>
        <v>134</v>
      </c>
      <c r="T135">
        <v>140</v>
      </c>
      <c r="U135">
        <v>0.472163</v>
      </c>
      <c r="W135" s="8">
        <f t="shared" si="10"/>
        <v>134</v>
      </c>
      <c r="X135">
        <v>225</v>
      </c>
      <c r="Y135">
        <v>0.50375899999999996</v>
      </c>
      <c r="AA135">
        <v>225</v>
      </c>
      <c r="AB135">
        <v>0.47586099999999998</v>
      </c>
      <c r="AE135" s="8">
        <f t="shared" si="11"/>
        <v>134</v>
      </c>
      <c r="AF135">
        <v>372.988</v>
      </c>
      <c r="AG135">
        <v>0.72043000000000001</v>
      </c>
      <c r="AI135">
        <v>372.988</v>
      </c>
      <c r="AJ135">
        <v>0.72404199999999996</v>
      </c>
    </row>
    <row r="136" spans="1:36" x14ac:dyDescent="0.35">
      <c r="A136" s="8">
        <f t="shared" si="8"/>
        <v>135</v>
      </c>
      <c r="B136" s="8">
        <v>185</v>
      </c>
      <c r="C136" s="8">
        <v>0.19508700000000001</v>
      </c>
      <c r="D136" s="8"/>
      <c r="E136" s="8">
        <v>185</v>
      </c>
      <c r="F136" s="8">
        <v>0.185777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>
        <v>145</v>
      </c>
      <c r="R136">
        <v>0.54216900000000001</v>
      </c>
      <c r="S136" s="8">
        <f t="shared" si="9"/>
        <v>135</v>
      </c>
      <c r="T136">
        <v>145</v>
      </c>
      <c r="U136">
        <v>0.49363499999999999</v>
      </c>
      <c r="W136" s="8">
        <f t="shared" si="10"/>
        <v>135</v>
      </c>
      <c r="X136">
        <v>230</v>
      </c>
      <c r="Y136">
        <v>0.50751900000000005</v>
      </c>
      <c r="AA136">
        <v>230</v>
      </c>
      <c r="AB136">
        <v>0.48988599999999999</v>
      </c>
      <c r="AE136" s="8">
        <f t="shared" si="11"/>
        <v>135</v>
      </c>
      <c r="AF136">
        <v>380.25400000000002</v>
      </c>
      <c r="AG136">
        <v>0.72580599999999995</v>
      </c>
      <c r="AI136">
        <v>380.25400000000002</v>
      </c>
      <c r="AJ136">
        <v>0.73484499999999997</v>
      </c>
    </row>
    <row r="137" spans="1:36" x14ac:dyDescent="0.35">
      <c r="A137" s="8">
        <f t="shared" si="8"/>
        <v>136</v>
      </c>
      <c r="B137" s="8">
        <v>186.49799999999999</v>
      </c>
      <c r="C137" s="8">
        <v>0.19653200000000001</v>
      </c>
      <c r="D137" s="8"/>
      <c r="E137" s="8">
        <v>186.49799999999999</v>
      </c>
      <c r="F137" s="8">
        <v>0.18871099999999999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>
        <v>145</v>
      </c>
      <c r="R137">
        <v>0.54618500000000003</v>
      </c>
      <c r="S137" s="8">
        <f t="shared" si="9"/>
        <v>136</v>
      </c>
      <c r="T137">
        <v>145</v>
      </c>
      <c r="U137">
        <v>0.49363499999999999</v>
      </c>
      <c r="W137" s="8">
        <f t="shared" si="10"/>
        <v>136</v>
      </c>
      <c r="X137">
        <v>230</v>
      </c>
      <c r="Y137">
        <v>0.51127800000000001</v>
      </c>
      <c r="AA137">
        <v>230</v>
      </c>
      <c r="AB137">
        <v>0.48988599999999999</v>
      </c>
      <c r="AE137" s="8">
        <f t="shared" si="11"/>
        <v>136</v>
      </c>
      <c r="AF137">
        <v>389.94200000000001</v>
      </c>
      <c r="AG137">
        <v>0.73118300000000003</v>
      </c>
      <c r="AI137">
        <v>389.94200000000001</v>
      </c>
      <c r="AJ137">
        <v>0.74870599999999998</v>
      </c>
    </row>
    <row r="138" spans="1:36" x14ac:dyDescent="0.35">
      <c r="A138" s="8">
        <f t="shared" si="8"/>
        <v>137</v>
      </c>
      <c r="B138" s="8">
        <v>189.66200000000001</v>
      </c>
      <c r="C138" s="8">
        <v>0.19797699999999999</v>
      </c>
      <c r="D138" s="8"/>
      <c r="E138" s="8">
        <v>189.66200000000001</v>
      </c>
      <c r="F138" s="8">
        <v>0.19494600000000001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>
        <v>145</v>
      </c>
      <c r="R138">
        <v>0.55020100000000005</v>
      </c>
      <c r="S138" s="8">
        <f t="shared" si="9"/>
        <v>137</v>
      </c>
      <c r="T138">
        <v>145</v>
      </c>
      <c r="U138">
        <v>0.49363499999999999</v>
      </c>
      <c r="W138" s="8">
        <f t="shared" si="10"/>
        <v>137</v>
      </c>
      <c r="X138">
        <v>230</v>
      </c>
      <c r="Y138">
        <v>0.515038</v>
      </c>
      <c r="AA138">
        <v>230</v>
      </c>
      <c r="AB138">
        <v>0.48988599999999999</v>
      </c>
      <c r="AE138" s="8">
        <f t="shared" si="11"/>
        <v>137</v>
      </c>
      <c r="AF138">
        <v>392.36399999999998</v>
      </c>
      <c r="AG138">
        <v>0.73655899999999996</v>
      </c>
      <c r="AI138">
        <v>392.36399999999998</v>
      </c>
      <c r="AJ138">
        <v>0.75207599999999997</v>
      </c>
    </row>
    <row r="139" spans="1:36" x14ac:dyDescent="0.35">
      <c r="A139" s="8">
        <f t="shared" si="8"/>
        <v>138</v>
      </c>
      <c r="B139" s="8">
        <v>189.66200000000001</v>
      </c>
      <c r="C139" s="8">
        <v>0.19942199999999999</v>
      </c>
      <c r="D139" s="8"/>
      <c r="E139" s="8">
        <v>189.66200000000001</v>
      </c>
      <c r="F139" s="8">
        <v>0.19494600000000001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>
        <v>150</v>
      </c>
      <c r="R139">
        <v>0.55421699999999996</v>
      </c>
      <c r="S139" s="8">
        <f t="shared" si="9"/>
        <v>138</v>
      </c>
      <c r="T139">
        <v>150</v>
      </c>
      <c r="U139">
        <v>0.51463099999999995</v>
      </c>
      <c r="W139" s="8">
        <f t="shared" si="10"/>
        <v>138</v>
      </c>
      <c r="X139">
        <v>230</v>
      </c>
      <c r="Y139">
        <v>0.51879699999999995</v>
      </c>
      <c r="AA139">
        <v>230</v>
      </c>
      <c r="AB139">
        <v>0.48988599999999999</v>
      </c>
      <c r="AE139" s="8">
        <f t="shared" si="11"/>
        <v>138</v>
      </c>
      <c r="AF139">
        <v>402.05200000000002</v>
      </c>
      <c r="AG139">
        <v>0.74193500000000001</v>
      </c>
      <c r="AI139">
        <v>402.05200000000002</v>
      </c>
      <c r="AJ139">
        <v>0.76518200000000003</v>
      </c>
    </row>
    <row r="140" spans="1:36" x14ac:dyDescent="0.35">
      <c r="A140" s="8">
        <f t="shared" si="8"/>
        <v>139</v>
      </c>
      <c r="B140" s="8">
        <v>190</v>
      </c>
      <c r="C140" s="8">
        <v>0.20086699999999999</v>
      </c>
      <c r="D140" s="8"/>
      <c r="E140" s="8">
        <v>190</v>
      </c>
      <c r="F140" s="8">
        <v>0.19561500000000001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>
        <v>150</v>
      </c>
      <c r="R140">
        <v>0.55823299999999998</v>
      </c>
      <c r="S140" s="8">
        <f t="shared" si="9"/>
        <v>139</v>
      </c>
      <c r="T140">
        <v>150</v>
      </c>
      <c r="U140">
        <v>0.51463099999999995</v>
      </c>
      <c r="W140" s="8">
        <f t="shared" si="10"/>
        <v>139</v>
      </c>
      <c r="X140">
        <v>230</v>
      </c>
      <c r="Y140">
        <v>0.52255600000000002</v>
      </c>
      <c r="AA140">
        <v>230</v>
      </c>
      <c r="AB140">
        <v>0.48988599999999999</v>
      </c>
      <c r="AE140" s="8">
        <f t="shared" si="11"/>
        <v>139</v>
      </c>
      <c r="AF140">
        <v>409.31799999999998</v>
      </c>
      <c r="AG140">
        <v>0.74731199999999998</v>
      </c>
      <c r="AI140">
        <v>409.31799999999998</v>
      </c>
      <c r="AJ140">
        <v>0.77462600000000004</v>
      </c>
    </row>
    <row r="141" spans="1:36" x14ac:dyDescent="0.35">
      <c r="A141" s="8">
        <f t="shared" si="8"/>
        <v>140</v>
      </c>
      <c r="B141" s="8">
        <v>190</v>
      </c>
      <c r="C141" s="8">
        <v>0.20231199999999999</v>
      </c>
      <c r="D141" s="8"/>
      <c r="E141" s="8">
        <v>190</v>
      </c>
      <c r="F141" s="8">
        <v>0.19561500000000001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>
        <v>150</v>
      </c>
      <c r="R141">
        <v>0.562249</v>
      </c>
      <c r="S141" s="8">
        <f t="shared" si="9"/>
        <v>140</v>
      </c>
      <c r="T141">
        <v>150</v>
      </c>
      <c r="U141">
        <v>0.51463099999999995</v>
      </c>
      <c r="W141" s="8">
        <f t="shared" si="10"/>
        <v>140</v>
      </c>
      <c r="X141">
        <v>230</v>
      </c>
      <c r="Y141">
        <v>0.52631600000000001</v>
      </c>
      <c r="AA141">
        <v>230</v>
      </c>
      <c r="AB141">
        <v>0.48988599999999999</v>
      </c>
      <c r="AE141" s="8">
        <f t="shared" si="11"/>
        <v>140</v>
      </c>
      <c r="AF141">
        <v>426.27199999999999</v>
      </c>
      <c r="AG141">
        <v>0.75268800000000002</v>
      </c>
      <c r="AI141">
        <v>426.27199999999999</v>
      </c>
      <c r="AJ141">
        <v>0.79541700000000004</v>
      </c>
    </row>
    <row r="142" spans="1:36" x14ac:dyDescent="0.35">
      <c r="A142" s="8">
        <f t="shared" si="8"/>
        <v>141</v>
      </c>
      <c r="B142" s="8">
        <v>190</v>
      </c>
      <c r="C142" s="8">
        <v>0.20375699999999999</v>
      </c>
      <c r="D142" s="8"/>
      <c r="E142" s="8">
        <v>190</v>
      </c>
      <c r="F142" s="8">
        <v>0.19561500000000001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>
        <v>155</v>
      </c>
      <c r="R142">
        <v>0.56626500000000002</v>
      </c>
      <c r="S142" s="8">
        <f t="shared" si="9"/>
        <v>141</v>
      </c>
      <c r="T142">
        <v>155</v>
      </c>
      <c r="U142">
        <v>0.53512199999999999</v>
      </c>
      <c r="W142" s="8">
        <f t="shared" si="10"/>
        <v>141</v>
      </c>
      <c r="X142">
        <v>235</v>
      </c>
      <c r="Y142">
        <v>0.53007499999999996</v>
      </c>
      <c r="AA142">
        <v>235</v>
      </c>
      <c r="AB142">
        <v>0.50371900000000003</v>
      </c>
      <c r="AE142" s="8">
        <f t="shared" si="11"/>
        <v>141</v>
      </c>
      <c r="AF142">
        <v>426.27199999999999</v>
      </c>
      <c r="AG142">
        <v>0.75806499999999999</v>
      </c>
      <c r="AI142">
        <v>426.27199999999999</v>
      </c>
      <c r="AJ142">
        <v>0.79541700000000004</v>
      </c>
    </row>
    <row r="143" spans="1:36" x14ac:dyDescent="0.35">
      <c r="A143" s="8">
        <f t="shared" si="8"/>
        <v>142</v>
      </c>
      <c r="B143" s="8">
        <v>190</v>
      </c>
      <c r="C143" s="8">
        <v>0.205202</v>
      </c>
      <c r="D143" s="8"/>
      <c r="E143" s="8">
        <v>190</v>
      </c>
      <c r="F143" s="8">
        <v>0.19561500000000001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>
        <v>155</v>
      </c>
      <c r="R143">
        <v>0.57028100000000004</v>
      </c>
      <c r="S143" s="8">
        <f t="shared" si="9"/>
        <v>142</v>
      </c>
      <c r="T143">
        <v>155</v>
      </c>
      <c r="U143">
        <v>0.53512199999999999</v>
      </c>
      <c r="W143" s="8">
        <f t="shared" si="10"/>
        <v>142</v>
      </c>
      <c r="X143">
        <v>235</v>
      </c>
      <c r="Y143">
        <v>0.53383499999999995</v>
      </c>
      <c r="AA143">
        <v>235</v>
      </c>
      <c r="AB143">
        <v>0.50371900000000003</v>
      </c>
      <c r="AE143" s="8">
        <f t="shared" si="11"/>
        <v>142</v>
      </c>
      <c r="AF143">
        <v>428.69400000000002</v>
      </c>
      <c r="AG143">
        <v>0.76344100000000004</v>
      </c>
      <c r="AI143">
        <v>428.69400000000002</v>
      </c>
      <c r="AJ143">
        <v>0.79824799999999996</v>
      </c>
    </row>
    <row r="144" spans="1:36" x14ac:dyDescent="0.35">
      <c r="A144" s="8">
        <f t="shared" si="8"/>
        <v>143</v>
      </c>
      <c r="B144" s="8">
        <v>190</v>
      </c>
      <c r="C144" s="8">
        <v>0.206647</v>
      </c>
      <c r="D144" s="8"/>
      <c r="E144" s="8">
        <v>190</v>
      </c>
      <c r="F144" s="8">
        <v>0.19561500000000001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>
        <v>160</v>
      </c>
      <c r="R144">
        <v>0.57429699999999995</v>
      </c>
      <c r="S144" s="8">
        <f t="shared" si="9"/>
        <v>143</v>
      </c>
      <c r="T144">
        <v>160</v>
      </c>
      <c r="U144">
        <v>0.55508299999999999</v>
      </c>
      <c r="W144" s="8">
        <f t="shared" si="10"/>
        <v>143</v>
      </c>
      <c r="X144">
        <v>235</v>
      </c>
      <c r="Y144">
        <v>0.53759400000000002</v>
      </c>
      <c r="AA144">
        <v>235</v>
      </c>
      <c r="AB144">
        <v>0.50371900000000003</v>
      </c>
      <c r="AE144" s="8">
        <f t="shared" si="11"/>
        <v>143</v>
      </c>
      <c r="AF144">
        <v>438.38200000000001</v>
      </c>
      <c r="AG144">
        <v>0.76881699999999997</v>
      </c>
      <c r="AI144">
        <v>438.38200000000001</v>
      </c>
      <c r="AJ144">
        <v>0.80923999999999996</v>
      </c>
    </row>
    <row r="145" spans="1:36" x14ac:dyDescent="0.35">
      <c r="A145" s="8">
        <f t="shared" si="8"/>
        <v>144</v>
      </c>
      <c r="B145" s="8">
        <v>190</v>
      </c>
      <c r="C145" s="8">
        <v>0.208092</v>
      </c>
      <c r="D145" s="8"/>
      <c r="E145" s="8">
        <v>190</v>
      </c>
      <c r="F145" s="8">
        <v>0.19561500000000001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>
        <v>160</v>
      </c>
      <c r="R145">
        <v>0.57831299999999997</v>
      </c>
      <c r="S145" s="8">
        <f t="shared" si="9"/>
        <v>144</v>
      </c>
      <c r="T145">
        <v>160</v>
      </c>
      <c r="U145">
        <v>0.55508299999999999</v>
      </c>
      <c r="W145" s="8">
        <f t="shared" si="10"/>
        <v>144</v>
      </c>
      <c r="X145">
        <v>235</v>
      </c>
      <c r="Y145">
        <v>0.54135299999999997</v>
      </c>
      <c r="AA145">
        <v>235</v>
      </c>
      <c r="AB145">
        <v>0.50371900000000003</v>
      </c>
      <c r="AE145" s="8">
        <f t="shared" si="11"/>
        <v>144</v>
      </c>
      <c r="AF145">
        <v>443.226</v>
      </c>
      <c r="AG145">
        <v>0.77419400000000005</v>
      </c>
      <c r="AI145">
        <v>443.226</v>
      </c>
      <c r="AJ145">
        <v>0.81453799999999998</v>
      </c>
    </row>
    <row r="146" spans="1:36" x14ac:dyDescent="0.35">
      <c r="A146" s="8">
        <f t="shared" si="8"/>
        <v>145</v>
      </c>
      <c r="B146" s="8">
        <v>192.22499999999999</v>
      </c>
      <c r="C146" s="8">
        <v>0.209538</v>
      </c>
      <c r="D146" s="8"/>
      <c r="E146" s="8">
        <v>192.22499999999999</v>
      </c>
      <c r="F146" s="8">
        <v>0.20003199999999999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>
        <v>160</v>
      </c>
      <c r="R146">
        <v>0.58232899999999999</v>
      </c>
      <c r="S146" s="8">
        <f t="shared" si="9"/>
        <v>145</v>
      </c>
      <c r="T146">
        <v>160</v>
      </c>
      <c r="U146">
        <v>0.55508299999999999</v>
      </c>
      <c r="W146" s="8">
        <f t="shared" si="10"/>
        <v>145</v>
      </c>
      <c r="X146">
        <v>235</v>
      </c>
      <c r="Y146">
        <v>0.54511299999999996</v>
      </c>
      <c r="AA146">
        <v>235</v>
      </c>
      <c r="AB146">
        <v>0.50371900000000003</v>
      </c>
      <c r="AE146" s="8">
        <f t="shared" si="11"/>
        <v>145</v>
      </c>
      <c r="AF146">
        <v>445.64800000000002</v>
      </c>
      <c r="AG146">
        <v>0.77956999999999999</v>
      </c>
      <c r="AI146">
        <v>445.64800000000002</v>
      </c>
      <c r="AJ146">
        <v>0.81713899999999995</v>
      </c>
    </row>
    <row r="147" spans="1:36" x14ac:dyDescent="0.35">
      <c r="A147" s="8">
        <f t="shared" si="8"/>
        <v>146</v>
      </c>
      <c r="B147" s="8">
        <v>194.78800000000001</v>
      </c>
      <c r="C147" s="8">
        <v>0.210983</v>
      </c>
      <c r="D147" s="8"/>
      <c r="E147" s="8">
        <v>194.78800000000001</v>
      </c>
      <c r="F147" s="8">
        <v>0.205148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>
        <v>165</v>
      </c>
      <c r="R147">
        <v>0.58634500000000001</v>
      </c>
      <c r="S147" s="8">
        <f t="shared" si="9"/>
        <v>146</v>
      </c>
      <c r="T147">
        <v>165</v>
      </c>
      <c r="U147">
        <v>0.57449700000000004</v>
      </c>
      <c r="W147" s="8">
        <f t="shared" si="10"/>
        <v>146</v>
      </c>
      <c r="X147">
        <v>240</v>
      </c>
      <c r="Y147">
        <v>0.54887200000000003</v>
      </c>
      <c r="AA147">
        <v>240</v>
      </c>
      <c r="AB147">
        <v>0.51735100000000001</v>
      </c>
      <c r="AE147" s="8">
        <f t="shared" si="11"/>
        <v>146</v>
      </c>
      <c r="AF147">
        <v>448.07</v>
      </c>
      <c r="AG147">
        <v>0.78494600000000003</v>
      </c>
      <c r="AI147">
        <v>448.07</v>
      </c>
      <c r="AJ147">
        <v>0.81970799999999999</v>
      </c>
    </row>
    <row r="148" spans="1:36" x14ac:dyDescent="0.35">
      <c r="A148" s="8">
        <f t="shared" si="8"/>
        <v>147</v>
      </c>
      <c r="B148" s="8">
        <v>195</v>
      </c>
      <c r="C148" s="8">
        <v>0.21242800000000001</v>
      </c>
      <c r="D148" s="8"/>
      <c r="E148" s="8">
        <v>195</v>
      </c>
      <c r="F148" s="8">
        <v>0.20557300000000001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>
        <v>165</v>
      </c>
      <c r="R148">
        <v>0.59036100000000002</v>
      </c>
      <c r="S148" s="8">
        <f t="shared" si="9"/>
        <v>147</v>
      </c>
      <c r="T148">
        <v>165</v>
      </c>
      <c r="U148">
        <v>0.57449700000000004</v>
      </c>
      <c r="W148" s="8">
        <f t="shared" si="10"/>
        <v>147</v>
      </c>
      <c r="X148">
        <v>240</v>
      </c>
      <c r="Y148">
        <v>0.55263200000000001</v>
      </c>
      <c r="AA148">
        <v>240</v>
      </c>
      <c r="AB148">
        <v>0.51735100000000001</v>
      </c>
      <c r="AE148" s="8">
        <f t="shared" si="11"/>
        <v>147</v>
      </c>
      <c r="AF148">
        <v>455.33600000000001</v>
      </c>
      <c r="AG148">
        <v>0.790323</v>
      </c>
      <c r="AI148">
        <v>455.33600000000001</v>
      </c>
      <c r="AJ148">
        <v>0.82722700000000005</v>
      </c>
    </row>
    <row r="149" spans="1:36" x14ac:dyDescent="0.35">
      <c r="A149" s="8">
        <f t="shared" si="8"/>
        <v>148</v>
      </c>
      <c r="B149" s="8">
        <v>195</v>
      </c>
      <c r="C149" s="8">
        <v>0.21387300000000001</v>
      </c>
      <c r="D149" s="8"/>
      <c r="E149" s="8">
        <v>195</v>
      </c>
      <c r="F149" s="8">
        <v>0.20557300000000001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>
        <v>165</v>
      </c>
      <c r="R149">
        <v>0.59437799999999996</v>
      </c>
      <c r="S149" s="8">
        <f t="shared" si="9"/>
        <v>148</v>
      </c>
      <c r="T149">
        <v>165</v>
      </c>
      <c r="U149">
        <v>0.57449700000000004</v>
      </c>
      <c r="W149" s="8">
        <f t="shared" si="10"/>
        <v>148</v>
      </c>
      <c r="X149">
        <v>240</v>
      </c>
      <c r="Y149">
        <v>0.55639099999999997</v>
      </c>
      <c r="AA149">
        <v>240</v>
      </c>
      <c r="AB149">
        <v>0.51735100000000001</v>
      </c>
      <c r="AE149" s="8">
        <f t="shared" si="11"/>
        <v>148</v>
      </c>
      <c r="AF149">
        <v>484.4</v>
      </c>
      <c r="AG149">
        <v>0.79569900000000005</v>
      </c>
      <c r="AI149">
        <v>484.4</v>
      </c>
      <c r="AJ149">
        <v>0.85461200000000004</v>
      </c>
    </row>
    <row r="150" spans="1:36" x14ac:dyDescent="0.35">
      <c r="A150" s="8">
        <f t="shared" si="8"/>
        <v>149</v>
      </c>
      <c r="B150" s="8">
        <v>195</v>
      </c>
      <c r="C150" s="8">
        <v>0.21531800000000001</v>
      </c>
      <c r="D150" s="8"/>
      <c r="E150" s="8">
        <v>195</v>
      </c>
      <c r="F150" s="8">
        <v>0.20557300000000001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>
        <v>170</v>
      </c>
      <c r="R150">
        <v>0.59839399999999998</v>
      </c>
      <c r="S150" s="8">
        <f t="shared" si="9"/>
        <v>149</v>
      </c>
      <c r="T150">
        <v>170</v>
      </c>
      <c r="U150">
        <v>0.59334900000000002</v>
      </c>
      <c r="W150" s="8">
        <f t="shared" si="10"/>
        <v>149</v>
      </c>
      <c r="X150">
        <v>245</v>
      </c>
      <c r="Y150">
        <v>0.56015000000000004</v>
      </c>
      <c r="AA150">
        <v>245</v>
      </c>
      <c r="AB150">
        <v>0.53077300000000005</v>
      </c>
      <c r="AE150" s="8">
        <f t="shared" si="11"/>
        <v>149</v>
      </c>
      <c r="AF150">
        <v>486.822</v>
      </c>
      <c r="AG150">
        <v>0.80107499999999998</v>
      </c>
      <c r="AI150">
        <v>486.822</v>
      </c>
      <c r="AJ150">
        <v>0.85670900000000005</v>
      </c>
    </row>
    <row r="151" spans="1:36" x14ac:dyDescent="0.35">
      <c r="A151" s="8">
        <f t="shared" si="8"/>
        <v>150</v>
      </c>
      <c r="B151" s="8">
        <v>195</v>
      </c>
      <c r="C151" s="8">
        <v>0.21676300000000001</v>
      </c>
      <c r="D151" s="8"/>
      <c r="E151" s="8">
        <v>195</v>
      </c>
      <c r="F151" s="8">
        <v>0.20557300000000001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>
        <v>170</v>
      </c>
      <c r="R151">
        <v>0.60241</v>
      </c>
      <c r="S151" s="8">
        <f t="shared" si="9"/>
        <v>150</v>
      </c>
      <c r="T151">
        <v>170</v>
      </c>
      <c r="U151">
        <v>0.59334900000000002</v>
      </c>
      <c r="W151" s="8">
        <f t="shared" si="10"/>
        <v>150</v>
      </c>
      <c r="X151">
        <v>245</v>
      </c>
      <c r="Y151">
        <v>0.56391000000000002</v>
      </c>
      <c r="AA151">
        <v>245</v>
      </c>
      <c r="AB151">
        <v>0.53077300000000005</v>
      </c>
      <c r="AE151" s="8">
        <f t="shared" si="11"/>
        <v>150</v>
      </c>
      <c r="AF151">
        <v>489.24400000000003</v>
      </c>
      <c r="AG151">
        <v>0.80645199999999995</v>
      </c>
      <c r="AI151">
        <v>489.24400000000003</v>
      </c>
      <c r="AJ151">
        <v>0.85877999999999999</v>
      </c>
    </row>
    <row r="152" spans="1:36" x14ac:dyDescent="0.35">
      <c r="A152" s="8">
        <f t="shared" si="8"/>
        <v>151</v>
      </c>
      <c r="B152" s="8">
        <v>195</v>
      </c>
      <c r="C152" s="8">
        <v>0.21820800000000001</v>
      </c>
      <c r="D152" s="8"/>
      <c r="E152" s="8">
        <v>195</v>
      </c>
      <c r="F152" s="8">
        <v>0.20557300000000001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>
        <v>170</v>
      </c>
      <c r="R152">
        <v>0.60642600000000002</v>
      </c>
      <c r="S152" s="8">
        <f t="shared" si="9"/>
        <v>151</v>
      </c>
      <c r="T152">
        <v>170</v>
      </c>
      <c r="U152">
        <v>0.59334900000000002</v>
      </c>
      <c r="W152" s="8">
        <f t="shared" si="10"/>
        <v>151</v>
      </c>
      <c r="X152">
        <v>245</v>
      </c>
      <c r="Y152">
        <v>0.56766899999999998</v>
      </c>
      <c r="AA152">
        <v>245</v>
      </c>
      <c r="AB152">
        <v>0.53077300000000005</v>
      </c>
      <c r="AE152" s="8">
        <f t="shared" si="11"/>
        <v>151</v>
      </c>
      <c r="AF152">
        <v>498.93200000000002</v>
      </c>
      <c r="AG152">
        <v>0.81182799999999999</v>
      </c>
      <c r="AI152">
        <v>498.93200000000002</v>
      </c>
      <c r="AJ152">
        <v>0.86679600000000001</v>
      </c>
    </row>
    <row r="153" spans="1:36" x14ac:dyDescent="0.35">
      <c r="A153" s="8">
        <f t="shared" si="8"/>
        <v>152</v>
      </c>
      <c r="B153" s="8">
        <v>195</v>
      </c>
      <c r="C153" s="8">
        <v>0.21965299999999999</v>
      </c>
      <c r="D153" s="8"/>
      <c r="E153" s="8">
        <v>195</v>
      </c>
      <c r="F153" s="8">
        <v>0.20557300000000001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>
        <v>170</v>
      </c>
      <c r="R153">
        <v>0.61044200000000004</v>
      </c>
      <c r="S153" s="8">
        <f t="shared" si="9"/>
        <v>152</v>
      </c>
      <c r="T153">
        <v>170</v>
      </c>
      <c r="U153">
        <v>0.59334900000000002</v>
      </c>
      <c r="W153" s="8">
        <f t="shared" si="10"/>
        <v>152</v>
      </c>
      <c r="X153">
        <v>245</v>
      </c>
      <c r="Y153">
        <v>0.57142899999999996</v>
      </c>
      <c r="AA153">
        <v>245</v>
      </c>
      <c r="AB153">
        <v>0.53077300000000005</v>
      </c>
      <c r="AE153" s="8">
        <f t="shared" si="11"/>
        <v>152</v>
      </c>
      <c r="AF153">
        <v>501.35399999999998</v>
      </c>
      <c r="AG153">
        <v>0.81720400000000004</v>
      </c>
      <c r="AI153">
        <v>501.35399999999998</v>
      </c>
      <c r="AJ153">
        <v>0.86873500000000003</v>
      </c>
    </row>
    <row r="154" spans="1:36" x14ac:dyDescent="0.35">
      <c r="A154" s="8">
        <f t="shared" si="8"/>
        <v>153</v>
      </c>
      <c r="B154" s="8">
        <v>197.351</v>
      </c>
      <c r="C154" s="8">
        <v>0.22109799999999999</v>
      </c>
      <c r="D154" s="8"/>
      <c r="E154" s="8">
        <v>197.351</v>
      </c>
      <c r="F154" s="8">
        <v>0.21029300000000001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>
        <v>170</v>
      </c>
      <c r="R154">
        <v>0.61445799999999995</v>
      </c>
      <c r="S154" s="8">
        <f t="shared" si="9"/>
        <v>153</v>
      </c>
      <c r="T154">
        <v>170</v>
      </c>
      <c r="U154">
        <v>0.59334900000000002</v>
      </c>
      <c r="W154" s="8">
        <f t="shared" si="10"/>
        <v>153</v>
      </c>
      <c r="X154">
        <v>245</v>
      </c>
      <c r="Y154">
        <v>0.57518800000000003</v>
      </c>
      <c r="AA154">
        <v>245</v>
      </c>
      <c r="AB154">
        <v>0.53077300000000005</v>
      </c>
      <c r="AE154" s="8">
        <f t="shared" si="11"/>
        <v>153</v>
      </c>
      <c r="AF154">
        <v>503.77600000000001</v>
      </c>
      <c r="AG154">
        <v>0.82258100000000001</v>
      </c>
      <c r="AI154">
        <v>503.77600000000001</v>
      </c>
      <c r="AJ154">
        <v>0.87064900000000001</v>
      </c>
    </row>
    <row r="155" spans="1:36" x14ac:dyDescent="0.35">
      <c r="A155" s="8">
        <f t="shared" si="8"/>
        <v>154</v>
      </c>
      <c r="B155" s="8">
        <v>197.351</v>
      </c>
      <c r="C155" s="8">
        <v>0.22254299999999999</v>
      </c>
      <c r="D155" s="8"/>
      <c r="E155" s="8">
        <v>197.351</v>
      </c>
      <c r="F155" s="8">
        <v>0.21029300000000001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>
        <v>170</v>
      </c>
      <c r="R155">
        <v>0.61847399999999997</v>
      </c>
      <c r="S155" s="8">
        <f t="shared" si="9"/>
        <v>154</v>
      </c>
      <c r="T155">
        <v>170</v>
      </c>
      <c r="U155">
        <v>0.59334900000000002</v>
      </c>
      <c r="W155" s="8">
        <f t="shared" si="10"/>
        <v>154</v>
      </c>
      <c r="X155">
        <v>250</v>
      </c>
      <c r="Y155">
        <v>0.57894699999999999</v>
      </c>
      <c r="AA155">
        <v>250</v>
      </c>
      <c r="AB155">
        <v>0.54397899999999999</v>
      </c>
      <c r="AE155" s="8">
        <f t="shared" si="11"/>
        <v>154</v>
      </c>
      <c r="AF155">
        <v>506.19799999999998</v>
      </c>
      <c r="AG155">
        <v>0.82795700000000005</v>
      </c>
      <c r="AI155">
        <v>506.19799999999998</v>
      </c>
      <c r="AJ155">
        <v>0.87253700000000001</v>
      </c>
    </row>
    <row r="156" spans="1:36" x14ac:dyDescent="0.35">
      <c r="A156" s="8">
        <f t="shared" si="8"/>
        <v>155</v>
      </c>
      <c r="B156" s="8">
        <v>199.91399999999999</v>
      </c>
      <c r="C156" s="8">
        <v>0.22398799999999999</v>
      </c>
      <c r="D156" s="8"/>
      <c r="E156" s="8">
        <v>199.91399999999999</v>
      </c>
      <c r="F156" s="8">
        <v>0.21546499999999999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>
        <v>175</v>
      </c>
      <c r="R156">
        <v>0.62248999999999999</v>
      </c>
      <c r="S156" s="8">
        <f t="shared" si="9"/>
        <v>155</v>
      </c>
      <c r="T156">
        <v>175</v>
      </c>
      <c r="U156">
        <v>0.61162700000000003</v>
      </c>
      <c r="W156" s="8">
        <f t="shared" si="10"/>
        <v>155</v>
      </c>
      <c r="X156">
        <v>255</v>
      </c>
      <c r="Y156">
        <v>0.58270699999999997</v>
      </c>
      <c r="AA156">
        <v>255</v>
      </c>
      <c r="AB156">
        <v>0.55696100000000004</v>
      </c>
      <c r="AE156" s="8">
        <f t="shared" si="11"/>
        <v>155</v>
      </c>
      <c r="AF156">
        <v>508.62</v>
      </c>
      <c r="AG156">
        <v>0.83333299999999999</v>
      </c>
      <c r="AI156">
        <v>508.62</v>
      </c>
      <c r="AJ156">
        <v>0.87440099999999998</v>
      </c>
    </row>
    <row r="157" spans="1:36" x14ac:dyDescent="0.35">
      <c r="A157" s="8">
        <f t="shared" si="8"/>
        <v>156</v>
      </c>
      <c r="B157" s="8">
        <v>199.91399999999999</v>
      </c>
      <c r="C157" s="8">
        <v>0.225434</v>
      </c>
      <c r="D157" s="8"/>
      <c r="E157" s="8">
        <v>199.91399999999999</v>
      </c>
      <c r="F157" s="8">
        <v>0.21546499999999999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>
        <v>175</v>
      </c>
      <c r="R157">
        <v>0.62650600000000001</v>
      </c>
      <c r="S157" s="8">
        <f t="shared" si="9"/>
        <v>156</v>
      </c>
      <c r="T157">
        <v>175</v>
      </c>
      <c r="U157">
        <v>0.61162700000000003</v>
      </c>
      <c r="W157" s="8">
        <f t="shared" si="10"/>
        <v>156</v>
      </c>
      <c r="X157">
        <v>255</v>
      </c>
      <c r="Y157">
        <v>0.58646600000000004</v>
      </c>
      <c r="AA157">
        <v>255</v>
      </c>
      <c r="AB157">
        <v>0.55696100000000004</v>
      </c>
      <c r="AE157" s="8">
        <f t="shared" si="11"/>
        <v>156</v>
      </c>
      <c r="AF157">
        <v>511.04199999999997</v>
      </c>
      <c r="AG157">
        <v>0.83870999999999996</v>
      </c>
      <c r="AI157">
        <v>511.04199999999997</v>
      </c>
      <c r="AJ157">
        <v>0.87624000000000002</v>
      </c>
    </row>
    <row r="158" spans="1:36" x14ac:dyDescent="0.35">
      <c r="A158" s="8">
        <f t="shared" si="8"/>
        <v>157</v>
      </c>
      <c r="B158" s="8">
        <v>199.91399999999999</v>
      </c>
      <c r="C158" s="8">
        <v>0.226879</v>
      </c>
      <c r="D158" s="8"/>
      <c r="E158" s="8">
        <v>199.91399999999999</v>
      </c>
      <c r="F158" s="8">
        <v>0.21546499999999999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>
        <v>175</v>
      </c>
      <c r="R158">
        <v>0.63052200000000003</v>
      </c>
      <c r="S158" s="8">
        <f t="shared" si="9"/>
        <v>157</v>
      </c>
      <c r="T158">
        <v>175</v>
      </c>
      <c r="U158">
        <v>0.61162700000000003</v>
      </c>
      <c r="W158" s="8">
        <f t="shared" si="10"/>
        <v>157</v>
      </c>
      <c r="X158">
        <v>255</v>
      </c>
      <c r="Y158">
        <v>0.59022600000000003</v>
      </c>
      <c r="AA158">
        <v>255</v>
      </c>
      <c r="AB158">
        <v>0.55696100000000004</v>
      </c>
      <c r="AE158" s="8">
        <f t="shared" si="11"/>
        <v>157</v>
      </c>
      <c r="AF158">
        <v>518.30799999999999</v>
      </c>
      <c r="AG158">
        <v>0.844086</v>
      </c>
      <c r="AI158">
        <v>518.30799999999999</v>
      </c>
      <c r="AJ158">
        <v>0.88161100000000003</v>
      </c>
    </row>
    <row r="159" spans="1:36" x14ac:dyDescent="0.35">
      <c r="A159" s="8">
        <f t="shared" si="8"/>
        <v>158</v>
      </c>
      <c r="B159" s="8">
        <v>200</v>
      </c>
      <c r="C159" s="8">
        <v>0.228324</v>
      </c>
      <c r="D159" s="8"/>
      <c r="E159" s="8">
        <v>200</v>
      </c>
      <c r="F159" s="8">
        <v>0.215639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>
        <v>175</v>
      </c>
      <c r="R159">
        <v>0.63453800000000005</v>
      </c>
      <c r="S159" s="8">
        <f t="shared" si="9"/>
        <v>158</v>
      </c>
      <c r="T159">
        <v>175</v>
      </c>
      <c r="U159">
        <v>0.61162700000000003</v>
      </c>
      <c r="W159" s="8">
        <f t="shared" si="10"/>
        <v>158</v>
      </c>
      <c r="X159">
        <v>255</v>
      </c>
      <c r="Y159">
        <v>0.59398499999999999</v>
      </c>
      <c r="AA159">
        <v>255</v>
      </c>
      <c r="AB159">
        <v>0.55696100000000004</v>
      </c>
      <c r="AE159" s="8">
        <f t="shared" si="11"/>
        <v>158</v>
      </c>
      <c r="AF159">
        <v>520.73</v>
      </c>
      <c r="AG159">
        <v>0.84946200000000005</v>
      </c>
      <c r="AI159">
        <v>520.73</v>
      </c>
      <c r="AJ159">
        <v>0.88335399999999997</v>
      </c>
    </row>
    <row r="160" spans="1:36" x14ac:dyDescent="0.35">
      <c r="A160" s="8">
        <f t="shared" si="8"/>
        <v>159</v>
      </c>
      <c r="B160" s="8">
        <v>200</v>
      </c>
      <c r="C160" s="8">
        <v>0.229769</v>
      </c>
      <c r="D160" s="8"/>
      <c r="E160" s="8">
        <v>200</v>
      </c>
      <c r="F160" s="8">
        <v>0.215639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>
        <v>180</v>
      </c>
      <c r="R160">
        <v>0.63855399999999995</v>
      </c>
      <c r="S160" s="8">
        <f t="shared" si="9"/>
        <v>159</v>
      </c>
      <c r="T160">
        <v>180</v>
      </c>
      <c r="U160">
        <v>0.62932399999999999</v>
      </c>
      <c r="W160" s="8">
        <f t="shared" si="10"/>
        <v>159</v>
      </c>
      <c r="X160">
        <v>255</v>
      </c>
      <c r="Y160">
        <v>0.59774400000000005</v>
      </c>
      <c r="AA160">
        <v>255</v>
      </c>
      <c r="AB160">
        <v>0.55696100000000004</v>
      </c>
      <c r="AE160" s="8">
        <f t="shared" si="11"/>
        <v>159</v>
      </c>
      <c r="AF160">
        <v>520.73</v>
      </c>
      <c r="AG160">
        <v>0.85483900000000002</v>
      </c>
      <c r="AI160">
        <v>520.73</v>
      </c>
      <c r="AJ160">
        <v>0.88335399999999997</v>
      </c>
    </row>
    <row r="161" spans="1:36" x14ac:dyDescent="0.35">
      <c r="A161" s="8">
        <f t="shared" si="8"/>
        <v>160</v>
      </c>
      <c r="B161" s="8">
        <v>200.84399999999999</v>
      </c>
      <c r="C161" s="8">
        <v>0.231214</v>
      </c>
      <c r="D161" s="8"/>
      <c r="E161" s="8">
        <v>200.84399999999999</v>
      </c>
      <c r="F161" s="8">
        <v>0.21734800000000001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>
        <v>180</v>
      </c>
      <c r="R161">
        <v>0.64256999999999997</v>
      </c>
      <c r="S161" s="8">
        <f t="shared" si="9"/>
        <v>160</v>
      </c>
      <c r="T161">
        <v>180</v>
      </c>
      <c r="U161">
        <v>0.62932399999999999</v>
      </c>
      <c r="W161" s="8">
        <f t="shared" si="10"/>
        <v>160</v>
      </c>
      <c r="X161">
        <v>255</v>
      </c>
      <c r="Y161">
        <v>0.60150400000000004</v>
      </c>
      <c r="AA161">
        <v>255</v>
      </c>
      <c r="AB161">
        <v>0.55696100000000004</v>
      </c>
      <c r="AE161" s="8">
        <f t="shared" si="11"/>
        <v>160</v>
      </c>
      <c r="AF161">
        <v>525.57399999999996</v>
      </c>
      <c r="AG161">
        <v>0.86021499999999995</v>
      </c>
      <c r="AI161">
        <v>525.57399999999996</v>
      </c>
      <c r="AJ161">
        <v>0.88676999999999995</v>
      </c>
    </row>
    <row r="162" spans="1:36" x14ac:dyDescent="0.35">
      <c r="A162" s="8">
        <f t="shared" si="8"/>
        <v>161</v>
      </c>
      <c r="B162" s="8">
        <v>205</v>
      </c>
      <c r="C162" s="8">
        <v>0.232659</v>
      </c>
      <c r="D162" s="8"/>
      <c r="E162" s="8">
        <v>205</v>
      </c>
      <c r="F162" s="8">
        <v>0.225802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>
        <v>185</v>
      </c>
      <c r="R162">
        <v>0.64658599999999999</v>
      </c>
      <c r="S162" s="8">
        <f t="shared" si="9"/>
        <v>161</v>
      </c>
      <c r="T162">
        <v>185</v>
      </c>
      <c r="U162">
        <v>0.64643600000000001</v>
      </c>
      <c r="W162" s="8">
        <f t="shared" si="10"/>
        <v>161</v>
      </c>
      <c r="X162">
        <v>255</v>
      </c>
      <c r="Y162">
        <v>0.605263</v>
      </c>
      <c r="AA162">
        <v>255</v>
      </c>
      <c r="AB162">
        <v>0.55696100000000004</v>
      </c>
      <c r="AE162" s="8">
        <f t="shared" si="11"/>
        <v>161</v>
      </c>
      <c r="AF162">
        <v>525.57399999999996</v>
      </c>
      <c r="AG162">
        <v>0.865591</v>
      </c>
      <c r="AI162">
        <v>525.57399999999996</v>
      </c>
      <c r="AJ162">
        <v>0.88676999999999995</v>
      </c>
    </row>
    <row r="163" spans="1:36" x14ac:dyDescent="0.35">
      <c r="A163" s="8">
        <f t="shared" si="8"/>
        <v>162</v>
      </c>
      <c r="B163" s="8">
        <v>205</v>
      </c>
      <c r="C163" s="8">
        <v>0.23410400000000001</v>
      </c>
      <c r="D163" s="8"/>
      <c r="E163" s="8">
        <v>205</v>
      </c>
      <c r="F163" s="8">
        <v>0.225802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>
        <v>185</v>
      </c>
      <c r="R163">
        <v>0.65060200000000001</v>
      </c>
      <c r="S163" s="8">
        <f t="shared" si="9"/>
        <v>162</v>
      </c>
      <c r="T163">
        <v>185</v>
      </c>
      <c r="U163">
        <v>0.64643600000000001</v>
      </c>
      <c r="W163" s="8">
        <f t="shared" si="10"/>
        <v>162</v>
      </c>
      <c r="X163">
        <v>255</v>
      </c>
      <c r="Y163">
        <v>0.60902299999999998</v>
      </c>
      <c r="AA163">
        <v>255</v>
      </c>
      <c r="AB163">
        <v>0.55696100000000004</v>
      </c>
      <c r="AE163" s="8">
        <f t="shared" si="11"/>
        <v>162</v>
      </c>
      <c r="AF163">
        <v>525.57399999999996</v>
      </c>
      <c r="AG163">
        <v>0.87096799999999996</v>
      </c>
      <c r="AI163">
        <v>525.57399999999996</v>
      </c>
      <c r="AJ163">
        <v>0.88676999999999995</v>
      </c>
    </row>
    <row r="164" spans="1:36" x14ac:dyDescent="0.35">
      <c r="A164" s="8">
        <f t="shared" si="8"/>
        <v>163</v>
      </c>
      <c r="B164" s="8">
        <v>205</v>
      </c>
      <c r="C164" s="8">
        <v>0.23554900000000001</v>
      </c>
      <c r="D164" s="8"/>
      <c r="E164" s="8">
        <v>205</v>
      </c>
      <c r="F164" s="8">
        <v>0.225802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>
        <v>190</v>
      </c>
      <c r="R164">
        <v>0.65461800000000003</v>
      </c>
      <c r="S164" s="8">
        <f t="shared" si="9"/>
        <v>163</v>
      </c>
      <c r="T164">
        <v>190</v>
      </c>
      <c r="U164">
        <v>0.66296200000000005</v>
      </c>
      <c r="W164" s="8">
        <f t="shared" si="10"/>
        <v>163</v>
      </c>
      <c r="X164">
        <v>260</v>
      </c>
      <c r="Y164">
        <v>0.61278200000000005</v>
      </c>
      <c r="AA164">
        <v>260</v>
      </c>
      <c r="AB164">
        <v>0.56971400000000005</v>
      </c>
      <c r="AE164" s="8">
        <f t="shared" si="11"/>
        <v>163</v>
      </c>
      <c r="AF164">
        <v>527.99599999999998</v>
      </c>
      <c r="AG164">
        <v>0.87634400000000001</v>
      </c>
      <c r="AI164">
        <v>527.99599999999998</v>
      </c>
      <c r="AJ164">
        <v>0.88844400000000001</v>
      </c>
    </row>
    <row r="165" spans="1:36" x14ac:dyDescent="0.35">
      <c r="A165" s="8">
        <f t="shared" si="8"/>
        <v>164</v>
      </c>
      <c r="B165" s="8">
        <v>205</v>
      </c>
      <c r="C165" s="8">
        <v>0.23699400000000001</v>
      </c>
      <c r="D165" s="8"/>
      <c r="E165" s="8">
        <v>205</v>
      </c>
      <c r="F165" s="8">
        <v>0.225802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>
        <v>190</v>
      </c>
      <c r="R165">
        <v>0.65863499999999997</v>
      </c>
      <c r="S165" s="8">
        <f t="shared" si="9"/>
        <v>164</v>
      </c>
      <c r="T165">
        <v>190</v>
      </c>
      <c r="U165">
        <v>0.66296200000000005</v>
      </c>
      <c r="W165" s="8">
        <f t="shared" si="10"/>
        <v>164</v>
      </c>
      <c r="X165">
        <v>260</v>
      </c>
      <c r="Y165">
        <v>0.61654100000000001</v>
      </c>
      <c r="AA165">
        <v>260</v>
      </c>
      <c r="AB165">
        <v>0.56971400000000005</v>
      </c>
      <c r="AE165" s="8">
        <f t="shared" si="11"/>
        <v>164</v>
      </c>
      <c r="AF165">
        <v>527.99599999999998</v>
      </c>
      <c r="AG165">
        <v>0.88171999999999995</v>
      </c>
      <c r="AI165">
        <v>527.99599999999998</v>
      </c>
      <c r="AJ165">
        <v>0.88844400000000001</v>
      </c>
    </row>
    <row r="166" spans="1:36" x14ac:dyDescent="0.35">
      <c r="A166" s="8">
        <f t="shared" si="8"/>
        <v>165</v>
      </c>
      <c r="B166" s="8">
        <v>205.04</v>
      </c>
      <c r="C166" s="8">
        <v>0.23843900000000001</v>
      </c>
      <c r="D166" s="8"/>
      <c r="E166" s="8">
        <v>205.04</v>
      </c>
      <c r="F166" s="8">
        <v>0.225884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>
        <v>190</v>
      </c>
      <c r="R166">
        <v>0.66265099999999999</v>
      </c>
      <c r="S166" s="8">
        <f t="shared" si="9"/>
        <v>165</v>
      </c>
      <c r="T166">
        <v>190</v>
      </c>
      <c r="U166">
        <v>0.66296200000000005</v>
      </c>
      <c r="W166" s="8">
        <f t="shared" si="10"/>
        <v>165</v>
      </c>
      <c r="X166">
        <v>260</v>
      </c>
      <c r="Y166">
        <v>0.62030099999999999</v>
      </c>
      <c r="AA166">
        <v>260</v>
      </c>
      <c r="AB166">
        <v>0.56971400000000005</v>
      </c>
      <c r="AE166" s="8">
        <f t="shared" si="11"/>
        <v>165</v>
      </c>
      <c r="AF166">
        <v>532.84</v>
      </c>
      <c r="AG166">
        <v>0.88709700000000002</v>
      </c>
      <c r="AI166">
        <v>532.84</v>
      </c>
      <c r="AJ166">
        <v>0.89172399999999996</v>
      </c>
    </row>
    <row r="167" spans="1:36" x14ac:dyDescent="0.35">
      <c r="A167" s="8">
        <f t="shared" si="8"/>
        <v>166</v>
      </c>
      <c r="B167" s="8">
        <v>207.60300000000001</v>
      </c>
      <c r="C167" s="8">
        <v>0.23988399999999999</v>
      </c>
      <c r="D167" s="8"/>
      <c r="E167" s="8">
        <v>207.60300000000001</v>
      </c>
      <c r="F167" s="8">
        <v>0.231128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>
        <v>190</v>
      </c>
      <c r="R167">
        <v>0.66666700000000001</v>
      </c>
      <c r="S167" s="8">
        <f t="shared" si="9"/>
        <v>166</v>
      </c>
      <c r="T167">
        <v>190</v>
      </c>
      <c r="U167">
        <v>0.66296200000000005</v>
      </c>
      <c r="W167" s="8">
        <f t="shared" si="10"/>
        <v>166</v>
      </c>
      <c r="X167">
        <v>260</v>
      </c>
      <c r="Y167">
        <v>0.62405999999999995</v>
      </c>
      <c r="AA167">
        <v>260</v>
      </c>
      <c r="AB167">
        <v>0.56971400000000005</v>
      </c>
      <c r="AE167" s="8">
        <f t="shared" si="11"/>
        <v>166</v>
      </c>
      <c r="AF167">
        <v>532.84</v>
      </c>
      <c r="AG167">
        <v>0.89247299999999996</v>
      </c>
      <c r="AI167">
        <v>532.84</v>
      </c>
      <c r="AJ167">
        <v>0.89172399999999996</v>
      </c>
    </row>
    <row r="168" spans="1:36" x14ac:dyDescent="0.35">
      <c r="A168" s="8">
        <f t="shared" si="8"/>
        <v>167</v>
      </c>
      <c r="B168" s="8">
        <v>210</v>
      </c>
      <c r="C168" s="8">
        <v>0.24132899999999999</v>
      </c>
      <c r="D168" s="8"/>
      <c r="E168" s="8">
        <v>210</v>
      </c>
      <c r="F168" s="8">
        <v>0.23605100000000001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>
        <v>195</v>
      </c>
      <c r="R168">
        <v>0.67068300000000003</v>
      </c>
      <c r="S168" s="8">
        <f t="shared" si="9"/>
        <v>167</v>
      </c>
      <c r="T168">
        <v>195</v>
      </c>
      <c r="U168">
        <v>0.67890200000000001</v>
      </c>
      <c r="W168" s="8">
        <f t="shared" si="10"/>
        <v>167</v>
      </c>
      <c r="X168">
        <v>260</v>
      </c>
      <c r="Y168">
        <v>0.62782000000000004</v>
      </c>
      <c r="AA168">
        <v>260</v>
      </c>
      <c r="AB168">
        <v>0.56971400000000005</v>
      </c>
      <c r="AE168" s="8">
        <f t="shared" si="11"/>
        <v>167</v>
      </c>
      <c r="AF168">
        <v>535.26199999999994</v>
      </c>
      <c r="AG168">
        <v>0.89784900000000001</v>
      </c>
      <c r="AI168">
        <v>535.26199999999994</v>
      </c>
      <c r="AJ168">
        <v>0.89332999999999996</v>
      </c>
    </row>
    <row r="169" spans="1:36" x14ac:dyDescent="0.35">
      <c r="A169" s="8">
        <f t="shared" si="8"/>
        <v>168</v>
      </c>
      <c r="B169" s="8">
        <v>212.72900000000001</v>
      </c>
      <c r="C169" s="8">
        <v>0.24277499999999999</v>
      </c>
      <c r="D169" s="8"/>
      <c r="E169" s="8">
        <v>212.72900000000001</v>
      </c>
      <c r="F169" s="8">
        <v>0.241677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>
        <v>195</v>
      </c>
      <c r="R169">
        <v>0.67469900000000005</v>
      </c>
      <c r="S169" s="8">
        <f t="shared" si="9"/>
        <v>168</v>
      </c>
      <c r="T169">
        <v>195</v>
      </c>
      <c r="U169">
        <v>0.67890200000000001</v>
      </c>
      <c r="W169" s="8">
        <f t="shared" si="10"/>
        <v>168</v>
      </c>
      <c r="X169">
        <v>265</v>
      </c>
      <c r="Y169">
        <v>0.631579</v>
      </c>
      <c r="AA169">
        <v>265</v>
      </c>
      <c r="AB169">
        <v>0.58223400000000003</v>
      </c>
      <c r="AE169" s="8">
        <f t="shared" si="11"/>
        <v>168</v>
      </c>
      <c r="AF169">
        <v>542.52800000000002</v>
      </c>
      <c r="AG169">
        <v>0.90322599999999997</v>
      </c>
      <c r="AI169">
        <v>542.52800000000002</v>
      </c>
      <c r="AJ169">
        <v>0.89802099999999996</v>
      </c>
    </row>
    <row r="170" spans="1:36" x14ac:dyDescent="0.35">
      <c r="A170" s="8">
        <f t="shared" si="8"/>
        <v>169</v>
      </c>
      <c r="B170" s="8">
        <v>212.72900000000001</v>
      </c>
      <c r="C170" s="8">
        <v>0.24421999999999999</v>
      </c>
      <c r="D170" s="8"/>
      <c r="E170" s="8">
        <v>212.72900000000001</v>
      </c>
      <c r="F170" s="8">
        <v>0.241677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>
        <v>195</v>
      </c>
      <c r="R170">
        <v>0.67871499999999996</v>
      </c>
      <c r="S170" s="8">
        <f t="shared" si="9"/>
        <v>169</v>
      </c>
      <c r="T170">
        <v>195</v>
      </c>
      <c r="U170">
        <v>0.67890200000000001</v>
      </c>
      <c r="W170" s="8">
        <f t="shared" si="10"/>
        <v>169</v>
      </c>
      <c r="X170">
        <v>265</v>
      </c>
      <c r="Y170">
        <v>0.63533799999999996</v>
      </c>
      <c r="AA170">
        <v>265</v>
      </c>
      <c r="AB170">
        <v>0.58223400000000003</v>
      </c>
      <c r="AE170" s="8">
        <f t="shared" si="11"/>
        <v>169</v>
      </c>
      <c r="AF170">
        <v>566.74800000000005</v>
      </c>
      <c r="AG170">
        <v>0.90860200000000002</v>
      </c>
      <c r="AI170">
        <v>566.74800000000005</v>
      </c>
      <c r="AJ170">
        <v>0.912323</v>
      </c>
    </row>
    <row r="171" spans="1:36" x14ac:dyDescent="0.35">
      <c r="A171" s="8">
        <f t="shared" si="8"/>
        <v>170</v>
      </c>
      <c r="B171" s="8">
        <v>215</v>
      </c>
      <c r="C171" s="8">
        <v>0.24566499999999999</v>
      </c>
      <c r="D171" s="8"/>
      <c r="E171" s="8">
        <v>215</v>
      </c>
      <c r="F171" s="8">
        <v>0.24637500000000001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>
        <v>195</v>
      </c>
      <c r="R171">
        <v>0.68273099999999998</v>
      </c>
      <c r="S171" s="8">
        <f t="shared" si="9"/>
        <v>170</v>
      </c>
      <c r="T171">
        <v>195</v>
      </c>
      <c r="U171">
        <v>0.67890200000000001</v>
      </c>
      <c r="W171" s="8">
        <f t="shared" si="10"/>
        <v>170</v>
      </c>
      <c r="X171">
        <v>265</v>
      </c>
      <c r="Y171">
        <v>0.63909800000000005</v>
      </c>
      <c r="AA171">
        <v>265</v>
      </c>
      <c r="AB171">
        <v>0.58223400000000003</v>
      </c>
      <c r="AE171" s="8">
        <f t="shared" si="11"/>
        <v>170</v>
      </c>
      <c r="AF171">
        <v>586.12400000000002</v>
      </c>
      <c r="AG171">
        <v>0.91397799999999996</v>
      </c>
      <c r="AI171">
        <v>586.12400000000002</v>
      </c>
      <c r="AJ171">
        <v>0.92240500000000003</v>
      </c>
    </row>
    <row r="172" spans="1:36" x14ac:dyDescent="0.35">
      <c r="A172" s="8">
        <f t="shared" si="8"/>
        <v>171</v>
      </c>
      <c r="B172" s="8">
        <v>215</v>
      </c>
      <c r="C172" s="8">
        <v>0.24711</v>
      </c>
      <c r="D172" s="8"/>
      <c r="E172" s="8">
        <v>215</v>
      </c>
      <c r="F172" s="8">
        <v>0.24637500000000001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>
        <v>195</v>
      </c>
      <c r="R172">
        <v>0.686747</v>
      </c>
      <c r="S172" s="8">
        <f t="shared" si="9"/>
        <v>171</v>
      </c>
      <c r="T172">
        <v>195</v>
      </c>
      <c r="U172">
        <v>0.67890200000000001</v>
      </c>
      <c r="W172" s="8">
        <f t="shared" si="10"/>
        <v>171</v>
      </c>
      <c r="X172">
        <v>265</v>
      </c>
      <c r="Y172">
        <v>0.64285700000000001</v>
      </c>
      <c r="AA172">
        <v>265</v>
      </c>
      <c r="AB172">
        <v>0.58223400000000003</v>
      </c>
      <c r="AE172" s="8">
        <f t="shared" si="11"/>
        <v>171</v>
      </c>
      <c r="AF172">
        <v>590.96799999999996</v>
      </c>
      <c r="AG172">
        <v>0.91935500000000003</v>
      </c>
      <c r="AI172">
        <v>590.96799999999996</v>
      </c>
      <c r="AJ172">
        <v>0.92475200000000002</v>
      </c>
    </row>
    <row r="173" spans="1:36" x14ac:dyDescent="0.35">
      <c r="A173" s="8">
        <f t="shared" si="8"/>
        <v>172</v>
      </c>
      <c r="B173" s="8">
        <v>215.292</v>
      </c>
      <c r="C173" s="8">
        <v>0.248555</v>
      </c>
      <c r="D173" s="8"/>
      <c r="E173" s="8">
        <v>215.292</v>
      </c>
      <c r="F173" s="8">
        <v>0.24698000000000001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>
        <v>200</v>
      </c>
      <c r="R173">
        <v>0.69076300000000002</v>
      </c>
      <c r="S173" s="8">
        <f t="shared" si="9"/>
        <v>172</v>
      </c>
      <c r="T173">
        <v>200</v>
      </c>
      <c r="U173">
        <v>0.69426100000000002</v>
      </c>
      <c r="W173" s="8">
        <f t="shared" si="10"/>
        <v>172</v>
      </c>
      <c r="X173">
        <v>265</v>
      </c>
      <c r="Y173">
        <v>0.646617</v>
      </c>
      <c r="AA173">
        <v>265</v>
      </c>
      <c r="AB173">
        <v>0.58223400000000003</v>
      </c>
      <c r="AE173" s="8">
        <f t="shared" si="11"/>
        <v>172</v>
      </c>
      <c r="AF173">
        <v>595.81200000000001</v>
      </c>
      <c r="AG173">
        <v>0.92473099999999997</v>
      </c>
      <c r="AI173">
        <v>595.81200000000001</v>
      </c>
      <c r="AJ173">
        <v>0.92703199999999997</v>
      </c>
    </row>
    <row r="174" spans="1:36" x14ac:dyDescent="0.35">
      <c r="A174" s="8">
        <f t="shared" si="8"/>
        <v>173</v>
      </c>
      <c r="B174" s="8">
        <v>217.58099999999999</v>
      </c>
      <c r="C174" s="8">
        <v>0.25</v>
      </c>
      <c r="D174" s="8"/>
      <c r="E174" s="8">
        <v>217.58099999999999</v>
      </c>
      <c r="F174" s="8">
        <v>0.25173099999999998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>
        <v>200</v>
      </c>
      <c r="R174">
        <v>0.69477900000000004</v>
      </c>
      <c r="S174" s="8">
        <f t="shared" si="9"/>
        <v>173</v>
      </c>
      <c r="T174">
        <v>200</v>
      </c>
      <c r="U174">
        <v>0.69426100000000002</v>
      </c>
      <c r="W174" s="8">
        <f t="shared" si="10"/>
        <v>173</v>
      </c>
      <c r="X174">
        <v>270</v>
      </c>
      <c r="Y174">
        <v>0.65037599999999995</v>
      </c>
      <c r="AA174">
        <v>270</v>
      </c>
      <c r="AB174">
        <v>0.59451500000000002</v>
      </c>
      <c r="AE174" s="8">
        <f t="shared" si="11"/>
        <v>173</v>
      </c>
      <c r="AF174">
        <v>605.5</v>
      </c>
      <c r="AG174">
        <v>0.93010800000000005</v>
      </c>
      <c r="AI174">
        <v>605.5</v>
      </c>
      <c r="AJ174">
        <v>0.93140199999999995</v>
      </c>
    </row>
    <row r="175" spans="1:36" x14ac:dyDescent="0.35">
      <c r="A175" s="8">
        <f t="shared" si="8"/>
        <v>174</v>
      </c>
      <c r="B175" s="8">
        <v>220</v>
      </c>
      <c r="C175" s="8">
        <v>0.25144499999999997</v>
      </c>
      <c r="D175" s="8"/>
      <c r="E175" s="8">
        <v>220</v>
      </c>
      <c r="F175" s="8">
        <v>0.25676399999999999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>
        <v>205</v>
      </c>
      <c r="R175">
        <v>0.69879500000000005</v>
      </c>
      <c r="S175" s="8">
        <f t="shared" si="9"/>
        <v>174</v>
      </c>
      <c r="T175">
        <v>205</v>
      </c>
      <c r="U175">
        <v>0.70904299999999998</v>
      </c>
      <c r="W175" s="8">
        <f t="shared" si="10"/>
        <v>174</v>
      </c>
      <c r="X175">
        <v>270</v>
      </c>
      <c r="Y175">
        <v>0.65413500000000002</v>
      </c>
      <c r="AA175">
        <v>270</v>
      </c>
      <c r="AB175">
        <v>0.59451500000000002</v>
      </c>
      <c r="AE175" s="8">
        <f t="shared" si="11"/>
        <v>174</v>
      </c>
      <c r="AF175">
        <v>641.83000000000004</v>
      </c>
      <c r="AG175">
        <v>0.93548399999999998</v>
      </c>
      <c r="AI175">
        <v>641.83000000000004</v>
      </c>
      <c r="AJ175">
        <v>0.94570200000000004</v>
      </c>
    </row>
    <row r="176" spans="1:36" x14ac:dyDescent="0.35">
      <c r="A176" s="8">
        <f t="shared" si="8"/>
        <v>175</v>
      </c>
      <c r="B176" s="8">
        <v>220</v>
      </c>
      <c r="C176" s="8">
        <v>0.25289</v>
      </c>
      <c r="D176" s="8"/>
      <c r="E176" s="8">
        <v>220</v>
      </c>
      <c r="F176" s="8">
        <v>0.25676399999999999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>
        <v>205</v>
      </c>
      <c r="R176">
        <v>0.70281099999999996</v>
      </c>
      <c r="S176" s="8">
        <f t="shared" si="9"/>
        <v>175</v>
      </c>
      <c r="T176">
        <v>205</v>
      </c>
      <c r="U176">
        <v>0.70904299999999998</v>
      </c>
      <c r="W176" s="8">
        <f t="shared" si="10"/>
        <v>175</v>
      </c>
      <c r="X176">
        <v>270</v>
      </c>
      <c r="Y176">
        <v>0.65789500000000001</v>
      </c>
      <c r="AA176">
        <v>270</v>
      </c>
      <c r="AB176">
        <v>0.59451500000000002</v>
      </c>
      <c r="AE176" s="8">
        <f t="shared" si="11"/>
        <v>175</v>
      </c>
      <c r="AF176">
        <v>646.67399999999998</v>
      </c>
      <c r="AG176">
        <v>0.94086000000000003</v>
      </c>
      <c r="AI176">
        <v>646.67399999999998</v>
      </c>
      <c r="AJ176">
        <v>0.94738100000000003</v>
      </c>
    </row>
    <row r="177" spans="1:36" x14ac:dyDescent="0.35">
      <c r="A177" s="8">
        <f t="shared" si="8"/>
        <v>176</v>
      </c>
      <c r="B177" s="8">
        <v>220</v>
      </c>
      <c r="C177" s="8">
        <v>0.25433499999999998</v>
      </c>
      <c r="D177" s="8"/>
      <c r="E177" s="8">
        <v>220</v>
      </c>
      <c r="F177" s="8">
        <v>0.25676399999999999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>
        <v>205</v>
      </c>
      <c r="R177">
        <v>0.70682699999999998</v>
      </c>
      <c r="S177" s="8">
        <f t="shared" si="9"/>
        <v>176</v>
      </c>
      <c r="T177">
        <v>205</v>
      </c>
      <c r="U177">
        <v>0.70904299999999998</v>
      </c>
      <c r="W177" s="8">
        <f t="shared" si="10"/>
        <v>176</v>
      </c>
      <c r="X177">
        <v>270</v>
      </c>
      <c r="Y177">
        <v>0.66165399999999996</v>
      </c>
      <c r="AA177">
        <v>270</v>
      </c>
      <c r="AB177">
        <v>0.59451500000000002</v>
      </c>
      <c r="AE177" s="8">
        <f t="shared" si="11"/>
        <v>176</v>
      </c>
      <c r="AF177">
        <v>687.84799999999996</v>
      </c>
      <c r="AG177">
        <v>0.94623699999999999</v>
      </c>
      <c r="AI177">
        <v>687.84799999999996</v>
      </c>
      <c r="AJ177">
        <v>0.95980500000000002</v>
      </c>
    </row>
    <row r="178" spans="1:36" x14ac:dyDescent="0.35">
      <c r="A178" s="8">
        <f t="shared" si="8"/>
        <v>177</v>
      </c>
      <c r="B178" s="8">
        <v>220</v>
      </c>
      <c r="C178" s="8">
        <v>0.25578000000000001</v>
      </c>
      <c r="D178" s="8"/>
      <c r="E178" s="8">
        <v>220</v>
      </c>
      <c r="F178" s="8">
        <v>0.25676399999999999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>
        <v>210</v>
      </c>
      <c r="R178">
        <v>0.710843</v>
      </c>
      <c r="S178" s="8">
        <f t="shared" si="9"/>
        <v>177</v>
      </c>
      <c r="T178">
        <v>210</v>
      </c>
      <c r="U178">
        <v>0.72325600000000001</v>
      </c>
      <c r="W178" s="8">
        <f t="shared" si="10"/>
        <v>177</v>
      </c>
      <c r="X178">
        <v>270</v>
      </c>
      <c r="Y178">
        <v>0.66541399999999995</v>
      </c>
      <c r="AA178">
        <v>270</v>
      </c>
      <c r="AB178">
        <v>0.59451500000000002</v>
      </c>
      <c r="AE178" s="8">
        <f t="shared" si="11"/>
        <v>177</v>
      </c>
      <c r="AF178">
        <v>690.27</v>
      </c>
      <c r="AG178">
        <v>0.95161300000000004</v>
      </c>
      <c r="AI178">
        <v>690.27</v>
      </c>
      <c r="AJ178">
        <v>0.96044200000000002</v>
      </c>
    </row>
    <row r="179" spans="1:36" x14ac:dyDescent="0.35">
      <c r="A179" s="8">
        <f t="shared" si="8"/>
        <v>178</v>
      </c>
      <c r="B179" s="8">
        <v>220.41800000000001</v>
      </c>
      <c r="C179" s="8">
        <v>0.25722499999999998</v>
      </c>
      <c r="D179" s="8"/>
      <c r="E179" s="8">
        <v>220.41800000000001</v>
      </c>
      <c r="F179" s="8">
        <v>0.257635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>
        <v>210</v>
      </c>
      <c r="R179">
        <v>0.71485900000000002</v>
      </c>
      <c r="S179" s="8">
        <f t="shared" si="9"/>
        <v>178</v>
      </c>
      <c r="T179">
        <v>210</v>
      </c>
      <c r="U179">
        <v>0.72325600000000001</v>
      </c>
      <c r="W179" s="8">
        <f t="shared" si="10"/>
        <v>178</v>
      </c>
      <c r="X179">
        <v>270</v>
      </c>
      <c r="Y179">
        <v>0.66917300000000002</v>
      </c>
      <c r="AA179">
        <v>270</v>
      </c>
      <c r="AB179">
        <v>0.59451500000000002</v>
      </c>
      <c r="AE179" s="8">
        <f t="shared" si="11"/>
        <v>178</v>
      </c>
      <c r="AF179">
        <v>692.69200000000001</v>
      </c>
      <c r="AG179">
        <v>0.95698899999999998</v>
      </c>
      <c r="AI179">
        <v>692.69200000000001</v>
      </c>
      <c r="AJ179">
        <v>0.96106899999999995</v>
      </c>
    </row>
    <row r="180" spans="1:36" x14ac:dyDescent="0.35">
      <c r="A180" s="8">
        <f t="shared" si="8"/>
        <v>179</v>
      </c>
      <c r="B180" s="8">
        <v>220.41800000000001</v>
      </c>
      <c r="C180" s="8">
        <v>0.25867099999999998</v>
      </c>
      <c r="D180" s="8"/>
      <c r="E180" s="8">
        <v>220.41800000000001</v>
      </c>
      <c r="F180" s="8">
        <v>0.257635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>
        <v>210</v>
      </c>
      <c r="R180">
        <v>0.71887599999999996</v>
      </c>
      <c r="S180" s="8">
        <f t="shared" si="9"/>
        <v>179</v>
      </c>
      <c r="T180">
        <v>210</v>
      </c>
      <c r="U180">
        <v>0.72325600000000001</v>
      </c>
      <c r="W180" s="8">
        <f t="shared" si="10"/>
        <v>179</v>
      </c>
      <c r="X180">
        <v>270</v>
      </c>
      <c r="Y180">
        <v>0.67293199999999997</v>
      </c>
      <c r="AA180">
        <v>270</v>
      </c>
      <c r="AB180">
        <v>0.59451500000000002</v>
      </c>
      <c r="AE180" s="8">
        <f t="shared" si="11"/>
        <v>179</v>
      </c>
      <c r="AF180">
        <v>707.22400000000005</v>
      </c>
      <c r="AG180">
        <v>0.96236600000000005</v>
      </c>
      <c r="AI180">
        <v>707.22400000000005</v>
      </c>
      <c r="AJ180">
        <v>0.96463699999999997</v>
      </c>
    </row>
    <row r="181" spans="1:36" x14ac:dyDescent="0.35">
      <c r="A181" s="8">
        <f t="shared" si="8"/>
        <v>180</v>
      </c>
      <c r="B181" s="8">
        <v>220.41800000000001</v>
      </c>
      <c r="C181" s="8">
        <v>0.26011600000000001</v>
      </c>
      <c r="D181" s="8"/>
      <c r="E181" s="8">
        <v>220.41800000000001</v>
      </c>
      <c r="F181" s="8">
        <v>0.257635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>
        <v>210</v>
      </c>
      <c r="R181">
        <v>0.72289199999999998</v>
      </c>
      <c r="S181" s="8">
        <f t="shared" si="9"/>
        <v>180</v>
      </c>
      <c r="T181">
        <v>210</v>
      </c>
      <c r="U181">
        <v>0.72325600000000001</v>
      </c>
      <c r="W181" s="8">
        <f t="shared" si="10"/>
        <v>180</v>
      </c>
      <c r="X181">
        <v>275</v>
      </c>
      <c r="Y181">
        <v>0.67669199999999996</v>
      </c>
      <c r="AA181">
        <v>275</v>
      </c>
      <c r="AB181">
        <v>0.60655599999999998</v>
      </c>
      <c r="AE181" s="8">
        <f t="shared" si="11"/>
        <v>180</v>
      </c>
      <c r="AF181">
        <v>712.06799999999998</v>
      </c>
      <c r="AG181">
        <v>0.96774199999999999</v>
      </c>
      <c r="AI181">
        <v>712.06799999999998</v>
      </c>
      <c r="AJ181">
        <v>0.96575500000000003</v>
      </c>
    </row>
    <row r="182" spans="1:36" x14ac:dyDescent="0.35">
      <c r="A182" s="8">
        <f t="shared" si="8"/>
        <v>181</v>
      </c>
      <c r="B182" s="8">
        <v>222.98099999999999</v>
      </c>
      <c r="C182" s="8">
        <v>0.26156099999999999</v>
      </c>
      <c r="D182" s="8"/>
      <c r="E182" s="8">
        <v>222.98099999999999</v>
      </c>
      <c r="F182" s="8">
        <v>0.262984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>
        <v>215</v>
      </c>
      <c r="R182">
        <v>0.726908</v>
      </c>
      <c r="S182" s="8">
        <f t="shared" si="9"/>
        <v>181</v>
      </c>
      <c r="T182">
        <v>215</v>
      </c>
      <c r="U182">
        <v>0.73690900000000004</v>
      </c>
      <c r="W182" s="8">
        <f t="shared" si="10"/>
        <v>181</v>
      </c>
      <c r="X182">
        <v>280</v>
      </c>
      <c r="Y182">
        <v>0.68045100000000003</v>
      </c>
      <c r="AA182">
        <v>280</v>
      </c>
      <c r="AB182">
        <v>0.61835200000000001</v>
      </c>
      <c r="AE182" s="8">
        <f t="shared" si="11"/>
        <v>181</v>
      </c>
      <c r="AF182">
        <v>714.49</v>
      </c>
      <c r="AG182">
        <v>0.97311800000000004</v>
      </c>
      <c r="AI182">
        <v>714.49</v>
      </c>
      <c r="AJ182">
        <v>0.96630199999999999</v>
      </c>
    </row>
    <row r="183" spans="1:36" x14ac:dyDescent="0.35">
      <c r="A183" s="8">
        <f t="shared" si="8"/>
        <v>182</v>
      </c>
      <c r="B183" s="8">
        <v>225</v>
      </c>
      <c r="C183" s="8">
        <v>0.26300600000000002</v>
      </c>
      <c r="D183" s="8"/>
      <c r="E183" s="8">
        <v>225</v>
      </c>
      <c r="F183" s="8">
        <v>0.26720699999999997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>
        <v>215</v>
      </c>
      <c r="R183">
        <v>0.73092400000000002</v>
      </c>
      <c r="S183" s="8">
        <f t="shared" si="9"/>
        <v>182</v>
      </c>
      <c r="T183">
        <v>215</v>
      </c>
      <c r="U183">
        <v>0.73690900000000004</v>
      </c>
      <c r="W183" s="8">
        <f t="shared" si="10"/>
        <v>182</v>
      </c>
      <c r="X183">
        <v>280</v>
      </c>
      <c r="Y183">
        <v>0.68421100000000001</v>
      </c>
      <c r="AA183">
        <v>280</v>
      </c>
      <c r="AB183">
        <v>0.61835200000000001</v>
      </c>
      <c r="AE183" s="8">
        <f t="shared" si="11"/>
        <v>182</v>
      </c>
      <c r="AF183">
        <v>729.02200000000005</v>
      </c>
      <c r="AG183">
        <v>0.978495</v>
      </c>
      <c r="AI183">
        <v>729.02200000000005</v>
      </c>
      <c r="AJ183">
        <v>0.96940999999999999</v>
      </c>
    </row>
    <row r="184" spans="1:36" x14ac:dyDescent="0.35">
      <c r="A184" s="8">
        <f t="shared" si="8"/>
        <v>183</v>
      </c>
      <c r="B184" s="8">
        <v>225.54400000000001</v>
      </c>
      <c r="C184" s="8">
        <v>0.26445099999999999</v>
      </c>
      <c r="D184" s="8"/>
      <c r="E184" s="8">
        <v>225.54400000000001</v>
      </c>
      <c r="F184" s="8">
        <v>0.26834599999999997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>
        <v>220</v>
      </c>
      <c r="R184">
        <v>0.73494000000000004</v>
      </c>
      <c r="S184" s="8">
        <f t="shared" si="9"/>
        <v>183</v>
      </c>
      <c r="T184">
        <v>220</v>
      </c>
      <c r="U184">
        <v>0.75001099999999998</v>
      </c>
      <c r="W184" s="8">
        <f t="shared" si="10"/>
        <v>183</v>
      </c>
      <c r="X184">
        <v>280</v>
      </c>
      <c r="Y184">
        <v>0.68796999999999997</v>
      </c>
      <c r="AA184">
        <v>280</v>
      </c>
      <c r="AB184">
        <v>0.61835200000000001</v>
      </c>
      <c r="AE184" s="8">
        <f t="shared" si="11"/>
        <v>183</v>
      </c>
      <c r="AF184">
        <v>733.86599999999999</v>
      </c>
      <c r="AG184">
        <v>0.98387100000000005</v>
      </c>
      <c r="AI184">
        <v>733.86599999999999</v>
      </c>
      <c r="AJ184">
        <v>0.97038400000000002</v>
      </c>
    </row>
    <row r="185" spans="1:36" x14ac:dyDescent="0.35">
      <c r="A185" s="8">
        <f t="shared" si="8"/>
        <v>184</v>
      </c>
      <c r="B185" s="8">
        <v>229.536</v>
      </c>
      <c r="C185" s="8">
        <v>0.26589600000000002</v>
      </c>
      <c r="D185" s="8"/>
      <c r="E185" s="8">
        <v>229.536</v>
      </c>
      <c r="F185" s="8">
        <v>0.27672000000000002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>
        <v>220</v>
      </c>
      <c r="R185">
        <v>0.73895599999999995</v>
      </c>
      <c r="S185" s="8">
        <f t="shared" si="9"/>
        <v>184</v>
      </c>
      <c r="T185">
        <v>220</v>
      </c>
      <c r="U185">
        <v>0.75001099999999998</v>
      </c>
      <c r="W185" s="8">
        <f t="shared" si="10"/>
        <v>184</v>
      </c>
      <c r="X185">
        <v>280</v>
      </c>
      <c r="Y185">
        <v>0.69172900000000004</v>
      </c>
      <c r="AA185">
        <v>280</v>
      </c>
      <c r="AB185">
        <v>0.61835200000000001</v>
      </c>
      <c r="AE185" s="8">
        <f t="shared" si="11"/>
        <v>184</v>
      </c>
      <c r="AF185">
        <v>736.28800000000001</v>
      </c>
      <c r="AG185">
        <v>0.98924699999999999</v>
      </c>
      <c r="AI185">
        <v>736.28800000000001</v>
      </c>
      <c r="AJ185">
        <v>0.97085999999999995</v>
      </c>
    </row>
    <row r="186" spans="1:36" x14ac:dyDescent="0.35">
      <c r="A186" s="8">
        <f t="shared" si="8"/>
        <v>185</v>
      </c>
      <c r="B186" s="8">
        <v>230</v>
      </c>
      <c r="C186" s="8">
        <v>0.267341</v>
      </c>
      <c r="D186" s="8"/>
      <c r="E186" s="8">
        <v>230</v>
      </c>
      <c r="F186" s="8">
        <v>0.27769500000000003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>
        <v>220</v>
      </c>
      <c r="R186">
        <v>0.74297199999999997</v>
      </c>
      <c r="S186" s="8">
        <f t="shared" si="9"/>
        <v>185</v>
      </c>
      <c r="T186">
        <v>220</v>
      </c>
      <c r="U186">
        <v>0.75001099999999998</v>
      </c>
      <c r="W186" s="8">
        <f t="shared" si="10"/>
        <v>185</v>
      </c>
      <c r="X186">
        <v>280</v>
      </c>
      <c r="Y186">
        <v>0.69548900000000002</v>
      </c>
      <c r="AA186">
        <v>280</v>
      </c>
      <c r="AB186">
        <v>0.61835200000000001</v>
      </c>
      <c r="AE186" s="8">
        <f t="shared" si="11"/>
        <v>185</v>
      </c>
      <c r="AF186">
        <v>753.24199999999996</v>
      </c>
      <c r="AG186">
        <v>0.99462399999999995</v>
      </c>
      <c r="AI186">
        <v>753.24199999999996</v>
      </c>
      <c r="AJ186">
        <v>0.97399199999999997</v>
      </c>
    </row>
    <row r="187" spans="1:36" x14ac:dyDescent="0.35">
      <c r="A187" s="8">
        <f t="shared" si="8"/>
        <v>186</v>
      </c>
      <c r="B187" s="8">
        <v>233.233</v>
      </c>
      <c r="C187" s="8">
        <v>0.26878600000000002</v>
      </c>
      <c r="D187" s="8"/>
      <c r="E187" s="8">
        <v>233.233</v>
      </c>
      <c r="F187" s="8">
        <v>0.28449600000000003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>
        <v>225</v>
      </c>
      <c r="R187">
        <v>0.74698799999999999</v>
      </c>
      <c r="S187" s="8">
        <f t="shared" si="9"/>
        <v>186</v>
      </c>
      <c r="T187">
        <v>225</v>
      </c>
      <c r="U187">
        <v>0.76257399999999997</v>
      </c>
      <c r="W187" s="8">
        <f t="shared" si="10"/>
        <v>186</v>
      </c>
      <c r="X187">
        <v>285</v>
      </c>
      <c r="Y187">
        <v>0.69924799999999998</v>
      </c>
      <c r="AA187">
        <v>285</v>
      </c>
      <c r="AB187">
        <v>0.62990299999999999</v>
      </c>
      <c r="AE187" s="8">
        <f t="shared" si="11"/>
        <v>186</v>
      </c>
      <c r="AF187">
        <v>939.73599999999999</v>
      </c>
      <c r="AG187">
        <v>1</v>
      </c>
      <c r="AI187">
        <v>939.73599999999999</v>
      </c>
      <c r="AJ187">
        <v>0.99278699999999998</v>
      </c>
    </row>
    <row r="188" spans="1:36" x14ac:dyDescent="0.35">
      <c r="A188" s="8">
        <f t="shared" si="8"/>
        <v>187</v>
      </c>
      <c r="B188" s="8">
        <v>233.233</v>
      </c>
      <c r="C188" s="8">
        <v>0.270231</v>
      </c>
      <c r="D188" s="8"/>
      <c r="E188" s="8">
        <v>233.233</v>
      </c>
      <c r="F188" s="8">
        <v>0.28449600000000003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>
        <v>225</v>
      </c>
      <c r="R188">
        <v>0.751004</v>
      </c>
      <c r="S188" s="8">
        <f t="shared" si="9"/>
        <v>187</v>
      </c>
      <c r="T188">
        <v>225</v>
      </c>
      <c r="U188">
        <v>0.76257399999999997</v>
      </c>
      <c r="W188" s="8">
        <f t="shared" si="10"/>
        <v>187</v>
      </c>
      <c r="X188">
        <v>285</v>
      </c>
      <c r="Y188">
        <v>0.70300799999999997</v>
      </c>
      <c r="AA188">
        <v>285</v>
      </c>
      <c r="AB188">
        <v>0.62990299999999999</v>
      </c>
    </row>
    <row r="189" spans="1:36" x14ac:dyDescent="0.35">
      <c r="A189" s="8">
        <f t="shared" si="8"/>
        <v>188</v>
      </c>
      <c r="B189" s="8">
        <v>233.233</v>
      </c>
      <c r="C189" s="8">
        <v>0.27167599999999997</v>
      </c>
      <c r="D189" s="8"/>
      <c r="E189" s="8">
        <v>233.233</v>
      </c>
      <c r="F189" s="8">
        <v>0.28449600000000003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>
        <v>230</v>
      </c>
      <c r="R189">
        <v>0.75502000000000002</v>
      </c>
      <c r="S189" s="8">
        <f t="shared" si="9"/>
        <v>188</v>
      </c>
      <c r="T189">
        <v>230</v>
      </c>
      <c r="U189">
        <v>0.77460899999999999</v>
      </c>
      <c r="W189" s="8">
        <f t="shared" si="10"/>
        <v>188</v>
      </c>
      <c r="X189">
        <v>285</v>
      </c>
      <c r="Y189">
        <v>0.70676700000000003</v>
      </c>
      <c r="AA189">
        <v>285</v>
      </c>
      <c r="AB189">
        <v>0.62990299999999999</v>
      </c>
    </row>
    <row r="190" spans="1:36" x14ac:dyDescent="0.35">
      <c r="A190" s="8">
        <f t="shared" si="8"/>
        <v>189</v>
      </c>
      <c r="B190" s="8">
        <v>234.31800000000001</v>
      </c>
      <c r="C190" s="8">
        <v>0.273121</v>
      </c>
      <c r="D190" s="8"/>
      <c r="E190" s="8">
        <v>234.31800000000001</v>
      </c>
      <c r="F190" s="8">
        <v>0.28678100000000001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>
        <v>230</v>
      </c>
      <c r="R190">
        <v>0.75903600000000004</v>
      </c>
      <c r="S190" s="8">
        <f t="shared" si="9"/>
        <v>189</v>
      </c>
      <c r="T190">
        <v>230</v>
      </c>
      <c r="U190">
        <v>0.77460899999999999</v>
      </c>
      <c r="W190" s="8">
        <f t="shared" si="10"/>
        <v>189</v>
      </c>
      <c r="X190">
        <v>295</v>
      </c>
      <c r="Y190">
        <v>0.71052599999999999</v>
      </c>
      <c r="AA190">
        <v>295</v>
      </c>
      <c r="AB190">
        <v>0.65226099999999998</v>
      </c>
    </row>
    <row r="191" spans="1:36" x14ac:dyDescent="0.35">
      <c r="A191" s="8">
        <f t="shared" si="8"/>
        <v>190</v>
      </c>
      <c r="B191" s="8">
        <v>235</v>
      </c>
      <c r="C191" s="8">
        <v>0.27456599999999998</v>
      </c>
      <c r="D191" s="8"/>
      <c r="E191" s="8">
        <v>235</v>
      </c>
      <c r="F191" s="8">
        <v>0.28821799999999997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>
        <v>230</v>
      </c>
      <c r="R191">
        <v>0.76305199999999995</v>
      </c>
      <c r="S191" s="8">
        <f t="shared" si="9"/>
        <v>190</v>
      </c>
      <c r="T191">
        <v>230</v>
      </c>
      <c r="U191">
        <v>0.77460899999999999</v>
      </c>
      <c r="W191" s="8">
        <f t="shared" si="10"/>
        <v>190</v>
      </c>
      <c r="X191">
        <v>295</v>
      </c>
      <c r="Y191">
        <v>0.71428599999999998</v>
      </c>
      <c r="AA191">
        <v>295</v>
      </c>
      <c r="AB191">
        <v>0.65226099999999998</v>
      </c>
    </row>
    <row r="192" spans="1:36" x14ac:dyDescent="0.35">
      <c r="A192" s="8">
        <f t="shared" si="8"/>
        <v>191</v>
      </c>
      <c r="B192" s="8">
        <v>235.79599999999999</v>
      </c>
      <c r="C192" s="8">
        <v>0.27601199999999998</v>
      </c>
      <c r="D192" s="8"/>
      <c r="E192" s="8">
        <v>235.79599999999999</v>
      </c>
      <c r="F192" s="8">
        <v>0.28989599999999999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>
        <v>230</v>
      </c>
      <c r="R192">
        <v>0.76706799999999997</v>
      </c>
      <c r="S192" s="8">
        <f t="shared" si="9"/>
        <v>191</v>
      </c>
      <c r="T192">
        <v>230</v>
      </c>
      <c r="U192">
        <v>0.77460899999999999</v>
      </c>
      <c r="W192" s="8">
        <f t="shared" si="10"/>
        <v>191</v>
      </c>
      <c r="X192">
        <v>295</v>
      </c>
      <c r="Y192">
        <v>0.71804500000000004</v>
      </c>
      <c r="AA192">
        <v>295</v>
      </c>
      <c r="AB192">
        <v>0.65226099999999998</v>
      </c>
    </row>
    <row r="193" spans="1:28" x14ac:dyDescent="0.35">
      <c r="A193" s="8">
        <f t="shared" si="8"/>
        <v>192</v>
      </c>
      <c r="B193" s="8">
        <v>238.35900000000001</v>
      </c>
      <c r="C193" s="8">
        <v>0.27745700000000001</v>
      </c>
      <c r="D193" s="8"/>
      <c r="E193" s="8">
        <v>238.35900000000001</v>
      </c>
      <c r="F193" s="8">
        <v>0.29530200000000001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>
        <v>235</v>
      </c>
      <c r="R193">
        <v>0.77108399999999999</v>
      </c>
      <c r="S193" s="8">
        <f t="shared" si="9"/>
        <v>192</v>
      </c>
      <c r="T193">
        <v>235</v>
      </c>
      <c r="U193">
        <v>0.78613</v>
      </c>
      <c r="W193" s="8">
        <f t="shared" si="10"/>
        <v>192</v>
      </c>
      <c r="X193">
        <v>300</v>
      </c>
      <c r="Y193">
        <v>0.72180500000000003</v>
      </c>
      <c r="AA193">
        <v>300</v>
      </c>
      <c r="AB193">
        <v>0.66306600000000004</v>
      </c>
    </row>
    <row r="194" spans="1:28" x14ac:dyDescent="0.35">
      <c r="A194" s="8">
        <f t="shared" si="8"/>
        <v>193</v>
      </c>
      <c r="B194" s="8">
        <v>238.35900000000001</v>
      </c>
      <c r="C194" s="8">
        <v>0.27890199999999998</v>
      </c>
      <c r="D194" s="8"/>
      <c r="E194" s="8">
        <v>238.35900000000001</v>
      </c>
      <c r="F194" s="8">
        <v>0.29530200000000001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>
        <v>240</v>
      </c>
      <c r="R194">
        <v>0.77510000000000001</v>
      </c>
      <c r="S194" s="8">
        <f t="shared" si="9"/>
        <v>193</v>
      </c>
      <c r="T194">
        <v>240</v>
      </c>
      <c r="U194">
        <v>0.79715000000000003</v>
      </c>
      <c r="W194" s="8">
        <f t="shared" si="10"/>
        <v>193</v>
      </c>
      <c r="X194">
        <v>300</v>
      </c>
      <c r="Y194">
        <v>0.72556399999999999</v>
      </c>
      <c r="AA194">
        <v>300</v>
      </c>
      <c r="AB194">
        <v>0.66306600000000004</v>
      </c>
    </row>
    <row r="195" spans="1:28" x14ac:dyDescent="0.35">
      <c r="A195" s="8">
        <f t="shared" si="8"/>
        <v>194</v>
      </c>
      <c r="B195" s="8">
        <v>239.1</v>
      </c>
      <c r="C195" s="8">
        <v>0.28034700000000001</v>
      </c>
      <c r="D195" s="8"/>
      <c r="E195" s="8">
        <v>239.1</v>
      </c>
      <c r="F195" s="8">
        <v>0.29686600000000002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>
        <v>240</v>
      </c>
      <c r="R195">
        <v>0.77911600000000003</v>
      </c>
      <c r="S195" s="8">
        <f t="shared" si="9"/>
        <v>194</v>
      </c>
      <c r="T195">
        <v>240</v>
      </c>
      <c r="U195">
        <v>0.79715000000000003</v>
      </c>
      <c r="W195" s="8">
        <f t="shared" si="10"/>
        <v>194</v>
      </c>
      <c r="X195">
        <v>300</v>
      </c>
      <c r="Y195">
        <v>0.72932300000000005</v>
      </c>
      <c r="AA195">
        <v>300</v>
      </c>
      <c r="AB195">
        <v>0.66306600000000004</v>
      </c>
    </row>
    <row r="196" spans="1:28" x14ac:dyDescent="0.35">
      <c r="A196" s="8">
        <f t="shared" ref="A196:A259" si="12">A195+1</f>
        <v>195</v>
      </c>
      <c r="B196" s="8">
        <v>240</v>
      </c>
      <c r="C196" s="8">
        <v>0.28179199999999999</v>
      </c>
      <c r="D196" s="8"/>
      <c r="E196" s="8">
        <v>240</v>
      </c>
      <c r="F196" s="8">
        <v>0.298767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>
        <v>240</v>
      </c>
      <c r="R196">
        <v>0.78313299999999997</v>
      </c>
      <c r="S196" s="8">
        <f t="shared" ref="S196:S250" si="13">S195+1</f>
        <v>195</v>
      </c>
      <c r="T196">
        <v>240</v>
      </c>
      <c r="U196">
        <v>0.79715000000000003</v>
      </c>
      <c r="W196" s="8">
        <f t="shared" ref="W196:W259" si="14">W195+1</f>
        <v>195</v>
      </c>
      <c r="X196">
        <v>310</v>
      </c>
      <c r="Y196">
        <v>0.73308300000000004</v>
      </c>
      <c r="AA196">
        <v>310</v>
      </c>
      <c r="AB196">
        <v>0.68393099999999996</v>
      </c>
    </row>
    <row r="197" spans="1:28" x14ac:dyDescent="0.35">
      <c r="A197" s="8">
        <f t="shared" si="12"/>
        <v>196</v>
      </c>
      <c r="B197" s="8">
        <v>240</v>
      </c>
      <c r="C197" s="8">
        <v>0.28323700000000002</v>
      </c>
      <c r="D197" s="8"/>
      <c r="E197" s="8">
        <v>240</v>
      </c>
      <c r="F197" s="8">
        <v>0.298767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>
        <v>240</v>
      </c>
      <c r="R197">
        <v>0.78714899999999999</v>
      </c>
      <c r="S197" s="8">
        <f t="shared" si="13"/>
        <v>196</v>
      </c>
      <c r="T197">
        <v>240</v>
      </c>
      <c r="U197">
        <v>0.79715000000000003</v>
      </c>
      <c r="W197" s="8">
        <f t="shared" si="14"/>
        <v>196</v>
      </c>
      <c r="X197">
        <v>310</v>
      </c>
      <c r="Y197">
        <v>0.736842</v>
      </c>
      <c r="AA197">
        <v>310</v>
      </c>
      <c r="AB197">
        <v>0.68393099999999996</v>
      </c>
    </row>
    <row r="198" spans="1:28" x14ac:dyDescent="0.35">
      <c r="A198" s="8">
        <f t="shared" si="12"/>
        <v>197</v>
      </c>
      <c r="B198" s="8">
        <v>240</v>
      </c>
      <c r="C198" s="8">
        <v>0.28468199999999999</v>
      </c>
      <c r="D198" s="8"/>
      <c r="E198" s="8">
        <v>240</v>
      </c>
      <c r="F198" s="8">
        <v>0.298767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>
        <v>245</v>
      </c>
      <c r="R198">
        <v>0.79116500000000001</v>
      </c>
      <c r="S198" s="8">
        <f t="shared" si="13"/>
        <v>197</v>
      </c>
      <c r="T198">
        <v>245</v>
      </c>
      <c r="U198">
        <v>0.80768300000000004</v>
      </c>
      <c r="W198" s="8">
        <f t="shared" si="14"/>
        <v>197</v>
      </c>
      <c r="X198">
        <v>315</v>
      </c>
      <c r="Y198">
        <v>0.74060199999999998</v>
      </c>
      <c r="AA198">
        <v>315</v>
      </c>
      <c r="AB198">
        <v>0.69399100000000002</v>
      </c>
    </row>
    <row r="199" spans="1:28" x14ac:dyDescent="0.35">
      <c r="A199" s="8">
        <f t="shared" si="12"/>
        <v>198</v>
      </c>
      <c r="B199" s="8">
        <v>245</v>
      </c>
      <c r="C199" s="8">
        <v>0.28612700000000002</v>
      </c>
      <c r="D199" s="8"/>
      <c r="E199" s="8">
        <v>245</v>
      </c>
      <c r="F199" s="8">
        <v>0.309332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>
        <v>245</v>
      </c>
      <c r="R199">
        <v>0.79518100000000003</v>
      </c>
      <c r="S199" s="8">
        <f t="shared" si="13"/>
        <v>198</v>
      </c>
      <c r="T199">
        <v>245</v>
      </c>
      <c r="U199">
        <v>0.80768300000000004</v>
      </c>
      <c r="W199" s="8">
        <f t="shared" si="14"/>
        <v>198</v>
      </c>
      <c r="X199">
        <v>315</v>
      </c>
      <c r="Y199">
        <v>0.74436100000000005</v>
      </c>
      <c r="AA199">
        <v>315</v>
      </c>
      <c r="AB199">
        <v>0.69399100000000002</v>
      </c>
    </row>
    <row r="200" spans="1:28" x14ac:dyDescent="0.35">
      <c r="A200" s="8">
        <f t="shared" si="12"/>
        <v>199</v>
      </c>
      <c r="B200" s="8">
        <v>245</v>
      </c>
      <c r="C200" s="8">
        <v>0.28757199999999999</v>
      </c>
      <c r="D200" s="8"/>
      <c r="E200" s="8">
        <v>245</v>
      </c>
      <c r="F200" s="8">
        <v>0.309332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>
        <v>245</v>
      </c>
      <c r="R200">
        <v>0.79919700000000005</v>
      </c>
      <c r="S200" s="8">
        <f t="shared" si="13"/>
        <v>199</v>
      </c>
      <c r="T200">
        <v>245</v>
      </c>
      <c r="U200">
        <v>0.80768300000000004</v>
      </c>
      <c r="W200" s="8">
        <f t="shared" si="14"/>
        <v>199</v>
      </c>
      <c r="X200">
        <v>315</v>
      </c>
      <c r="Y200">
        <v>0.74812000000000001</v>
      </c>
      <c r="AA200">
        <v>315</v>
      </c>
      <c r="AB200">
        <v>0.69399100000000002</v>
      </c>
    </row>
    <row r="201" spans="1:28" x14ac:dyDescent="0.35">
      <c r="A201" s="8">
        <f t="shared" si="12"/>
        <v>200</v>
      </c>
      <c r="B201" s="8">
        <v>245</v>
      </c>
      <c r="C201" s="8">
        <v>0.28901700000000002</v>
      </c>
      <c r="D201" s="8"/>
      <c r="E201" s="8">
        <v>245</v>
      </c>
      <c r="F201" s="8">
        <v>0.309332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>
        <v>245</v>
      </c>
      <c r="R201">
        <v>0.80321299999999995</v>
      </c>
      <c r="S201" s="8">
        <f t="shared" si="13"/>
        <v>200</v>
      </c>
      <c r="T201">
        <v>245</v>
      </c>
      <c r="U201">
        <v>0.80768300000000004</v>
      </c>
      <c r="W201" s="8">
        <f t="shared" si="14"/>
        <v>200</v>
      </c>
      <c r="X201">
        <v>315</v>
      </c>
      <c r="Y201">
        <v>0.75187999999999999</v>
      </c>
      <c r="AA201">
        <v>315</v>
      </c>
      <c r="AB201">
        <v>0.69399100000000002</v>
      </c>
    </row>
    <row r="202" spans="1:28" x14ac:dyDescent="0.35">
      <c r="A202" s="8">
        <f t="shared" si="12"/>
        <v>201</v>
      </c>
      <c r="B202" s="8">
        <v>245</v>
      </c>
      <c r="C202" s="8">
        <v>0.290462</v>
      </c>
      <c r="D202" s="8"/>
      <c r="E202" s="8">
        <v>245</v>
      </c>
      <c r="F202" s="8">
        <v>0.309332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>
        <v>245</v>
      </c>
      <c r="R202">
        <v>0.80722899999999997</v>
      </c>
      <c r="S202" s="8">
        <f t="shared" si="13"/>
        <v>201</v>
      </c>
      <c r="T202">
        <v>245</v>
      </c>
      <c r="U202">
        <v>0.80768300000000004</v>
      </c>
      <c r="W202" s="8">
        <f t="shared" si="14"/>
        <v>201</v>
      </c>
      <c r="X202">
        <v>320</v>
      </c>
      <c r="Y202">
        <v>0.75563899999999995</v>
      </c>
      <c r="AA202">
        <v>320</v>
      </c>
      <c r="AB202">
        <v>0.70380500000000001</v>
      </c>
    </row>
    <row r="203" spans="1:28" x14ac:dyDescent="0.35">
      <c r="A203" s="8">
        <f t="shared" si="12"/>
        <v>202</v>
      </c>
      <c r="B203" s="8">
        <v>245</v>
      </c>
      <c r="C203" s="8">
        <v>0.291908</v>
      </c>
      <c r="D203" s="8"/>
      <c r="E203" s="8">
        <v>245</v>
      </c>
      <c r="F203" s="8">
        <v>0.309332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>
        <v>245</v>
      </c>
      <c r="R203">
        <v>0.81124499999999999</v>
      </c>
      <c r="S203" s="8">
        <f t="shared" si="13"/>
        <v>202</v>
      </c>
      <c r="T203">
        <v>245</v>
      </c>
      <c r="U203">
        <v>0.80768300000000004</v>
      </c>
      <c r="W203" s="8">
        <f t="shared" si="14"/>
        <v>202</v>
      </c>
      <c r="X203">
        <v>320</v>
      </c>
      <c r="Y203">
        <v>0.75939800000000002</v>
      </c>
      <c r="AA203">
        <v>320</v>
      </c>
      <c r="AB203">
        <v>0.70380500000000001</v>
      </c>
    </row>
    <row r="204" spans="1:28" x14ac:dyDescent="0.35">
      <c r="A204" s="8">
        <f t="shared" si="12"/>
        <v>203</v>
      </c>
      <c r="B204" s="8">
        <v>246.048</v>
      </c>
      <c r="C204" s="8">
        <v>0.29335299999999997</v>
      </c>
      <c r="D204" s="8"/>
      <c r="E204" s="8">
        <v>246.048</v>
      </c>
      <c r="F204" s="8">
        <v>0.31154799999999999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>
        <v>250</v>
      </c>
      <c r="R204">
        <v>0.81526100000000001</v>
      </c>
      <c r="S204" s="8">
        <f t="shared" si="13"/>
        <v>203</v>
      </c>
      <c r="T204">
        <v>250</v>
      </c>
      <c r="U204">
        <v>0.817743</v>
      </c>
      <c r="W204" s="8">
        <f t="shared" si="14"/>
        <v>203</v>
      </c>
      <c r="X204">
        <v>320</v>
      </c>
      <c r="Y204">
        <v>0.763158</v>
      </c>
      <c r="AA204">
        <v>320</v>
      </c>
      <c r="AB204">
        <v>0.70380500000000001</v>
      </c>
    </row>
    <row r="205" spans="1:28" x14ac:dyDescent="0.35">
      <c r="A205" s="8">
        <f t="shared" si="12"/>
        <v>204</v>
      </c>
      <c r="B205" s="8">
        <v>250</v>
      </c>
      <c r="C205" s="8">
        <v>0.294798</v>
      </c>
      <c r="D205" s="8"/>
      <c r="E205" s="8">
        <v>250</v>
      </c>
      <c r="F205" s="8">
        <v>0.31990600000000002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>
        <v>250</v>
      </c>
      <c r="R205">
        <v>0.81927700000000003</v>
      </c>
      <c r="S205" s="8">
        <f t="shared" si="13"/>
        <v>204</v>
      </c>
      <c r="T205">
        <v>250</v>
      </c>
      <c r="U205">
        <v>0.817743</v>
      </c>
      <c r="W205" s="8">
        <f t="shared" si="14"/>
        <v>204</v>
      </c>
      <c r="X205">
        <v>325</v>
      </c>
      <c r="Y205">
        <v>0.76691699999999996</v>
      </c>
      <c r="AA205">
        <v>325</v>
      </c>
      <c r="AB205">
        <v>0.71337499999999998</v>
      </c>
    </row>
    <row r="206" spans="1:28" x14ac:dyDescent="0.35">
      <c r="A206" s="8">
        <f t="shared" si="12"/>
        <v>205</v>
      </c>
      <c r="B206" s="8">
        <v>251.17400000000001</v>
      </c>
      <c r="C206" s="8">
        <v>0.29624299999999998</v>
      </c>
      <c r="D206" s="8"/>
      <c r="E206" s="8">
        <v>251.17400000000001</v>
      </c>
      <c r="F206" s="8">
        <v>0.32238899999999998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>
        <v>255</v>
      </c>
      <c r="R206">
        <v>0.82329300000000005</v>
      </c>
      <c r="S206" s="8">
        <f t="shared" si="13"/>
        <v>205</v>
      </c>
      <c r="T206">
        <v>255</v>
      </c>
      <c r="U206">
        <v>0.827345</v>
      </c>
      <c r="W206" s="8">
        <f t="shared" si="14"/>
        <v>205</v>
      </c>
      <c r="X206">
        <v>335</v>
      </c>
      <c r="Y206">
        <v>0.77067699999999995</v>
      </c>
      <c r="AA206">
        <v>335</v>
      </c>
      <c r="AB206">
        <v>0.73178699999999997</v>
      </c>
    </row>
    <row r="207" spans="1:28" x14ac:dyDescent="0.35">
      <c r="A207" s="8">
        <f t="shared" si="12"/>
        <v>206</v>
      </c>
      <c r="B207" s="8">
        <v>255</v>
      </c>
      <c r="C207" s="8">
        <v>0.29768800000000001</v>
      </c>
      <c r="D207" s="8"/>
      <c r="E207" s="8">
        <v>255</v>
      </c>
      <c r="F207" s="8">
        <v>0.33048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>
        <v>255</v>
      </c>
      <c r="R207">
        <v>0.82730899999999996</v>
      </c>
      <c r="S207" s="8">
        <f t="shared" si="13"/>
        <v>206</v>
      </c>
      <c r="T207">
        <v>255</v>
      </c>
      <c r="U207">
        <v>0.827345</v>
      </c>
      <c r="W207" s="8">
        <f t="shared" si="14"/>
        <v>206</v>
      </c>
      <c r="X207">
        <v>340</v>
      </c>
      <c r="Y207">
        <v>0.77443600000000001</v>
      </c>
      <c r="AA207">
        <v>340</v>
      </c>
      <c r="AB207">
        <v>0.74063400000000001</v>
      </c>
    </row>
    <row r="208" spans="1:28" x14ac:dyDescent="0.35">
      <c r="A208" s="8">
        <f t="shared" si="12"/>
        <v>207</v>
      </c>
      <c r="B208" s="8">
        <v>255</v>
      </c>
      <c r="C208" s="8">
        <v>0.29913299999999998</v>
      </c>
      <c r="D208" s="8"/>
      <c r="E208" s="8">
        <v>255</v>
      </c>
      <c r="F208" s="8">
        <v>0.33048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>
        <v>255</v>
      </c>
      <c r="R208">
        <v>0.83132499999999998</v>
      </c>
      <c r="S208" s="8">
        <f t="shared" si="13"/>
        <v>207</v>
      </c>
      <c r="T208">
        <v>255</v>
      </c>
      <c r="U208">
        <v>0.827345</v>
      </c>
      <c r="W208" s="8">
        <f t="shared" si="14"/>
        <v>207</v>
      </c>
      <c r="X208">
        <v>355</v>
      </c>
      <c r="Y208">
        <v>0.77819499999999997</v>
      </c>
      <c r="AA208">
        <v>355</v>
      </c>
      <c r="AB208">
        <v>0.76577499999999998</v>
      </c>
    </row>
    <row r="209" spans="1:28" x14ac:dyDescent="0.35">
      <c r="A209" s="8">
        <f t="shared" si="12"/>
        <v>208</v>
      </c>
      <c r="B209" s="8">
        <v>255</v>
      </c>
      <c r="C209" s="8">
        <v>0.30057800000000001</v>
      </c>
      <c r="D209" s="8"/>
      <c r="E209" s="8">
        <v>255</v>
      </c>
      <c r="F209" s="8">
        <v>0.33048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>
        <v>260</v>
      </c>
      <c r="R209">
        <v>0.835341</v>
      </c>
      <c r="S209" s="8">
        <f t="shared" si="13"/>
        <v>208</v>
      </c>
      <c r="T209">
        <v>260</v>
      </c>
      <c r="U209">
        <v>0.83650400000000003</v>
      </c>
      <c r="W209" s="8">
        <f t="shared" si="14"/>
        <v>208</v>
      </c>
      <c r="X209">
        <v>355</v>
      </c>
      <c r="Y209">
        <v>0.78195499999999996</v>
      </c>
      <c r="AA209">
        <v>355</v>
      </c>
      <c r="AB209">
        <v>0.76577499999999998</v>
      </c>
    </row>
    <row r="210" spans="1:28" x14ac:dyDescent="0.35">
      <c r="A210" s="8">
        <f t="shared" si="12"/>
        <v>209</v>
      </c>
      <c r="B210" s="8">
        <v>255</v>
      </c>
      <c r="C210" s="8">
        <v>0.30202299999999999</v>
      </c>
      <c r="D210" s="8"/>
      <c r="E210" s="8">
        <v>255</v>
      </c>
      <c r="F210" s="8">
        <v>0.33048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>
        <v>260</v>
      </c>
      <c r="R210">
        <v>0.83935700000000002</v>
      </c>
      <c r="S210" s="8">
        <f t="shared" si="13"/>
        <v>209</v>
      </c>
      <c r="T210">
        <v>260</v>
      </c>
      <c r="U210">
        <v>0.83650400000000003</v>
      </c>
      <c r="W210" s="8">
        <f t="shared" si="14"/>
        <v>209</v>
      </c>
      <c r="X210">
        <v>360</v>
      </c>
      <c r="Y210">
        <v>0.78571400000000002</v>
      </c>
      <c r="AA210">
        <v>360</v>
      </c>
      <c r="AB210">
        <v>0.773698</v>
      </c>
    </row>
    <row r="211" spans="1:28" x14ac:dyDescent="0.35">
      <c r="A211" s="8">
        <f t="shared" si="12"/>
        <v>210</v>
      </c>
      <c r="B211" s="8">
        <v>255</v>
      </c>
      <c r="C211" s="8">
        <v>0.30346800000000002</v>
      </c>
      <c r="D211" s="8"/>
      <c r="E211" s="8">
        <v>255</v>
      </c>
      <c r="F211" s="8">
        <v>0.33048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>
        <v>265</v>
      </c>
      <c r="R211">
        <v>0.84337300000000004</v>
      </c>
      <c r="S211" s="8">
        <f t="shared" si="13"/>
        <v>210</v>
      </c>
      <c r="T211">
        <v>265</v>
      </c>
      <c r="U211">
        <v>0.84523599999999999</v>
      </c>
      <c r="W211" s="8">
        <f t="shared" si="14"/>
        <v>210</v>
      </c>
      <c r="X211">
        <v>360</v>
      </c>
      <c r="Y211">
        <v>0.78947400000000001</v>
      </c>
      <c r="AA211">
        <v>360</v>
      </c>
      <c r="AB211">
        <v>0.773698</v>
      </c>
    </row>
    <row r="212" spans="1:28" x14ac:dyDescent="0.35">
      <c r="A212" s="8">
        <f t="shared" si="12"/>
        <v>211</v>
      </c>
      <c r="B212" s="8">
        <v>256.3</v>
      </c>
      <c r="C212" s="8">
        <v>0.30491299999999999</v>
      </c>
      <c r="D212" s="8"/>
      <c r="E212" s="8">
        <v>256.3</v>
      </c>
      <c r="F212" s="8">
        <v>0.33322800000000002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>
        <v>270</v>
      </c>
      <c r="R212">
        <v>0.84738999999999998</v>
      </c>
      <c r="S212" s="8">
        <f t="shared" si="13"/>
        <v>211</v>
      </c>
      <c r="T212">
        <v>270</v>
      </c>
      <c r="U212">
        <v>0.85355400000000003</v>
      </c>
      <c r="W212" s="8">
        <f t="shared" si="14"/>
        <v>211</v>
      </c>
      <c r="X212">
        <v>360</v>
      </c>
      <c r="Y212">
        <v>0.79323299999999997</v>
      </c>
      <c r="AA212">
        <v>360</v>
      </c>
      <c r="AB212">
        <v>0.773698</v>
      </c>
    </row>
    <row r="213" spans="1:28" x14ac:dyDescent="0.35">
      <c r="A213" s="8">
        <f t="shared" si="12"/>
        <v>212</v>
      </c>
      <c r="B213" s="8">
        <v>256.3</v>
      </c>
      <c r="C213" s="8">
        <v>0.30635800000000002</v>
      </c>
      <c r="D213" s="8"/>
      <c r="E213" s="8">
        <v>256.3</v>
      </c>
      <c r="F213" s="8">
        <v>0.33322800000000002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>
        <v>270</v>
      </c>
      <c r="R213">
        <v>0.851406</v>
      </c>
      <c r="S213" s="8">
        <f t="shared" si="13"/>
        <v>212</v>
      </c>
      <c r="T213">
        <v>270</v>
      </c>
      <c r="U213">
        <v>0.85355400000000003</v>
      </c>
      <c r="W213" s="8">
        <f t="shared" si="14"/>
        <v>212</v>
      </c>
      <c r="X213">
        <v>360</v>
      </c>
      <c r="Y213">
        <v>0.79699200000000003</v>
      </c>
      <c r="AA213">
        <v>360</v>
      </c>
      <c r="AB213">
        <v>0.773698</v>
      </c>
    </row>
    <row r="214" spans="1:28" x14ac:dyDescent="0.35">
      <c r="A214" s="8">
        <f t="shared" si="12"/>
        <v>213</v>
      </c>
      <c r="B214" s="8">
        <v>258.22800000000001</v>
      </c>
      <c r="C214" s="8">
        <v>0.30780299999999999</v>
      </c>
      <c r="D214" s="8"/>
      <c r="E214" s="8">
        <v>258.22800000000001</v>
      </c>
      <c r="F214" s="8">
        <v>0.33730300000000002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>
        <v>275</v>
      </c>
      <c r="R214">
        <v>0.85542200000000002</v>
      </c>
      <c r="S214" s="8">
        <f t="shared" si="13"/>
        <v>213</v>
      </c>
      <c r="T214">
        <v>275</v>
      </c>
      <c r="U214">
        <v>0.86147300000000004</v>
      </c>
      <c r="W214" s="8">
        <f t="shared" si="14"/>
        <v>213</v>
      </c>
      <c r="X214">
        <v>365</v>
      </c>
      <c r="Y214">
        <v>0.80075200000000002</v>
      </c>
      <c r="AA214">
        <v>365</v>
      </c>
      <c r="AB214">
        <v>0.78139800000000004</v>
      </c>
    </row>
    <row r="215" spans="1:28" x14ac:dyDescent="0.35">
      <c r="A215" s="8">
        <f t="shared" si="12"/>
        <v>214</v>
      </c>
      <c r="B215" s="8">
        <v>260</v>
      </c>
      <c r="C215" s="8">
        <v>0.309249</v>
      </c>
      <c r="D215" s="8"/>
      <c r="E215" s="8">
        <v>260</v>
      </c>
      <c r="F215" s="8">
        <v>0.34104600000000002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>
        <v>275</v>
      </c>
      <c r="R215">
        <v>0.85943800000000004</v>
      </c>
      <c r="S215" s="8">
        <f t="shared" si="13"/>
        <v>214</v>
      </c>
      <c r="T215">
        <v>275</v>
      </c>
      <c r="U215">
        <v>0.86147300000000004</v>
      </c>
      <c r="W215" s="8">
        <f t="shared" si="14"/>
        <v>214</v>
      </c>
      <c r="X215">
        <v>370</v>
      </c>
      <c r="Y215">
        <v>0.80451099999999998</v>
      </c>
      <c r="AA215">
        <v>370</v>
      </c>
      <c r="AB215">
        <v>0.78888000000000003</v>
      </c>
    </row>
    <row r="216" spans="1:28" x14ac:dyDescent="0.35">
      <c r="A216" s="8">
        <f t="shared" si="12"/>
        <v>215</v>
      </c>
      <c r="B216" s="8">
        <v>260</v>
      </c>
      <c r="C216" s="8">
        <v>0.31069400000000003</v>
      </c>
      <c r="D216" s="8"/>
      <c r="E216" s="8">
        <v>260</v>
      </c>
      <c r="F216" s="8">
        <v>0.34104600000000002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>
        <v>280</v>
      </c>
      <c r="R216">
        <v>0.86345400000000005</v>
      </c>
      <c r="S216" s="8">
        <f t="shared" si="13"/>
        <v>215</v>
      </c>
      <c r="T216">
        <v>280</v>
      </c>
      <c r="U216">
        <v>0.86900999999999995</v>
      </c>
      <c r="W216" s="8">
        <f t="shared" si="14"/>
        <v>215</v>
      </c>
      <c r="X216">
        <v>375</v>
      </c>
      <c r="Y216">
        <v>0.80827099999999996</v>
      </c>
      <c r="AA216">
        <v>375</v>
      </c>
      <c r="AB216">
        <v>0.79614600000000002</v>
      </c>
    </row>
    <row r="217" spans="1:28" x14ac:dyDescent="0.35">
      <c r="A217" s="8">
        <f t="shared" si="12"/>
        <v>216</v>
      </c>
      <c r="B217" s="8">
        <v>260</v>
      </c>
      <c r="C217" s="8">
        <v>0.312139</v>
      </c>
      <c r="D217" s="8"/>
      <c r="E217" s="8">
        <v>260</v>
      </c>
      <c r="F217" s="8">
        <v>0.34104600000000002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>
        <v>285</v>
      </c>
      <c r="R217">
        <v>0.86746999999999996</v>
      </c>
      <c r="S217" s="8">
        <f t="shared" si="13"/>
        <v>216</v>
      </c>
      <c r="T217">
        <v>285</v>
      </c>
      <c r="U217">
        <v>0.87617699999999998</v>
      </c>
      <c r="W217" s="8">
        <f t="shared" si="14"/>
        <v>216</v>
      </c>
      <c r="X217">
        <v>375</v>
      </c>
      <c r="Y217">
        <v>0.81203000000000003</v>
      </c>
      <c r="AA217">
        <v>375</v>
      </c>
      <c r="AB217">
        <v>0.79614600000000002</v>
      </c>
    </row>
    <row r="218" spans="1:28" x14ac:dyDescent="0.35">
      <c r="A218" s="8">
        <f t="shared" si="12"/>
        <v>217</v>
      </c>
      <c r="B218" s="8">
        <v>260</v>
      </c>
      <c r="C218" s="8">
        <v>0.31358399999999997</v>
      </c>
      <c r="D218" s="8"/>
      <c r="E218" s="8">
        <v>260</v>
      </c>
      <c r="F218" s="8">
        <v>0.34104600000000002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>
        <v>285</v>
      </c>
      <c r="R218">
        <v>0.87148599999999998</v>
      </c>
      <c r="S218" s="8">
        <f t="shared" si="13"/>
        <v>217</v>
      </c>
      <c r="T218">
        <v>285</v>
      </c>
      <c r="U218">
        <v>0.87617699999999998</v>
      </c>
      <c r="W218" s="8">
        <f t="shared" si="14"/>
        <v>217</v>
      </c>
      <c r="X218">
        <v>375</v>
      </c>
      <c r="Y218">
        <v>0.81578899999999999</v>
      </c>
      <c r="AA218">
        <v>375</v>
      </c>
      <c r="AB218">
        <v>0.79614600000000002</v>
      </c>
    </row>
    <row r="219" spans="1:28" x14ac:dyDescent="0.35">
      <c r="A219" s="8">
        <f t="shared" si="12"/>
        <v>218</v>
      </c>
      <c r="B219" s="8">
        <v>260</v>
      </c>
      <c r="C219" s="8">
        <v>0.315029</v>
      </c>
      <c r="D219" s="8"/>
      <c r="E219" s="8">
        <v>260</v>
      </c>
      <c r="F219" s="8">
        <v>0.34104600000000002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>
        <v>285</v>
      </c>
      <c r="R219">
        <v>0.875502</v>
      </c>
      <c r="S219" s="8">
        <f t="shared" si="13"/>
        <v>218</v>
      </c>
      <c r="T219">
        <v>285</v>
      </c>
      <c r="U219">
        <v>0.87617699999999998</v>
      </c>
      <c r="W219" s="8">
        <f t="shared" si="14"/>
        <v>218</v>
      </c>
      <c r="X219">
        <v>380</v>
      </c>
      <c r="Y219">
        <v>0.81954899999999997</v>
      </c>
      <c r="AA219">
        <v>380</v>
      </c>
      <c r="AB219">
        <v>0.80320000000000003</v>
      </c>
    </row>
    <row r="220" spans="1:28" x14ac:dyDescent="0.35">
      <c r="A220" s="8">
        <f t="shared" si="12"/>
        <v>219</v>
      </c>
      <c r="B220" s="8">
        <v>261.42599999999999</v>
      </c>
      <c r="C220" s="8">
        <v>0.31647399999999998</v>
      </c>
      <c r="D220" s="8"/>
      <c r="E220" s="8">
        <v>261.42599999999999</v>
      </c>
      <c r="F220" s="8">
        <v>0.344057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>
        <v>290</v>
      </c>
      <c r="R220">
        <v>0.87951800000000002</v>
      </c>
      <c r="S220" s="8">
        <f t="shared" si="13"/>
        <v>219</v>
      </c>
      <c r="T220">
        <v>290</v>
      </c>
      <c r="U220">
        <v>0.88299099999999997</v>
      </c>
      <c r="W220" s="8">
        <f t="shared" si="14"/>
        <v>219</v>
      </c>
      <c r="X220">
        <v>380</v>
      </c>
      <c r="Y220">
        <v>0.82330800000000004</v>
      </c>
      <c r="AA220">
        <v>380</v>
      </c>
      <c r="AB220">
        <v>0.80320000000000003</v>
      </c>
    </row>
    <row r="221" spans="1:28" x14ac:dyDescent="0.35">
      <c r="A221" s="8">
        <f t="shared" si="12"/>
        <v>220</v>
      </c>
      <c r="B221" s="8">
        <v>261.42599999999999</v>
      </c>
      <c r="C221" s="8">
        <v>0.31791900000000001</v>
      </c>
      <c r="D221" s="8"/>
      <c r="E221" s="8">
        <v>261.42599999999999</v>
      </c>
      <c r="F221" s="8">
        <v>0.344057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>
        <v>290</v>
      </c>
      <c r="R221">
        <v>0.88353400000000004</v>
      </c>
      <c r="S221" s="8">
        <f t="shared" si="13"/>
        <v>220</v>
      </c>
      <c r="T221">
        <v>290</v>
      </c>
      <c r="U221">
        <v>0.88299099999999997</v>
      </c>
      <c r="W221" s="8">
        <f t="shared" si="14"/>
        <v>220</v>
      </c>
      <c r="X221">
        <v>380</v>
      </c>
      <c r="Y221">
        <v>0.82706800000000003</v>
      </c>
      <c r="AA221">
        <v>380</v>
      </c>
      <c r="AB221">
        <v>0.80320000000000003</v>
      </c>
    </row>
    <row r="222" spans="1:28" x14ac:dyDescent="0.35">
      <c r="A222" s="8">
        <f t="shared" si="12"/>
        <v>221</v>
      </c>
      <c r="B222" s="8">
        <v>261.42599999999999</v>
      </c>
      <c r="C222" s="8">
        <v>0.31936399999999998</v>
      </c>
      <c r="D222" s="8"/>
      <c r="E222" s="8">
        <v>261.42599999999999</v>
      </c>
      <c r="F222" s="8">
        <v>0.344057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>
        <v>290</v>
      </c>
      <c r="R222">
        <v>0.88754999999999995</v>
      </c>
      <c r="S222" s="8">
        <f t="shared" si="13"/>
        <v>221</v>
      </c>
      <c r="T222">
        <v>290</v>
      </c>
      <c r="U222">
        <v>0.88299099999999997</v>
      </c>
      <c r="W222" s="8">
        <f t="shared" si="14"/>
        <v>221</v>
      </c>
      <c r="X222">
        <v>385</v>
      </c>
      <c r="Y222">
        <v>0.83082699999999998</v>
      </c>
      <c r="AA222">
        <v>385</v>
      </c>
      <c r="AB222">
        <v>0.81004699999999996</v>
      </c>
    </row>
    <row r="223" spans="1:28" x14ac:dyDescent="0.35">
      <c r="A223" s="8">
        <f t="shared" si="12"/>
        <v>222</v>
      </c>
      <c r="B223" s="8">
        <v>265</v>
      </c>
      <c r="C223" s="8">
        <v>0.32080900000000001</v>
      </c>
      <c r="D223" s="8"/>
      <c r="E223" s="8">
        <v>265</v>
      </c>
      <c r="F223" s="8">
        <v>0.35159699999999999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>
        <v>295</v>
      </c>
      <c r="R223">
        <v>0.89156599999999997</v>
      </c>
      <c r="S223" s="8">
        <f t="shared" si="13"/>
        <v>222</v>
      </c>
      <c r="T223">
        <v>295</v>
      </c>
      <c r="U223">
        <v>0.88946400000000003</v>
      </c>
      <c r="W223" s="8">
        <f t="shared" si="14"/>
        <v>222</v>
      </c>
      <c r="X223">
        <v>385</v>
      </c>
      <c r="Y223">
        <v>0.83458600000000005</v>
      </c>
      <c r="AA223">
        <v>385</v>
      </c>
      <c r="AB223">
        <v>0.81004699999999996</v>
      </c>
    </row>
    <row r="224" spans="1:28" x14ac:dyDescent="0.35">
      <c r="A224" s="8">
        <f t="shared" si="12"/>
        <v>223</v>
      </c>
      <c r="B224" s="8">
        <v>265</v>
      </c>
      <c r="C224" s="8">
        <v>0.32225399999999998</v>
      </c>
      <c r="D224" s="8"/>
      <c r="E224" s="8">
        <v>265</v>
      </c>
      <c r="F224" s="8">
        <v>0.35159699999999999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>
        <v>295</v>
      </c>
      <c r="R224">
        <v>0.89558199999999999</v>
      </c>
      <c r="S224" s="8">
        <f t="shared" si="13"/>
        <v>223</v>
      </c>
      <c r="T224">
        <v>295</v>
      </c>
      <c r="U224">
        <v>0.88946400000000003</v>
      </c>
      <c r="W224" s="8">
        <f t="shared" si="14"/>
        <v>223</v>
      </c>
      <c r="X224">
        <v>395</v>
      </c>
      <c r="Y224">
        <v>0.83834600000000004</v>
      </c>
      <c r="AA224">
        <v>395</v>
      </c>
      <c r="AB224">
        <v>0.82313199999999997</v>
      </c>
    </row>
    <row r="225" spans="1:28" x14ac:dyDescent="0.35">
      <c r="A225" s="8">
        <f t="shared" si="12"/>
        <v>224</v>
      </c>
      <c r="B225" s="8">
        <v>265</v>
      </c>
      <c r="C225" s="8">
        <v>0.32369900000000001</v>
      </c>
      <c r="D225" s="8"/>
      <c r="E225" s="8">
        <v>265</v>
      </c>
      <c r="F225" s="8">
        <v>0.35159699999999999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>
        <v>295</v>
      </c>
      <c r="R225">
        <v>0.89959800000000001</v>
      </c>
      <c r="S225" s="8">
        <f t="shared" si="13"/>
        <v>224</v>
      </c>
      <c r="T225">
        <v>295</v>
      </c>
      <c r="U225">
        <v>0.88946400000000003</v>
      </c>
      <c r="W225" s="8">
        <f t="shared" si="14"/>
        <v>224</v>
      </c>
      <c r="X225">
        <v>395</v>
      </c>
      <c r="Y225">
        <v>0.84210499999999999</v>
      </c>
      <c r="AA225">
        <v>395</v>
      </c>
      <c r="AB225">
        <v>0.82313199999999997</v>
      </c>
    </row>
    <row r="226" spans="1:28" x14ac:dyDescent="0.35">
      <c r="A226" s="8">
        <f t="shared" si="12"/>
        <v>225</v>
      </c>
      <c r="B226" s="8">
        <v>265</v>
      </c>
      <c r="C226" s="8">
        <v>0.32514500000000002</v>
      </c>
      <c r="D226" s="8"/>
      <c r="E226" s="8">
        <v>265</v>
      </c>
      <c r="F226" s="8">
        <v>0.35159699999999999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>
        <v>300</v>
      </c>
      <c r="R226">
        <v>0.90361400000000003</v>
      </c>
      <c r="S226" s="8">
        <f t="shared" si="13"/>
        <v>225</v>
      </c>
      <c r="T226">
        <v>300</v>
      </c>
      <c r="U226">
        <v>0.89561199999999996</v>
      </c>
      <c r="W226" s="8">
        <f t="shared" si="14"/>
        <v>225</v>
      </c>
      <c r="X226">
        <v>395</v>
      </c>
      <c r="Y226">
        <v>0.84586499999999998</v>
      </c>
      <c r="AA226">
        <v>395</v>
      </c>
      <c r="AB226">
        <v>0.82313199999999997</v>
      </c>
    </row>
    <row r="227" spans="1:28" x14ac:dyDescent="0.35">
      <c r="A227" s="8">
        <f t="shared" si="12"/>
        <v>226</v>
      </c>
      <c r="B227" s="8">
        <v>265</v>
      </c>
      <c r="C227" s="8">
        <v>0.32658999999999999</v>
      </c>
      <c r="D227" s="8"/>
      <c r="E227" s="8">
        <v>265</v>
      </c>
      <c r="F227" s="8">
        <v>0.35159699999999999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>
        <v>300</v>
      </c>
      <c r="R227">
        <v>0.90763099999999997</v>
      </c>
      <c r="S227" s="8">
        <f t="shared" si="13"/>
        <v>226</v>
      </c>
      <c r="T227">
        <v>300</v>
      </c>
      <c r="U227">
        <v>0.89561199999999996</v>
      </c>
      <c r="W227" s="8">
        <f t="shared" si="14"/>
        <v>226</v>
      </c>
      <c r="X227">
        <v>405</v>
      </c>
      <c r="Y227">
        <v>0.84962400000000005</v>
      </c>
      <c r="AA227">
        <v>405</v>
      </c>
      <c r="AB227">
        <v>0.83543599999999996</v>
      </c>
    </row>
    <row r="228" spans="1:28" x14ac:dyDescent="0.35">
      <c r="A228" s="8">
        <f t="shared" si="12"/>
        <v>227</v>
      </c>
      <c r="B228" s="8">
        <v>266.55200000000002</v>
      </c>
      <c r="C228" s="8">
        <v>0.32803500000000002</v>
      </c>
      <c r="D228" s="8"/>
      <c r="E228" s="8">
        <v>266.55200000000002</v>
      </c>
      <c r="F228" s="8">
        <v>0.35486699999999999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>
        <v>300</v>
      </c>
      <c r="R228">
        <v>0.91164699999999999</v>
      </c>
      <c r="S228" s="8">
        <f t="shared" si="13"/>
        <v>227</v>
      </c>
      <c r="T228">
        <v>300</v>
      </c>
      <c r="U228">
        <v>0.89561199999999996</v>
      </c>
      <c r="W228" s="8">
        <f t="shared" si="14"/>
        <v>227</v>
      </c>
      <c r="X228">
        <v>425</v>
      </c>
      <c r="Y228">
        <v>0.853383</v>
      </c>
      <c r="AA228">
        <v>425</v>
      </c>
      <c r="AB228">
        <v>0.85782899999999995</v>
      </c>
    </row>
    <row r="229" spans="1:28" x14ac:dyDescent="0.35">
      <c r="A229" s="8">
        <f t="shared" si="12"/>
        <v>228</v>
      </c>
      <c r="B229" s="8">
        <v>266.55200000000002</v>
      </c>
      <c r="C229" s="8">
        <v>0.32948</v>
      </c>
      <c r="D229" s="8"/>
      <c r="E229" s="8">
        <v>266.55200000000002</v>
      </c>
      <c r="F229" s="8">
        <v>0.35486699999999999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>
        <v>310</v>
      </c>
      <c r="R229">
        <v>0.915663</v>
      </c>
      <c r="S229" s="8">
        <f t="shared" si="13"/>
        <v>228</v>
      </c>
      <c r="T229">
        <v>310</v>
      </c>
      <c r="U229">
        <v>0.90698299999999998</v>
      </c>
      <c r="W229" s="8">
        <f t="shared" si="14"/>
        <v>228</v>
      </c>
      <c r="X229">
        <v>425</v>
      </c>
      <c r="Y229">
        <v>0.85714299999999999</v>
      </c>
      <c r="AA229">
        <v>425</v>
      </c>
      <c r="AB229">
        <v>0.85782899999999995</v>
      </c>
    </row>
    <row r="230" spans="1:28" x14ac:dyDescent="0.35">
      <c r="A230" s="8">
        <f t="shared" si="12"/>
        <v>229</v>
      </c>
      <c r="B230" s="8">
        <v>269.11500000000001</v>
      </c>
      <c r="C230" s="8">
        <v>0.33092500000000002</v>
      </c>
      <c r="D230" s="8"/>
      <c r="E230" s="8">
        <v>269.11500000000001</v>
      </c>
      <c r="F230" s="8">
        <v>0.360263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>
        <v>315</v>
      </c>
      <c r="R230">
        <v>0.91967900000000002</v>
      </c>
      <c r="S230" s="8">
        <f t="shared" si="13"/>
        <v>229</v>
      </c>
      <c r="T230">
        <v>315</v>
      </c>
      <c r="U230">
        <v>0.91223299999999996</v>
      </c>
      <c r="W230" s="8">
        <f t="shared" si="14"/>
        <v>229</v>
      </c>
      <c r="X230">
        <v>430</v>
      </c>
      <c r="Y230">
        <v>0.86090199999999995</v>
      </c>
      <c r="AA230">
        <v>430</v>
      </c>
      <c r="AB230">
        <v>0.86299000000000003</v>
      </c>
    </row>
    <row r="231" spans="1:28" x14ac:dyDescent="0.35">
      <c r="A231" s="8">
        <f t="shared" si="12"/>
        <v>230</v>
      </c>
      <c r="B231" s="8">
        <v>269.11500000000001</v>
      </c>
      <c r="C231" s="8">
        <v>0.33237</v>
      </c>
      <c r="D231" s="8"/>
      <c r="E231" s="8">
        <v>269.11500000000001</v>
      </c>
      <c r="F231" s="8">
        <v>0.360263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>
        <v>320</v>
      </c>
      <c r="R231">
        <v>0.92369500000000004</v>
      </c>
      <c r="S231" s="8">
        <f t="shared" si="13"/>
        <v>230</v>
      </c>
      <c r="T231">
        <v>320</v>
      </c>
      <c r="U231">
        <v>0.91720999999999997</v>
      </c>
      <c r="W231" s="8">
        <f t="shared" si="14"/>
        <v>230</v>
      </c>
      <c r="X231">
        <v>435</v>
      </c>
      <c r="Y231">
        <v>0.86466200000000004</v>
      </c>
      <c r="AA231">
        <v>435</v>
      </c>
      <c r="AB231">
        <v>0.86798500000000001</v>
      </c>
    </row>
    <row r="232" spans="1:28" x14ac:dyDescent="0.35">
      <c r="A232" s="8">
        <f t="shared" si="12"/>
        <v>231</v>
      </c>
      <c r="B232" s="8">
        <v>270</v>
      </c>
      <c r="C232" s="8">
        <v>0.33381499999999997</v>
      </c>
      <c r="D232" s="8"/>
      <c r="E232" s="8">
        <v>270</v>
      </c>
      <c r="F232" s="8">
        <v>0.36212499999999997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>
        <v>330</v>
      </c>
      <c r="R232">
        <v>0.92771099999999995</v>
      </c>
      <c r="S232" s="8">
        <f t="shared" si="13"/>
        <v>231</v>
      </c>
      <c r="T232">
        <v>330</v>
      </c>
      <c r="U232">
        <v>0.92639199999999999</v>
      </c>
      <c r="W232" s="8">
        <f t="shared" si="14"/>
        <v>231</v>
      </c>
      <c r="X232">
        <v>455</v>
      </c>
      <c r="Y232">
        <v>0.868421</v>
      </c>
      <c r="AA232">
        <v>455</v>
      </c>
      <c r="AB232">
        <v>0.88638499999999998</v>
      </c>
    </row>
    <row r="233" spans="1:28" x14ac:dyDescent="0.35">
      <c r="A233" s="8">
        <f t="shared" si="12"/>
        <v>232</v>
      </c>
      <c r="B233" s="8">
        <v>270</v>
      </c>
      <c r="C233" s="8">
        <v>0.33526</v>
      </c>
      <c r="D233" s="8"/>
      <c r="E233" s="8">
        <v>270</v>
      </c>
      <c r="F233" s="8">
        <v>0.36212499999999997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>
        <v>330</v>
      </c>
      <c r="R233">
        <v>0.93172699999999997</v>
      </c>
      <c r="S233" s="8">
        <f t="shared" si="13"/>
        <v>232</v>
      </c>
      <c r="T233">
        <v>330</v>
      </c>
      <c r="U233">
        <v>0.92639199999999999</v>
      </c>
      <c r="W233" s="8">
        <f t="shared" si="14"/>
        <v>232</v>
      </c>
      <c r="X233">
        <v>470</v>
      </c>
      <c r="Y233">
        <v>0.87217999999999996</v>
      </c>
      <c r="AA233">
        <v>470</v>
      </c>
      <c r="AB233">
        <v>0.89863700000000002</v>
      </c>
    </row>
    <row r="234" spans="1:28" x14ac:dyDescent="0.35">
      <c r="A234" s="8">
        <f t="shared" si="12"/>
        <v>233</v>
      </c>
      <c r="B234" s="8">
        <v>270</v>
      </c>
      <c r="C234" s="8">
        <v>0.33670499999999998</v>
      </c>
      <c r="D234" s="8"/>
      <c r="E234" s="8">
        <v>270</v>
      </c>
      <c r="F234" s="8">
        <v>0.36212499999999997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>
        <v>330</v>
      </c>
      <c r="R234">
        <v>0.93574299999999999</v>
      </c>
      <c r="S234" s="8">
        <f t="shared" si="13"/>
        <v>233</v>
      </c>
      <c r="T234">
        <v>330</v>
      </c>
      <c r="U234">
        <v>0.92639199999999999</v>
      </c>
      <c r="W234" s="8">
        <f t="shared" si="14"/>
        <v>233</v>
      </c>
      <c r="X234">
        <v>470</v>
      </c>
      <c r="Y234">
        <v>0.87594000000000005</v>
      </c>
      <c r="AA234">
        <v>470</v>
      </c>
      <c r="AB234">
        <v>0.89863700000000002</v>
      </c>
    </row>
    <row r="235" spans="1:28" x14ac:dyDescent="0.35">
      <c r="A235" s="8">
        <f t="shared" si="12"/>
        <v>234</v>
      </c>
      <c r="B235" s="8">
        <v>270</v>
      </c>
      <c r="C235" s="8">
        <v>0.33815000000000001</v>
      </c>
      <c r="D235" s="8"/>
      <c r="E235" s="8">
        <v>270</v>
      </c>
      <c r="F235" s="8">
        <v>0.36212499999999997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>
        <v>360</v>
      </c>
      <c r="R235">
        <v>0.93975900000000001</v>
      </c>
      <c r="S235" s="8">
        <f t="shared" si="13"/>
        <v>234</v>
      </c>
      <c r="T235">
        <v>360</v>
      </c>
      <c r="U235">
        <v>0.948577</v>
      </c>
      <c r="W235" s="8">
        <f t="shared" si="14"/>
        <v>234</v>
      </c>
      <c r="X235">
        <v>475</v>
      </c>
      <c r="Y235">
        <v>0.87969900000000001</v>
      </c>
      <c r="AA235">
        <v>475</v>
      </c>
      <c r="AB235">
        <v>0.90244800000000003</v>
      </c>
    </row>
    <row r="236" spans="1:28" x14ac:dyDescent="0.35">
      <c r="A236" s="8">
        <f t="shared" si="12"/>
        <v>235</v>
      </c>
      <c r="B236" s="8">
        <v>270</v>
      </c>
      <c r="C236" s="8">
        <v>0.33959499999999998</v>
      </c>
      <c r="D236" s="8"/>
      <c r="E236" s="8">
        <v>270</v>
      </c>
      <c r="F236" s="8">
        <v>0.36212499999999997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>
        <v>360</v>
      </c>
      <c r="R236">
        <v>0.94377500000000003</v>
      </c>
      <c r="S236" s="8">
        <f t="shared" si="13"/>
        <v>235</v>
      </c>
      <c r="T236">
        <v>360</v>
      </c>
      <c r="U236">
        <v>0.948577</v>
      </c>
      <c r="W236" s="8">
        <f t="shared" si="14"/>
        <v>235</v>
      </c>
      <c r="X236">
        <v>480</v>
      </c>
      <c r="Y236">
        <v>0.88345899999999999</v>
      </c>
      <c r="AA236">
        <v>480</v>
      </c>
      <c r="AB236">
        <v>0.90612800000000004</v>
      </c>
    </row>
    <row r="237" spans="1:28" x14ac:dyDescent="0.35">
      <c r="A237" s="8">
        <f t="shared" si="12"/>
        <v>236</v>
      </c>
      <c r="B237" s="8">
        <v>270</v>
      </c>
      <c r="C237" s="8">
        <v>0.34104000000000001</v>
      </c>
      <c r="D237" s="8"/>
      <c r="E237" s="8">
        <v>270</v>
      </c>
      <c r="F237" s="8">
        <v>0.36212499999999997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>
        <v>370</v>
      </c>
      <c r="R237">
        <v>0.94779100000000005</v>
      </c>
      <c r="S237" s="8">
        <f t="shared" si="13"/>
        <v>236</v>
      </c>
      <c r="T237">
        <v>370</v>
      </c>
      <c r="U237">
        <v>0.95445599999999997</v>
      </c>
      <c r="W237" s="8">
        <f t="shared" si="14"/>
        <v>236</v>
      </c>
      <c r="X237">
        <v>490</v>
      </c>
      <c r="Y237">
        <v>0.88721799999999995</v>
      </c>
      <c r="AA237">
        <v>490</v>
      </c>
      <c r="AB237">
        <v>0.91311200000000003</v>
      </c>
    </row>
    <row r="238" spans="1:28" x14ac:dyDescent="0.35">
      <c r="A238" s="8">
        <f t="shared" si="12"/>
        <v>237</v>
      </c>
      <c r="B238" s="8">
        <v>270</v>
      </c>
      <c r="C238" s="8">
        <v>0.34248600000000001</v>
      </c>
      <c r="D238" s="8"/>
      <c r="E238" s="8">
        <v>270</v>
      </c>
      <c r="F238" s="8">
        <v>0.36212499999999997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>
        <v>370</v>
      </c>
      <c r="R238">
        <v>0.95180699999999996</v>
      </c>
      <c r="S238" s="8">
        <f t="shared" si="13"/>
        <v>237</v>
      </c>
      <c r="T238">
        <v>370</v>
      </c>
      <c r="U238">
        <v>0.95445599999999997</v>
      </c>
      <c r="W238" s="8">
        <f t="shared" si="14"/>
        <v>237</v>
      </c>
      <c r="X238">
        <v>495</v>
      </c>
      <c r="Y238">
        <v>0.89097700000000002</v>
      </c>
      <c r="AA238">
        <v>495</v>
      </c>
      <c r="AB238">
        <v>0.91642299999999999</v>
      </c>
    </row>
    <row r="239" spans="1:28" x14ac:dyDescent="0.35">
      <c r="A239" s="8">
        <f t="shared" si="12"/>
        <v>238</v>
      </c>
      <c r="B239" s="8">
        <v>271.678</v>
      </c>
      <c r="C239" s="8">
        <v>0.34393099999999999</v>
      </c>
      <c r="D239" s="8"/>
      <c r="E239" s="8">
        <v>271.678</v>
      </c>
      <c r="F239" s="8">
        <v>0.365651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>
        <v>380</v>
      </c>
      <c r="R239">
        <v>0.95582299999999998</v>
      </c>
      <c r="S239" s="8">
        <f t="shared" si="13"/>
        <v>238</v>
      </c>
      <c r="T239">
        <v>380</v>
      </c>
      <c r="U239">
        <v>0.95969700000000002</v>
      </c>
      <c r="W239" s="8">
        <f t="shared" si="14"/>
        <v>238</v>
      </c>
      <c r="X239">
        <v>500</v>
      </c>
      <c r="Y239">
        <v>0.894737</v>
      </c>
      <c r="AA239">
        <v>500</v>
      </c>
      <c r="AB239">
        <v>0.91961800000000005</v>
      </c>
    </row>
    <row r="240" spans="1:28" x14ac:dyDescent="0.35">
      <c r="A240" s="8">
        <f t="shared" si="12"/>
        <v>239</v>
      </c>
      <c r="B240" s="8">
        <v>274.24099999999999</v>
      </c>
      <c r="C240" s="8">
        <v>0.34537600000000002</v>
      </c>
      <c r="D240" s="8"/>
      <c r="E240" s="8">
        <v>274.24099999999999</v>
      </c>
      <c r="F240" s="8">
        <v>0.371031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>
        <v>395</v>
      </c>
      <c r="R240">
        <v>0.959839</v>
      </c>
      <c r="S240" s="8">
        <f t="shared" si="13"/>
        <v>239</v>
      </c>
      <c r="T240">
        <v>395</v>
      </c>
      <c r="U240">
        <v>0.96650100000000005</v>
      </c>
      <c r="W240" s="8">
        <f t="shared" si="14"/>
        <v>239</v>
      </c>
      <c r="X240">
        <v>520</v>
      </c>
      <c r="Y240">
        <v>0.89849599999999996</v>
      </c>
      <c r="AA240">
        <v>520</v>
      </c>
      <c r="AB240">
        <v>0.93130800000000002</v>
      </c>
    </row>
    <row r="241" spans="1:28" x14ac:dyDescent="0.35">
      <c r="A241" s="8">
        <f t="shared" si="12"/>
        <v>240</v>
      </c>
      <c r="B241" s="8">
        <v>275</v>
      </c>
      <c r="C241" s="8">
        <v>0.34682099999999999</v>
      </c>
      <c r="D241" s="8"/>
      <c r="E241" s="8">
        <v>275</v>
      </c>
      <c r="F241" s="8">
        <v>0.37262299999999998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>
        <v>400</v>
      </c>
      <c r="R241">
        <v>0.96385500000000002</v>
      </c>
      <c r="S241" s="8">
        <f t="shared" si="13"/>
        <v>240</v>
      </c>
      <c r="T241">
        <v>400</v>
      </c>
      <c r="U241">
        <v>0.96851600000000004</v>
      </c>
      <c r="W241" s="8">
        <f t="shared" si="14"/>
        <v>240</v>
      </c>
      <c r="X241">
        <v>525</v>
      </c>
      <c r="Y241">
        <v>0.90225599999999995</v>
      </c>
      <c r="AA241">
        <v>525</v>
      </c>
      <c r="AB241">
        <v>0.933975</v>
      </c>
    </row>
    <row r="242" spans="1:28" x14ac:dyDescent="0.35">
      <c r="A242" s="8">
        <f t="shared" si="12"/>
        <v>241</v>
      </c>
      <c r="B242" s="8">
        <v>275</v>
      </c>
      <c r="C242" s="8">
        <v>0.34826600000000002</v>
      </c>
      <c r="D242" s="8"/>
      <c r="E242" s="8">
        <v>275</v>
      </c>
      <c r="F242" s="8">
        <v>0.37262299999999998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>
        <v>400</v>
      </c>
      <c r="R242">
        <v>0.96787100000000004</v>
      </c>
      <c r="S242" s="8">
        <f t="shared" si="13"/>
        <v>241</v>
      </c>
      <c r="T242">
        <v>400</v>
      </c>
      <c r="U242">
        <v>0.96851600000000004</v>
      </c>
      <c r="W242" s="8">
        <f t="shared" si="14"/>
        <v>241</v>
      </c>
      <c r="X242">
        <v>530</v>
      </c>
      <c r="Y242">
        <v>0.90601500000000001</v>
      </c>
      <c r="AA242">
        <v>530</v>
      </c>
      <c r="AB242">
        <v>0.93654499999999996</v>
      </c>
    </row>
    <row r="243" spans="1:28" x14ac:dyDescent="0.35">
      <c r="A243" s="8">
        <f t="shared" si="12"/>
        <v>242</v>
      </c>
      <c r="B243" s="8">
        <v>275</v>
      </c>
      <c r="C243" s="8">
        <v>0.34971099999999999</v>
      </c>
      <c r="D243" s="8"/>
      <c r="E243" s="8">
        <v>275</v>
      </c>
      <c r="F243" s="8">
        <v>0.37262299999999998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>
        <v>415</v>
      </c>
      <c r="R243">
        <v>0.97188799999999997</v>
      </c>
      <c r="S243" s="8">
        <f t="shared" si="13"/>
        <v>242</v>
      </c>
      <c r="T243">
        <v>415</v>
      </c>
      <c r="U243">
        <v>0.97389099999999995</v>
      </c>
      <c r="W243" s="8">
        <f t="shared" si="14"/>
        <v>242</v>
      </c>
      <c r="X243">
        <v>535</v>
      </c>
      <c r="Y243">
        <v>0.90977399999999997</v>
      </c>
      <c r="AA243">
        <v>535</v>
      </c>
      <c r="AB243">
        <v>0.93902200000000002</v>
      </c>
    </row>
    <row r="244" spans="1:28" x14ac:dyDescent="0.35">
      <c r="A244" s="8">
        <f t="shared" si="12"/>
        <v>243</v>
      </c>
      <c r="B244" s="8">
        <v>275</v>
      </c>
      <c r="C244" s="8">
        <v>0.35115600000000002</v>
      </c>
      <c r="D244" s="8"/>
      <c r="E244" s="8">
        <v>275</v>
      </c>
      <c r="F244" s="8">
        <v>0.37262299999999998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>
        <v>415</v>
      </c>
      <c r="R244">
        <v>0.97590399999999999</v>
      </c>
      <c r="S244" s="8">
        <f t="shared" si="13"/>
        <v>243</v>
      </c>
      <c r="T244">
        <v>415</v>
      </c>
      <c r="U244">
        <v>0.97389099999999995</v>
      </c>
      <c r="W244" s="8">
        <f t="shared" si="14"/>
        <v>243</v>
      </c>
      <c r="X244">
        <v>545</v>
      </c>
      <c r="Y244">
        <v>0.91353399999999996</v>
      </c>
      <c r="AA244">
        <v>545</v>
      </c>
      <c r="AB244">
        <v>0.94370900000000002</v>
      </c>
    </row>
    <row r="245" spans="1:28" x14ac:dyDescent="0.35">
      <c r="A245" s="8">
        <f t="shared" si="12"/>
        <v>244</v>
      </c>
      <c r="B245" s="8">
        <v>275</v>
      </c>
      <c r="C245" s="8">
        <v>0.352601</v>
      </c>
      <c r="D245" s="8"/>
      <c r="E245" s="8">
        <v>275</v>
      </c>
      <c r="F245" s="8">
        <v>0.37262299999999998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>
        <v>425</v>
      </c>
      <c r="R245">
        <v>0.97992000000000001</v>
      </c>
      <c r="S245" s="8">
        <f t="shared" si="13"/>
        <v>244</v>
      </c>
      <c r="T245">
        <v>425</v>
      </c>
      <c r="U245">
        <v>0.97697400000000001</v>
      </c>
      <c r="W245" s="8">
        <f t="shared" si="14"/>
        <v>244</v>
      </c>
      <c r="X245">
        <v>545</v>
      </c>
      <c r="Y245">
        <v>0.91729300000000003</v>
      </c>
      <c r="AA245">
        <v>545</v>
      </c>
      <c r="AB245">
        <v>0.94370900000000002</v>
      </c>
    </row>
    <row r="246" spans="1:28" x14ac:dyDescent="0.35">
      <c r="A246" s="8">
        <f t="shared" si="12"/>
        <v>245</v>
      </c>
      <c r="B246" s="8">
        <v>276.80399999999997</v>
      </c>
      <c r="C246" s="8">
        <v>0.35404600000000003</v>
      </c>
      <c r="D246" s="8"/>
      <c r="E246" s="8">
        <v>276.80399999999997</v>
      </c>
      <c r="F246" s="8">
        <v>0.37640200000000001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>
        <v>455</v>
      </c>
      <c r="R246">
        <v>0.98393600000000003</v>
      </c>
      <c r="S246" s="8">
        <f t="shared" si="13"/>
        <v>245</v>
      </c>
      <c r="T246">
        <v>455</v>
      </c>
      <c r="U246">
        <v>0.98426999999999998</v>
      </c>
      <c r="W246" s="8">
        <f t="shared" si="14"/>
        <v>245</v>
      </c>
      <c r="X246">
        <v>550</v>
      </c>
      <c r="Y246">
        <v>0.92105300000000001</v>
      </c>
      <c r="AA246">
        <v>550</v>
      </c>
      <c r="AB246">
        <v>0.94592500000000002</v>
      </c>
    </row>
    <row r="247" spans="1:28" x14ac:dyDescent="0.35">
      <c r="A247" s="8">
        <f t="shared" si="12"/>
        <v>246</v>
      </c>
      <c r="B247" s="8">
        <v>279.36700000000002</v>
      </c>
      <c r="C247" s="8">
        <v>0.355491</v>
      </c>
      <c r="D247" s="8"/>
      <c r="E247" s="8">
        <v>279.36700000000002</v>
      </c>
      <c r="F247" s="8">
        <v>0.38176199999999999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>
        <v>535</v>
      </c>
      <c r="R247">
        <v>0.98795200000000005</v>
      </c>
      <c r="S247" s="8">
        <f t="shared" si="13"/>
        <v>246</v>
      </c>
      <c r="T247">
        <v>535</v>
      </c>
      <c r="U247">
        <v>0.99444699999999997</v>
      </c>
      <c r="W247" s="8">
        <f t="shared" si="14"/>
        <v>246</v>
      </c>
      <c r="X247">
        <v>560</v>
      </c>
      <c r="Y247">
        <v>0.92481199999999997</v>
      </c>
      <c r="AA247">
        <v>560</v>
      </c>
      <c r="AB247">
        <v>0.95011400000000001</v>
      </c>
    </row>
    <row r="248" spans="1:28" x14ac:dyDescent="0.35">
      <c r="A248" s="8">
        <f t="shared" si="12"/>
        <v>247</v>
      </c>
      <c r="B248" s="8">
        <v>280</v>
      </c>
      <c r="C248" s="8">
        <v>0.35693599999999998</v>
      </c>
      <c r="D248" s="8"/>
      <c r="E248" s="8">
        <v>280</v>
      </c>
      <c r="F248" s="8">
        <v>0.38308399999999998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>
        <v>685</v>
      </c>
      <c r="R248">
        <v>0.99196799999999996</v>
      </c>
      <c r="S248" s="8">
        <f t="shared" si="13"/>
        <v>247</v>
      </c>
      <c r="T248">
        <v>685</v>
      </c>
      <c r="U248">
        <v>0.99926800000000005</v>
      </c>
      <c r="W248" s="8">
        <f t="shared" si="14"/>
        <v>247</v>
      </c>
      <c r="X248">
        <v>570</v>
      </c>
      <c r="Y248">
        <v>0.92857100000000004</v>
      </c>
      <c r="AA248">
        <v>570</v>
      </c>
      <c r="AB248">
        <v>0.95399800000000001</v>
      </c>
    </row>
    <row r="249" spans="1:28" x14ac:dyDescent="0.35">
      <c r="A249" s="8">
        <f t="shared" si="12"/>
        <v>248</v>
      </c>
      <c r="B249" s="8">
        <v>280</v>
      </c>
      <c r="C249" s="8">
        <v>0.35838199999999998</v>
      </c>
      <c r="D249" s="8"/>
      <c r="E249" s="8">
        <v>280</v>
      </c>
      <c r="F249" s="8">
        <v>0.38308399999999998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>
        <v>695</v>
      </c>
      <c r="R249">
        <v>0.99598399999999998</v>
      </c>
      <c r="S249" s="8">
        <f t="shared" si="13"/>
        <v>248</v>
      </c>
      <c r="T249">
        <v>695</v>
      </c>
      <c r="U249">
        <v>0.999363</v>
      </c>
      <c r="W249" s="8">
        <f t="shared" si="14"/>
        <v>248</v>
      </c>
      <c r="X249">
        <v>570</v>
      </c>
      <c r="Y249">
        <v>0.93233100000000002</v>
      </c>
      <c r="AA249">
        <v>570</v>
      </c>
      <c r="AB249">
        <v>0.95399800000000001</v>
      </c>
    </row>
    <row r="250" spans="1:28" x14ac:dyDescent="0.35">
      <c r="A250" s="8">
        <f t="shared" si="12"/>
        <v>249</v>
      </c>
      <c r="B250" s="8">
        <v>280</v>
      </c>
      <c r="C250" s="8">
        <v>0.35982700000000001</v>
      </c>
      <c r="D250" s="8"/>
      <c r="E250" s="8">
        <v>280</v>
      </c>
      <c r="F250" s="8">
        <v>0.38308399999999998</v>
      </c>
      <c r="G250" s="8"/>
      <c r="H250" s="8"/>
      <c r="I250" s="8"/>
      <c r="J250" s="8"/>
      <c r="K250" s="8"/>
      <c r="L250" s="8"/>
      <c r="M250" s="8"/>
      <c r="N250" s="8"/>
      <c r="O250" s="8"/>
      <c r="P250" s="8"/>
      <c r="Q250">
        <v>725</v>
      </c>
      <c r="R250">
        <v>1</v>
      </c>
      <c r="S250" s="8">
        <f t="shared" si="13"/>
        <v>249</v>
      </c>
      <c r="T250">
        <v>725</v>
      </c>
      <c r="U250">
        <v>0.999579</v>
      </c>
      <c r="W250" s="8">
        <f t="shared" si="14"/>
        <v>249</v>
      </c>
      <c r="X250">
        <v>570</v>
      </c>
      <c r="Y250">
        <v>0.93608999999999998</v>
      </c>
      <c r="AA250">
        <v>570</v>
      </c>
      <c r="AB250">
        <v>0.95399800000000001</v>
      </c>
    </row>
    <row r="251" spans="1:28" x14ac:dyDescent="0.35">
      <c r="A251" s="8">
        <f t="shared" si="12"/>
        <v>250</v>
      </c>
      <c r="B251" s="8">
        <v>280</v>
      </c>
      <c r="C251" s="8">
        <v>0.36127199999999998</v>
      </c>
      <c r="D251" s="8"/>
      <c r="E251" s="8">
        <v>280</v>
      </c>
      <c r="F251" s="8">
        <v>0.38308399999999998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W251" s="8">
        <f t="shared" si="14"/>
        <v>250</v>
      </c>
      <c r="X251">
        <v>570</v>
      </c>
      <c r="Y251">
        <v>0.93984999999999996</v>
      </c>
      <c r="AA251">
        <v>570</v>
      </c>
      <c r="AB251">
        <v>0.95399800000000001</v>
      </c>
    </row>
    <row r="252" spans="1:28" x14ac:dyDescent="0.35">
      <c r="A252" s="8">
        <f t="shared" si="12"/>
        <v>251</v>
      </c>
      <c r="B252" s="8">
        <v>280</v>
      </c>
      <c r="C252" s="8">
        <v>0.36271700000000001</v>
      </c>
      <c r="D252" s="8"/>
      <c r="E252" s="8">
        <v>280</v>
      </c>
      <c r="F252" s="8">
        <v>0.38308399999999998</v>
      </c>
      <c r="G252" s="8"/>
      <c r="H252" s="8"/>
      <c r="I252" s="8"/>
      <c r="J252" s="8"/>
      <c r="K252" s="8"/>
      <c r="L252" s="8"/>
      <c r="M252" s="8"/>
      <c r="N252" s="8"/>
      <c r="O252" s="8"/>
      <c r="P252" s="8"/>
      <c r="W252" s="8">
        <f t="shared" si="14"/>
        <v>251</v>
      </c>
      <c r="X252">
        <v>570</v>
      </c>
      <c r="Y252">
        <v>0.94360900000000003</v>
      </c>
      <c r="AA252">
        <v>570</v>
      </c>
      <c r="AB252">
        <v>0.95399800000000001</v>
      </c>
    </row>
    <row r="253" spans="1:28" x14ac:dyDescent="0.35">
      <c r="A253" s="8">
        <f t="shared" si="12"/>
        <v>252</v>
      </c>
      <c r="B253" s="8">
        <v>280</v>
      </c>
      <c r="C253" s="8">
        <v>0.36416199999999999</v>
      </c>
      <c r="D253" s="8"/>
      <c r="E253" s="8">
        <v>280</v>
      </c>
      <c r="F253" s="8">
        <v>0.38308399999999998</v>
      </c>
      <c r="G253" s="8"/>
      <c r="H253" s="8"/>
      <c r="I253" s="8"/>
      <c r="J253" s="8"/>
      <c r="K253" s="8"/>
      <c r="L253" s="8"/>
      <c r="M253" s="8"/>
      <c r="N253" s="8"/>
      <c r="O253" s="8"/>
      <c r="P253" s="8"/>
      <c r="W253" s="8">
        <f t="shared" si="14"/>
        <v>252</v>
      </c>
      <c r="X253">
        <v>575</v>
      </c>
      <c r="Y253">
        <v>0.94736799999999999</v>
      </c>
      <c r="AA253">
        <v>575</v>
      </c>
      <c r="AB253">
        <v>0.95583200000000001</v>
      </c>
    </row>
    <row r="254" spans="1:28" x14ac:dyDescent="0.35">
      <c r="A254" s="8">
        <f t="shared" si="12"/>
        <v>253</v>
      </c>
      <c r="B254" s="8">
        <v>280</v>
      </c>
      <c r="C254" s="8">
        <v>0.36560700000000002</v>
      </c>
      <c r="D254" s="8"/>
      <c r="E254" s="8">
        <v>280</v>
      </c>
      <c r="F254" s="8">
        <v>0.38308399999999998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W254" s="8">
        <f t="shared" si="14"/>
        <v>253</v>
      </c>
      <c r="X254">
        <v>575</v>
      </c>
      <c r="Y254">
        <v>0.95112799999999997</v>
      </c>
      <c r="AA254">
        <v>575</v>
      </c>
      <c r="AB254">
        <v>0.95583200000000001</v>
      </c>
    </row>
    <row r="255" spans="1:28" x14ac:dyDescent="0.35">
      <c r="A255" s="8">
        <f t="shared" si="12"/>
        <v>254</v>
      </c>
      <c r="B255" s="8">
        <v>280</v>
      </c>
      <c r="C255" s="8">
        <v>0.36705199999999999</v>
      </c>
      <c r="D255" s="8"/>
      <c r="E255" s="8">
        <v>280</v>
      </c>
      <c r="F255" s="8">
        <v>0.38308399999999998</v>
      </c>
      <c r="G255" s="8"/>
      <c r="H255" s="8"/>
      <c r="I255" s="8"/>
      <c r="J255" s="8"/>
      <c r="K255" s="8"/>
      <c r="L255" s="8"/>
      <c r="M255" s="8"/>
      <c r="N255" s="8"/>
      <c r="O255" s="8"/>
      <c r="P255" s="8"/>
      <c r="W255" s="8">
        <f t="shared" si="14"/>
        <v>254</v>
      </c>
      <c r="X255">
        <v>585</v>
      </c>
      <c r="Y255">
        <v>0.95488700000000004</v>
      </c>
      <c r="AA255">
        <v>585</v>
      </c>
      <c r="AB255">
        <v>0.95929500000000001</v>
      </c>
    </row>
    <row r="256" spans="1:28" x14ac:dyDescent="0.35">
      <c r="A256" s="8">
        <f t="shared" si="12"/>
        <v>255</v>
      </c>
      <c r="B256" s="8">
        <v>285</v>
      </c>
      <c r="C256" s="8">
        <v>0.36849700000000002</v>
      </c>
      <c r="D256" s="8"/>
      <c r="E256" s="8">
        <v>285</v>
      </c>
      <c r="F256" s="8">
        <v>0.39350299999999999</v>
      </c>
      <c r="G256" s="8"/>
      <c r="H256" s="8"/>
      <c r="I256" s="8"/>
      <c r="J256" s="8"/>
      <c r="K256" s="8"/>
      <c r="L256" s="8"/>
      <c r="M256" s="8"/>
      <c r="N256" s="8"/>
      <c r="O256" s="8"/>
      <c r="P256" s="8"/>
      <c r="W256" s="8">
        <f t="shared" si="14"/>
        <v>255</v>
      </c>
      <c r="X256">
        <v>600</v>
      </c>
      <c r="Y256">
        <v>0.95864700000000003</v>
      </c>
      <c r="AA256">
        <v>600</v>
      </c>
      <c r="AB256">
        <v>0.96401400000000004</v>
      </c>
    </row>
    <row r="257" spans="1:28" x14ac:dyDescent="0.35">
      <c r="A257" s="8">
        <f t="shared" si="12"/>
        <v>256</v>
      </c>
      <c r="B257" s="8">
        <v>285</v>
      </c>
      <c r="C257" s="8">
        <v>0.36994199999999999</v>
      </c>
      <c r="D257" s="8"/>
      <c r="E257" s="8">
        <v>285</v>
      </c>
      <c r="F257" s="8">
        <v>0.39350299999999999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W257" s="8">
        <f t="shared" si="14"/>
        <v>256</v>
      </c>
      <c r="X257">
        <v>620</v>
      </c>
      <c r="Y257">
        <v>0.96240599999999998</v>
      </c>
      <c r="AA257">
        <v>620</v>
      </c>
      <c r="AB257">
        <v>0.96950599999999998</v>
      </c>
    </row>
    <row r="258" spans="1:28" x14ac:dyDescent="0.35">
      <c r="A258" s="8">
        <f t="shared" si="12"/>
        <v>257</v>
      </c>
      <c r="B258" s="8">
        <v>285</v>
      </c>
      <c r="C258" s="8">
        <v>0.37138700000000002</v>
      </c>
      <c r="D258" s="8"/>
      <c r="E258" s="8">
        <v>285</v>
      </c>
      <c r="F258" s="8">
        <v>0.39350299999999999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W258" s="8">
        <f t="shared" si="14"/>
        <v>257</v>
      </c>
      <c r="X258">
        <v>640</v>
      </c>
      <c r="Y258">
        <v>0.96616500000000005</v>
      </c>
      <c r="AA258">
        <v>640</v>
      </c>
      <c r="AB258">
        <v>0.97419699999999998</v>
      </c>
    </row>
    <row r="259" spans="1:28" x14ac:dyDescent="0.35">
      <c r="A259" s="8">
        <f t="shared" si="12"/>
        <v>258</v>
      </c>
      <c r="B259" s="8">
        <v>285</v>
      </c>
      <c r="C259" s="8">
        <v>0.372832</v>
      </c>
      <c r="D259" s="8"/>
      <c r="E259" s="8">
        <v>285</v>
      </c>
      <c r="F259" s="8">
        <v>0.39350299999999999</v>
      </c>
      <c r="G259" s="8"/>
      <c r="H259" s="8"/>
      <c r="I259" s="8"/>
      <c r="J259" s="8"/>
      <c r="K259" s="8"/>
      <c r="L259" s="8"/>
      <c r="M259" s="8"/>
      <c r="N259" s="8"/>
      <c r="O259" s="8"/>
      <c r="P259" s="8"/>
      <c r="W259" s="8">
        <f t="shared" si="14"/>
        <v>258</v>
      </c>
      <c r="X259">
        <v>645</v>
      </c>
      <c r="Y259">
        <v>0.96992500000000004</v>
      </c>
      <c r="AA259">
        <v>645</v>
      </c>
      <c r="AB259">
        <v>0.97525700000000004</v>
      </c>
    </row>
    <row r="260" spans="1:28" x14ac:dyDescent="0.35">
      <c r="A260" s="8">
        <f t="shared" ref="A260:A323" si="15">A259+1</f>
        <v>259</v>
      </c>
      <c r="B260" s="8">
        <v>287.05599999999998</v>
      </c>
      <c r="C260" s="8">
        <v>0.37427700000000003</v>
      </c>
      <c r="D260" s="8"/>
      <c r="E260" s="8">
        <v>287.05599999999998</v>
      </c>
      <c r="F260" s="8">
        <v>0.39777299999999999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W260" s="8">
        <f t="shared" ref="W260:W267" si="16">W259+1</f>
        <v>259</v>
      </c>
      <c r="X260">
        <v>660</v>
      </c>
      <c r="Y260">
        <v>0.97368399999999999</v>
      </c>
      <c r="AA260">
        <v>660</v>
      </c>
      <c r="AB260">
        <v>0.97819500000000004</v>
      </c>
    </row>
    <row r="261" spans="1:28" x14ac:dyDescent="0.35">
      <c r="A261" s="8">
        <f t="shared" si="15"/>
        <v>260</v>
      </c>
      <c r="B261" s="8">
        <v>289.61900000000003</v>
      </c>
      <c r="C261" s="8">
        <v>0.37572299999999997</v>
      </c>
      <c r="D261" s="8"/>
      <c r="E261" s="8">
        <v>289.61900000000003</v>
      </c>
      <c r="F261" s="8">
        <v>0.403084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W261" s="8">
        <f t="shared" si="16"/>
        <v>260</v>
      </c>
      <c r="X261">
        <v>665</v>
      </c>
      <c r="Y261">
        <v>0.97744399999999998</v>
      </c>
      <c r="AA261">
        <v>665</v>
      </c>
      <c r="AB261">
        <v>0.97909800000000002</v>
      </c>
    </row>
    <row r="262" spans="1:28" x14ac:dyDescent="0.35">
      <c r="A262" s="8">
        <f t="shared" si="15"/>
        <v>261</v>
      </c>
      <c r="B262" s="8">
        <v>290</v>
      </c>
      <c r="C262" s="8">
        <v>0.377168</v>
      </c>
      <c r="D262" s="8"/>
      <c r="E262" s="8">
        <v>290</v>
      </c>
      <c r="F262" s="8">
        <v>0.40387299999999998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W262" s="8">
        <f t="shared" si="16"/>
        <v>261</v>
      </c>
      <c r="X262">
        <v>685</v>
      </c>
      <c r="Y262">
        <v>0.98120300000000005</v>
      </c>
      <c r="AA262">
        <v>685</v>
      </c>
      <c r="AB262">
        <v>0.98236500000000004</v>
      </c>
    </row>
    <row r="263" spans="1:28" x14ac:dyDescent="0.35">
      <c r="A263" s="8">
        <f t="shared" si="15"/>
        <v>262</v>
      </c>
      <c r="B263" s="8">
        <v>292.18200000000002</v>
      </c>
      <c r="C263" s="8">
        <v>0.37861299999999998</v>
      </c>
      <c r="D263" s="8"/>
      <c r="E263" s="8">
        <v>292.18200000000002</v>
      </c>
      <c r="F263" s="8">
        <v>0.40838099999999999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W263" s="8">
        <f t="shared" si="16"/>
        <v>262</v>
      </c>
      <c r="X263">
        <v>750</v>
      </c>
      <c r="Y263">
        <v>0.984962</v>
      </c>
      <c r="AA263">
        <v>750</v>
      </c>
      <c r="AB263">
        <v>0.98993100000000001</v>
      </c>
    </row>
    <row r="264" spans="1:28" x14ac:dyDescent="0.35">
      <c r="A264" s="8">
        <f t="shared" si="15"/>
        <v>263</v>
      </c>
      <c r="B264" s="8">
        <v>292.18200000000002</v>
      </c>
      <c r="C264" s="8">
        <v>0.38005800000000001</v>
      </c>
      <c r="D264" s="8"/>
      <c r="E264" s="8">
        <v>292.18200000000002</v>
      </c>
      <c r="F264" s="8">
        <v>0.40838099999999999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W264" s="8">
        <f t="shared" si="16"/>
        <v>263</v>
      </c>
      <c r="X264">
        <v>790</v>
      </c>
      <c r="Y264">
        <v>0.98872199999999999</v>
      </c>
      <c r="AA264">
        <v>790</v>
      </c>
      <c r="AB264">
        <v>0.99290699999999998</v>
      </c>
    </row>
    <row r="265" spans="1:28" x14ac:dyDescent="0.35">
      <c r="A265" s="8">
        <f t="shared" si="15"/>
        <v>264</v>
      </c>
      <c r="B265" s="8">
        <v>292.18200000000002</v>
      </c>
      <c r="C265" s="8">
        <v>0.38150299999999998</v>
      </c>
      <c r="D265" s="8"/>
      <c r="E265" s="8">
        <v>292.18200000000002</v>
      </c>
      <c r="F265" s="8">
        <v>0.40838099999999999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W265" s="8">
        <f t="shared" si="16"/>
        <v>264</v>
      </c>
      <c r="X265">
        <v>940</v>
      </c>
      <c r="Y265">
        <v>0.99248099999999995</v>
      </c>
      <c r="AA265">
        <v>940</v>
      </c>
      <c r="AB265">
        <v>0.99815200000000004</v>
      </c>
    </row>
    <row r="266" spans="1:28" x14ac:dyDescent="0.35">
      <c r="A266" s="8">
        <f t="shared" si="15"/>
        <v>265</v>
      </c>
      <c r="B266" s="8">
        <v>292.18200000000002</v>
      </c>
      <c r="C266" s="8">
        <v>0.38294800000000001</v>
      </c>
      <c r="D266" s="8"/>
      <c r="E266" s="8">
        <v>292.18200000000002</v>
      </c>
      <c r="F266" s="8">
        <v>0.40838099999999999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W266" s="8">
        <f t="shared" si="16"/>
        <v>265</v>
      </c>
      <c r="X266">
        <v>1000</v>
      </c>
      <c r="Y266">
        <v>0.99624100000000004</v>
      </c>
      <c r="AA266">
        <v>1000</v>
      </c>
      <c r="AB266">
        <v>0.99893299999999996</v>
      </c>
    </row>
    <row r="267" spans="1:28" x14ac:dyDescent="0.35">
      <c r="A267" s="8">
        <f t="shared" si="15"/>
        <v>266</v>
      </c>
      <c r="B267" s="8">
        <v>294.745</v>
      </c>
      <c r="C267" s="8">
        <v>0.38439299999999998</v>
      </c>
      <c r="D267" s="8"/>
      <c r="E267" s="8">
        <v>294.745</v>
      </c>
      <c r="F267" s="8">
        <v>0.413663</v>
      </c>
      <c r="G267" s="8"/>
      <c r="H267" s="8"/>
      <c r="I267" s="8"/>
      <c r="J267" s="8"/>
      <c r="K267" s="8"/>
      <c r="L267" s="8"/>
      <c r="M267" s="8"/>
      <c r="N267" s="8"/>
      <c r="O267" s="8"/>
      <c r="P267" s="8"/>
      <c r="W267" s="8">
        <f t="shared" si="16"/>
        <v>266</v>
      </c>
      <c r="X267">
        <v>1100</v>
      </c>
      <c r="Y267">
        <v>1</v>
      </c>
      <c r="AA267">
        <v>1100</v>
      </c>
      <c r="AB267">
        <v>0.99957799999999997</v>
      </c>
    </row>
    <row r="268" spans="1:28" x14ac:dyDescent="0.35">
      <c r="A268" s="8">
        <f t="shared" si="15"/>
        <v>267</v>
      </c>
      <c r="B268" s="8">
        <v>295</v>
      </c>
      <c r="C268" s="8">
        <v>0.38583800000000001</v>
      </c>
      <c r="D268" s="8"/>
      <c r="E268" s="8">
        <v>295</v>
      </c>
      <c r="F268" s="8">
        <v>0.414188</v>
      </c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28" x14ac:dyDescent="0.35">
      <c r="A269" s="8">
        <f t="shared" si="15"/>
        <v>268</v>
      </c>
      <c r="B269" s="8">
        <v>299.87099999999998</v>
      </c>
      <c r="C269" s="8">
        <v>0.38728299999999999</v>
      </c>
      <c r="D269" s="8"/>
      <c r="E269" s="8">
        <v>299.87099999999998</v>
      </c>
      <c r="F269" s="8">
        <v>0.42418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28" x14ac:dyDescent="0.35">
      <c r="A270" s="8">
        <f t="shared" si="15"/>
        <v>269</v>
      </c>
      <c r="B270" s="8">
        <v>300</v>
      </c>
      <c r="C270" s="8">
        <v>0.38872800000000002</v>
      </c>
      <c r="D270" s="8"/>
      <c r="E270" s="8">
        <v>300</v>
      </c>
      <c r="F270" s="8">
        <v>0.42444300000000001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28" x14ac:dyDescent="0.35">
      <c r="A271" s="8">
        <f t="shared" si="15"/>
        <v>270</v>
      </c>
      <c r="B271" s="8">
        <v>300</v>
      </c>
      <c r="C271" s="8">
        <v>0.39017299999999999</v>
      </c>
      <c r="D271" s="8"/>
      <c r="E271" s="8">
        <v>300</v>
      </c>
      <c r="F271" s="8">
        <v>0.42444300000000001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8" x14ac:dyDescent="0.35">
      <c r="A272" s="8">
        <f t="shared" si="15"/>
        <v>271</v>
      </c>
      <c r="B272" s="8">
        <v>300</v>
      </c>
      <c r="C272" s="8">
        <v>0.39161800000000002</v>
      </c>
      <c r="D272" s="8"/>
      <c r="E272" s="8">
        <v>300</v>
      </c>
      <c r="F272" s="8">
        <v>0.42444300000000001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x14ac:dyDescent="0.35">
      <c r="A273" s="8">
        <f t="shared" si="15"/>
        <v>272</v>
      </c>
      <c r="B273" s="8">
        <v>300</v>
      </c>
      <c r="C273" s="8">
        <v>0.39306400000000002</v>
      </c>
      <c r="D273" s="8"/>
      <c r="E273" s="8">
        <v>300</v>
      </c>
      <c r="F273" s="8">
        <v>0.42444300000000001</v>
      </c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35">
      <c r="A274" s="8">
        <f t="shared" si="15"/>
        <v>273</v>
      </c>
      <c r="B274" s="8">
        <v>300</v>
      </c>
      <c r="C274" s="8">
        <v>0.394509</v>
      </c>
      <c r="D274" s="8"/>
      <c r="E274" s="8">
        <v>300</v>
      </c>
      <c r="F274" s="8">
        <v>0.42444300000000001</v>
      </c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x14ac:dyDescent="0.35">
      <c r="A275" s="8">
        <f t="shared" si="15"/>
        <v>274</v>
      </c>
      <c r="B275" s="8">
        <v>300</v>
      </c>
      <c r="C275" s="8">
        <v>0.39595399999999997</v>
      </c>
      <c r="D275" s="8"/>
      <c r="E275" s="8">
        <v>300</v>
      </c>
      <c r="F275" s="8">
        <v>0.42444300000000001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35">
      <c r="A276" s="8">
        <f t="shared" si="15"/>
        <v>275</v>
      </c>
      <c r="B276" s="8">
        <v>300</v>
      </c>
      <c r="C276" s="8">
        <v>0.397399</v>
      </c>
      <c r="D276" s="8"/>
      <c r="E276" s="8">
        <v>300</v>
      </c>
      <c r="F276" s="8">
        <v>0.42444300000000001</v>
      </c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x14ac:dyDescent="0.35">
      <c r="A277" s="8">
        <f t="shared" si="15"/>
        <v>276</v>
      </c>
      <c r="B277" s="8">
        <v>302.43400000000003</v>
      </c>
      <c r="C277" s="8">
        <v>0.39884399999999998</v>
      </c>
      <c r="D277" s="8"/>
      <c r="E277" s="8">
        <v>302.43400000000003</v>
      </c>
      <c r="F277" s="8">
        <v>0.42941200000000002</v>
      </c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35">
      <c r="A278" s="8">
        <f t="shared" si="15"/>
        <v>277</v>
      </c>
      <c r="B278" s="8">
        <v>305</v>
      </c>
      <c r="C278" s="8">
        <v>0.40028900000000001</v>
      </c>
      <c r="D278" s="8"/>
      <c r="E278" s="8">
        <v>305</v>
      </c>
      <c r="F278" s="8">
        <v>0.43463299999999999</v>
      </c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x14ac:dyDescent="0.35">
      <c r="A279" s="8">
        <f t="shared" si="15"/>
        <v>278</v>
      </c>
      <c r="B279" s="8">
        <v>305</v>
      </c>
      <c r="C279" s="8">
        <v>0.40173399999999998</v>
      </c>
      <c r="D279" s="8"/>
      <c r="E279" s="8">
        <v>305</v>
      </c>
      <c r="F279" s="8">
        <v>0.43463299999999999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35">
      <c r="A280" s="8">
        <f t="shared" si="15"/>
        <v>279</v>
      </c>
      <c r="B280" s="8">
        <v>305</v>
      </c>
      <c r="C280" s="8">
        <v>0.40317900000000001</v>
      </c>
      <c r="D280" s="8"/>
      <c r="E280" s="8">
        <v>305</v>
      </c>
      <c r="F280" s="8">
        <v>0.43463299999999999</v>
      </c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x14ac:dyDescent="0.35">
      <c r="A281" s="8">
        <f t="shared" si="15"/>
        <v>280</v>
      </c>
      <c r="B281" s="8">
        <v>305</v>
      </c>
      <c r="C281" s="8">
        <v>0.40462399999999998</v>
      </c>
      <c r="D281" s="8"/>
      <c r="E281" s="8">
        <v>305</v>
      </c>
      <c r="F281" s="8">
        <v>0.43463299999999999</v>
      </c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35">
      <c r="A282" s="8">
        <f t="shared" si="15"/>
        <v>281</v>
      </c>
      <c r="B282" s="8">
        <v>307.56</v>
      </c>
      <c r="C282" s="8">
        <v>0.40606900000000001</v>
      </c>
      <c r="D282" s="8"/>
      <c r="E282" s="8">
        <v>307.56</v>
      </c>
      <c r="F282" s="8">
        <v>0.43982399999999999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x14ac:dyDescent="0.35">
      <c r="A283" s="8">
        <f t="shared" si="15"/>
        <v>282</v>
      </c>
      <c r="B283" s="8">
        <v>310</v>
      </c>
      <c r="C283" s="8">
        <v>0.40751399999999999</v>
      </c>
      <c r="D283" s="8"/>
      <c r="E283" s="8">
        <v>310</v>
      </c>
      <c r="F283" s="8">
        <v>0.44475300000000001</v>
      </c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35">
      <c r="A284" s="8">
        <f t="shared" si="15"/>
        <v>283</v>
      </c>
      <c r="B284" s="8">
        <v>310</v>
      </c>
      <c r="C284" s="8">
        <v>0.40895999999999999</v>
      </c>
      <c r="D284" s="8"/>
      <c r="E284" s="8">
        <v>310</v>
      </c>
      <c r="F284" s="8">
        <v>0.44475300000000001</v>
      </c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x14ac:dyDescent="0.35">
      <c r="A285" s="8">
        <f t="shared" si="15"/>
        <v>284</v>
      </c>
      <c r="B285" s="8">
        <v>310</v>
      </c>
      <c r="C285" s="8">
        <v>0.41040500000000002</v>
      </c>
      <c r="D285" s="8"/>
      <c r="E285" s="8">
        <v>310</v>
      </c>
      <c r="F285" s="8">
        <v>0.44475300000000001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35">
      <c r="A286" s="8">
        <f t="shared" si="15"/>
        <v>285</v>
      </c>
      <c r="B286" s="8">
        <v>310</v>
      </c>
      <c r="C286" s="8">
        <v>0.41184999999999999</v>
      </c>
      <c r="D286" s="8"/>
      <c r="E286" s="8">
        <v>310</v>
      </c>
      <c r="F286" s="8">
        <v>0.44475300000000001</v>
      </c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x14ac:dyDescent="0.35">
      <c r="A287" s="8">
        <f t="shared" si="15"/>
        <v>286</v>
      </c>
      <c r="B287" s="8">
        <v>310</v>
      </c>
      <c r="C287" s="8">
        <v>0.41329500000000002</v>
      </c>
      <c r="D287" s="8"/>
      <c r="E287" s="8">
        <v>310</v>
      </c>
      <c r="F287" s="8">
        <v>0.44475300000000001</v>
      </c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35">
      <c r="A288" s="8">
        <f t="shared" si="15"/>
        <v>287</v>
      </c>
      <c r="B288" s="8">
        <v>310</v>
      </c>
      <c r="C288" s="8">
        <v>0.41474</v>
      </c>
      <c r="D288" s="8"/>
      <c r="E288" s="8">
        <v>310</v>
      </c>
      <c r="F288" s="8">
        <v>0.44475300000000001</v>
      </c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x14ac:dyDescent="0.35">
      <c r="A289" s="8">
        <f t="shared" si="15"/>
        <v>288</v>
      </c>
      <c r="B289" s="8">
        <v>312.68599999999998</v>
      </c>
      <c r="C289" s="8">
        <v>0.41618500000000003</v>
      </c>
      <c r="D289" s="8"/>
      <c r="E289" s="8">
        <v>312.68599999999998</v>
      </c>
      <c r="F289" s="8">
        <v>0.45015899999999998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35">
      <c r="A290" s="8">
        <f t="shared" si="15"/>
        <v>289</v>
      </c>
      <c r="B290" s="8">
        <v>315</v>
      </c>
      <c r="C290" s="8">
        <v>0.41763</v>
      </c>
      <c r="D290" s="8"/>
      <c r="E290" s="8">
        <v>315</v>
      </c>
      <c r="F290" s="8">
        <v>0.45479799999999998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x14ac:dyDescent="0.35">
      <c r="A291" s="8">
        <f t="shared" si="15"/>
        <v>290</v>
      </c>
      <c r="B291" s="8">
        <v>315</v>
      </c>
      <c r="C291" s="8">
        <v>0.41907499999999998</v>
      </c>
      <c r="D291" s="8"/>
      <c r="E291" s="8">
        <v>315</v>
      </c>
      <c r="F291" s="8">
        <v>0.45479799999999998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35">
      <c r="A292" s="8">
        <f t="shared" si="15"/>
        <v>291</v>
      </c>
      <c r="B292" s="8">
        <v>315.24900000000002</v>
      </c>
      <c r="C292" s="8">
        <v>0.42052</v>
      </c>
      <c r="D292" s="8"/>
      <c r="E292" s="8">
        <v>315.24900000000002</v>
      </c>
      <c r="F292" s="8">
        <v>0.45529700000000001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x14ac:dyDescent="0.35">
      <c r="A293" s="8">
        <f t="shared" si="15"/>
        <v>292</v>
      </c>
      <c r="B293" s="8">
        <v>315.24900000000002</v>
      </c>
      <c r="C293" s="8">
        <v>0.42196499999999998</v>
      </c>
      <c r="D293" s="8"/>
      <c r="E293" s="8">
        <v>315.24900000000002</v>
      </c>
      <c r="F293" s="8">
        <v>0.45529700000000001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35">
      <c r="A294" s="8">
        <f t="shared" si="15"/>
        <v>293</v>
      </c>
      <c r="B294" s="8">
        <v>315.24900000000002</v>
      </c>
      <c r="C294" s="8">
        <v>0.42341000000000001</v>
      </c>
      <c r="D294" s="8"/>
      <c r="E294" s="8">
        <v>315.24900000000002</v>
      </c>
      <c r="F294" s="8">
        <v>0.45529700000000001</v>
      </c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35">
      <c r="A295" s="8">
        <f t="shared" si="15"/>
        <v>294</v>
      </c>
      <c r="B295" s="8">
        <v>315.24900000000002</v>
      </c>
      <c r="C295" s="8">
        <v>0.42485499999999998</v>
      </c>
      <c r="D295" s="8"/>
      <c r="E295" s="8">
        <v>315.24900000000002</v>
      </c>
      <c r="F295" s="8">
        <v>0.45529700000000001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35">
      <c r="A296" s="8">
        <f t="shared" si="15"/>
        <v>295</v>
      </c>
      <c r="B296" s="8">
        <v>317.81200000000001</v>
      </c>
      <c r="C296" s="8">
        <v>0.42630099999999999</v>
      </c>
      <c r="D296" s="8"/>
      <c r="E296" s="8">
        <v>317.81200000000001</v>
      </c>
      <c r="F296" s="8">
        <v>0.46041300000000002</v>
      </c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x14ac:dyDescent="0.35">
      <c r="A297" s="8">
        <f t="shared" si="15"/>
        <v>296</v>
      </c>
      <c r="B297" s="8">
        <v>318.00299999999999</v>
      </c>
      <c r="C297" s="8">
        <v>0.42774600000000002</v>
      </c>
      <c r="D297" s="8"/>
      <c r="E297" s="8">
        <v>318.00299999999999</v>
      </c>
      <c r="F297" s="8">
        <v>0.46079399999999998</v>
      </c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35">
      <c r="A298" s="8">
        <f t="shared" si="15"/>
        <v>297</v>
      </c>
      <c r="B298" s="8">
        <v>320</v>
      </c>
      <c r="C298" s="8">
        <v>0.42919099999999999</v>
      </c>
      <c r="D298" s="8"/>
      <c r="E298" s="8">
        <v>320</v>
      </c>
      <c r="F298" s="8">
        <v>0.46476499999999998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x14ac:dyDescent="0.35">
      <c r="A299" s="8">
        <f t="shared" si="15"/>
        <v>298</v>
      </c>
      <c r="B299" s="8">
        <v>320</v>
      </c>
      <c r="C299" s="8">
        <v>0.43063600000000002</v>
      </c>
      <c r="D299" s="8"/>
      <c r="E299" s="8">
        <v>320</v>
      </c>
      <c r="F299" s="8">
        <v>0.46476499999999998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35">
      <c r="A300" s="8">
        <f t="shared" si="15"/>
        <v>299</v>
      </c>
      <c r="B300" s="8">
        <v>320</v>
      </c>
      <c r="C300" s="8">
        <v>0.43208099999999999</v>
      </c>
      <c r="D300" s="8"/>
      <c r="E300" s="8">
        <v>320</v>
      </c>
      <c r="F300" s="8">
        <v>0.46476499999999998</v>
      </c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x14ac:dyDescent="0.35">
      <c r="A301" s="8">
        <f t="shared" si="15"/>
        <v>300</v>
      </c>
      <c r="B301" s="8">
        <v>320</v>
      </c>
      <c r="C301" s="8">
        <v>0.43352600000000002</v>
      </c>
      <c r="D301" s="8"/>
      <c r="E301" s="8">
        <v>320</v>
      </c>
      <c r="F301" s="8">
        <v>0.46476499999999998</v>
      </c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35">
      <c r="A302" s="8">
        <f t="shared" si="15"/>
        <v>301</v>
      </c>
      <c r="B302" s="8">
        <v>320</v>
      </c>
      <c r="C302" s="8">
        <v>0.434971</v>
      </c>
      <c r="D302" s="8"/>
      <c r="E302" s="8">
        <v>320</v>
      </c>
      <c r="F302" s="8">
        <v>0.46476499999999998</v>
      </c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x14ac:dyDescent="0.35">
      <c r="A303" s="8">
        <f t="shared" si="15"/>
        <v>302</v>
      </c>
      <c r="B303" s="8">
        <v>320</v>
      </c>
      <c r="C303" s="8">
        <v>0.43641600000000003</v>
      </c>
      <c r="D303" s="8"/>
      <c r="E303" s="8">
        <v>320</v>
      </c>
      <c r="F303" s="8">
        <v>0.46476499999999998</v>
      </c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x14ac:dyDescent="0.35">
      <c r="A304" s="8">
        <f t="shared" si="15"/>
        <v>303</v>
      </c>
      <c r="B304" s="8">
        <v>320</v>
      </c>
      <c r="C304" s="8">
        <v>0.437861</v>
      </c>
      <c r="D304" s="8"/>
      <c r="E304" s="8">
        <v>320</v>
      </c>
      <c r="F304" s="8">
        <v>0.46476499999999998</v>
      </c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x14ac:dyDescent="0.35">
      <c r="A305" s="8">
        <f t="shared" si="15"/>
        <v>304</v>
      </c>
      <c r="B305" s="8">
        <v>320</v>
      </c>
      <c r="C305" s="8">
        <v>0.43930599999999997</v>
      </c>
      <c r="D305" s="8"/>
      <c r="E305" s="8">
        <v>320</v>
      </c>
      <c r="F305" s="8">
        <v>0.46476499999999998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x14ac:dyDescent="0.35">
      <c r="A306" s="8">
        <f t="shared" si="15"/>
        <v>305</v>
      </c>
      <c r="B306" s="8">
        <v>320</v>
      </c>
      <c r="C306" s="8">
        <v>0.440751</v>
      </c>
      <c r="D306" s="8"/>
      <c r="E306" s="8">
        <v>320</v>
      </c>
      <c r="F306" s="8">
        <v>0.46476499999999998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x14ac:dyDescent="0.35">
      <c r="A307" s="8">
        <f t="shared" si="15"/>
        <v>306</v>
      </c>
      <c r="B307" s="8">
        <v>320</v>
      </c>
      <c r="C307" s="8">
        <v>0.44219700000000001</v>
      </c>
      <c r="D307" s="8"/>
      <c r="E307" s="8">
        <v>320</v>
      </c>
      <c r="F307" s="8">
        <v>0.46476499999999998</v>
      </c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35">
      <c r="A308" s="8">
        <f t="shared" si="15"/>
        <v>307</v>
      </c>
      <c r="B308" s="8">
        <v>320.375</v>
      </c>
      <c r="C308" s="8">
        <v>0.44364199999999998</v>
      </c>
      <c r="D308" s="8"/>
      <c r="E308" s="8">
        <v>320.375</v>
      </c>
      <c r="F308" s="8">
        <v>0.46550900000000001</v>
      </c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x14ac:dyDescent="0.35">
      <c r="A309" s="8">
        <f t="shared" si="15"/>
        <v>308</v>
      </c>
      <c r="B309" s="8">
        <v>320.39400000000001</v>
      </c>
      <c r="C309" s="8">
        <v>0.44508700000000001</v>
      </c>
      <c r="D309" s="8"/>
      <c r="E309" s="8">
        <v>320.39400000000001</v>
      </c>
      <c r="F309" s="8">
        <v>0.46554600000000002</v>
      </c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35">
      <c r="A310" s="8">
        <f t="shared" si="15"/>
        <v>309</v>
      </c>
      <c r="B310" s="8">
        <v>322.93799999999999</v>
      </c>
      <c r="C310" s="8">
        <v>0.44653199999999998</v>
      </c>
      <c r="D310" s="8"/>
      <c r="E310" s="8">
        <v>322.93799999999999</v>
      </c>
      <c r="F310" s="8">
        <v>0.470582</v>
      </c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x14ac:dyDescent="0.35">
      <c r="A311" s="8">
        <f t="shared" si="15"/>
        <v>310</v>
      </c>
      <c r="B311" s="8">
        <v>329.95800000000003</v>
      </c>
      <c r="C311" s="8">
        <v>0.44797700000000001</v>
      </c>
      <c r="D311" s="8"/>
      <c r="E311" s="8">
        <v>329.95800000000003</v>
      </c>
      <c r="F311" s="8">
        <v>0.48436200000000001</v>
      </c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35">
      <c r="A312" s="8">
        <f t="shared" si="15"/>
        <v>311</v>
      </c>
      <c r="B312" s="8">
        <v>330</v>
      </c>
      <c r="C312" s="8">
        <v>0.44942199999999999</v>
      </c>
      <c r="D312" s="8"/>
      <c r="E312" s="8">
        <v>330</v>
      </c>
      <c r="F312" s="8">
        <v>0.48444399999999999</v>
      </c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x14ac:dyDescent="0.35">
      <c r="A313" s="8">
        <f t="shared" si="15"/>
        <v>312</v>
      </c>
      <c r="B313" s="8">
        <v>330</v>
      </c>
      <c r="C313" s="8">
        <v>0.45086700000000002</v>
      </c>
      <c r="D313" s="8"/>
      <c r="E313" s="8">
        <v>330</v>
      </c>
      <c r="F313" s="8">
        <v>0.48444399999999999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x14ac:dyDescent="0.35">
      <c r="A314" s="8">
        <f t="shared" si="15"/>
        <v>313</v>
      </c>
      <c r="B314" s="8">
        <v>330</v>
      </c>
      <c r="C314" s="8">
        <v>0.45231199999999999</v>
      </c>
      <c r="D314" s="8"/>
      <c r="E314" s="8">
        <v>330</v>
      </c>
      <c r="F314" s="8">
        <v>0.48444399999999999</v>
      </c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x14ac:dyDescent="0.35">
      <c r="A315" s="8">
        <f t="shared" si="15"/>
        <v>314</v>
      </c>
      <c r="B315" s="8">
        <v>330</v>
      </c>
      <c r="C315" s="8">
        <v>0.45375700000000002</v>
      </c>
      <c r="D315" s="8"/>
      <c r="E315" s="8">
        <v>330</v>
      </c>
      <c r="F315" s="8">
        <v>0.48444399999999999</v>
      </c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x14ac:dyDescent="0.35">
      <c r="A316" s="8">
        <f t="shared" si="15"/>
        <v>315</v>
      </c>
      <c r="B316" s="8">
        <v>330</v>
      </c>
      <c r="C316" s="8">
        <v>0.455202</v>
      </c>
      <c r="D316" s="8"/>
      <c r="E316" s="8">
        <v>330</v>
      </c>
      <c r="F316" s="8">
        <v>0.48444399999999999</v>
      </c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x14ac:dyDescent="0.35">
      <c r="A317" s="8">
        <f t="shared" si="15"/>
        <v>316</v>
      </c>
      <c r="B317" s="8">
        <v>330</v>
      </c>
      <c r="C317" s="8">
        <v>0.45664700000000003</v>
      </c>
      <c r="D317" s="8"/>
      <c r="E317" s="8">
        <v>330</v>
      </c>
      <c r="F317" s="8">
        <v>0.48444399999999999</v>
      </c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x14ac:dyDescent="0.35">
      <c r="A318" s="8">
        <f t="shared" si="15"/>
        <v>317</v>
      </c>
      <c r="B318" s="8">
        <v>330</v>
      </c>
      <c r="C318" s="8">
        <v>0.458092</v>
      </c>
      <c r="D318" s="8"/>
      <c r="E318" s="8">
        <v>330</v>
      </c>
      <c r="F318" s="8">
        <v>0.48444399999999999</v>
      </c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1:16" x14ac:dyDescent="0.35">
      <c r="A319" s="8">
        <f t="shared" si="15"/>
        <v>318</v>
      </c>
      <c r="B319" s="8">
        <v>332.34899999999999</v>
      </c>
      <c r="C319" s="8">
        <v>0.459538</v>
      </c>
      <c r="D319" s="8"/>
      <c r="E319" s="8">
        <v>332.34899999999999</v>
      </c>
      <c r="F319" s="8">
        <v>0.48901499999999998</v>
      </c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x14ac:dyDescent="0.35">
      <c r="A320" s="8">
        <f t="shared" si="15"/>
        <v>319</v>
      </c>
      <c r="B320" s="8">
        <v>333.19</v>
      </c>
      <c r="C320" s="8">
        <v>0.46098299999999998</v>
      </c>
      <c r="D320" s="8"/>
      <c r="E320" s="8">
        <v>333.19</v>
      </c>
      <c r="F320" s="8">
        <v>0.490647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1:16" x14ac:dyDescent="0.35">
      <c r="A321" s="8">
        <f t="shared" si="15"/>
        <v>320</v>
      </c>
      <c r="B321" s="8">
        <v>333.19</v>
      </c>
      <c r="C321" s="8">
        <v>0.46242800000000001</v>
      </c>
      <c r="D321" s="8"/>
      <c r="E321" s="8">
        <v>333.19</v>
      </c>
      <c r="F321" s="8">
        <v>0.490647</v>
      </c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x14ac:dyDescent="0.35">
      <c r="A322" s="8">
        <f t="shared" si="15"/>
        <v>321</v>
      </c>
      <c r="B322" s="8">
        <v>335</v>
      </c>
      <c r="C322" s="8">
        <v>0.46387299999999998</v>
      </c>
      <c r="D322" s="8"/>
      <c r="E322" s="8">
        <v>335</v>
      </c>
      <c r="F322" s="8">
        <v>0.494149</v>
      </c>
      <c r="G322" s="8"/>
      <c r="H322" s="8"/>
      <c r="I322" s="8"/>
      <c r="J322" s="8"/>
      <c r="K322" s="8"/>
      <c r="L322" s="8"/>
      <c r="M322" s="8"/>
      <c r="N322" s="8"/>
      <c r="O322" s="8"/>
      <c r="P322" s="8"/>
    </row>
    <row r="323" spans="1:16" x14ac:dyDescent="0.35">
      <c r="A323" s="8">
        <f t="shared" si="15"/>
        <v>322</v>
      </c>
      <c r="B323" s="8">
        <v>335</v>
      </c>
      <c r="C323" s="8">
        <v>0.46531800000000001</v>
      </c>
      <c r="D323" s="8"/>
      <c r="E323" s="8">
        <v>335</v>
      </c>
      <c r="F323" s="8">
        <v>0.494149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</row>
    <row r="324" spans="1:16" x14ac:dyDescent="0.35">
      <c r="A324" s="8">
        <f t="shared" ref="A324:A387" si="17">A323+1</f>
        <v>323</v>
      </c>
      <c r="B324" s="8">
        <v>335</v>
      </c>
      <c r="C324" s="8">
        <v>0.46676299999999998</v>
      </c>
      <c r="D324" s="8"/>
      <c r="E324" s="8">
        <v>335</v>
      </c>
      <c r="F324" s="8">
        <v>0.494149</v>
      </c>
      <c r="G324" s="8"/>
      <c r="H324" s="8"/>
      <c r="I324" s="8"/>
      <c r="J324" s="8"/>
      <c r="K324" s="8"/>
      <c r="L324" s="8"/>
      <c r="M324" s="8"/>
      <c r="N324" s="8"/>
      <c r="O324" s="8"/>
      <c r="P324" s="8"/>
    </row>
    <row r="325" spans="1:16" x14ac:dyDescent="0.35">
      <c r="A325" s="8">
        <f t="shared" si="17"/>
        <v>324</v>
      </c>
      <c r="B325" s="8">
        <v>335</v>
      </c>
      <c r="C325" s="8">
        <v>0.46820800000000001</v>
      </c>
      <c r="D325" s="8"/>
      <c r="E325" s="8">
        <v>335</v>
      </c>
      <c r="F325" s="8">
        <v>0.494149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6" x14ac:dyDescent="0.35">
      <c r="A326" s="8">
        <f t="shared" si="17"/>
        <v>325</v>
      </c>
      <c r="B326" s="8">
        <v>335.75299999999999</v>
      </c>
      <c r="C326" s="8">
        <v>0.46965299999999999</v>
      </c>
      <c r="D326" s="8"/>
      <c r="E326" s="8">
        <v>335.75299999999999</v>
      </c>
      <c r="F326" s="8">
        <v>0.49560300000000002</v>
      </c>
      <c r="G326" s="8"/>
      <c r="H326" s="8"/>
      <c r="I326" s="8"/>
      <c r="J326" s="8"/>
      <c r="K326" s="8"/>
      <c r="L326" s="8"/>
      <c r="M326" s="8"/>
      <c r="N326" s="8"/>
      <c r="O326" s="8"/>
      <c r="P326" s="8"/>
    </row>
    <row r="327" spans="1:16" x14ac:dyDescent="0.35">
      <c r="A327" s="8">
        <f t="shared" si="17"/>
        <v>326</v>
      </c>
      <c r="B327" s="8">
        <v>338.31599999999997</v>
      </c>
      <c r="C327" s="8">
        <v>0.47109800000000002</v>
      </c>
      <c r="D327" s="8"/>
      <c r="E327" s="8">
        <v>338.31599999999997</v>
      </c>
      <c r="F327" s="8">
        <v>0.50053499999999995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</row>
    <row r="328" spans="1:16" x14ac:dyDescent="0.35">
      <c r="A328" s="8">
        <f t="shared" si="17"/>
        <v>327</v>
      </c>
      <c r="B328" s="8">
        <v>338.31599999999997</v>
      </c>
      <c r="C328" s="8">
        <v>0.47254299999999999</v>
      </c>
      <c r="D328" s="8"/>
      <c r="E328" s="8">
        <v>338.31599999999997</v>
      </c>
      <c r="F328" s="8">
        <v>0.50053499999999995</v>
      </c>
      <c r="G328" s="8"/>
      <c r="H328" s="8"/>
      <c r="I328" s="8"/>
      <c r="J328" s="8"/>
      <c r="K328" s="8"/>
      <c r="L328" s="8"/>
      <c r="M328" s="8"/>
      <c r="N328" s="8"/>
      <c r="O328" s="8"/>
      <c r="P328" s="8"/>
    </row>
    <row r="329" spans="1:16" x14ac:dyDescent="0.35">
      <c r="A329" s="8">
        <f t="shared" si="17"/>
        <v>328</v>
      </c>
      <c r="B329" s="8">
        <v>340</v>
      </c>
      <c r="C329" s="8">
        <v>0.47398800000000002</v>
      </c>
      <c r="D329" s="8"/>
      <c r="E329" s="8">
        <v>340</v>
      </c>
      <c r="F329" s="8">
        <v>0.50376100000000001</v>
      </c>
      <c r="G329" s="8"/>
      <c r="H329" s="8"/>
      <c r="I329" s="8"/>
      <c r="J329" s="8"/>
      <c r="K329" s="8"/>
      <c r="L329" s="8"/>
      <c r="M329" s="8"/>
      <c r="N329" s="8"/>
      <c r="O329" s="8"/>
      <c r="P329" s="8"/>
    </row>
    <row r="330" spans="1:16" x14ac:dyDescent="0.35">
      <c r="A330" s="8">
        <f t="shared" si="17"/>
        <v>329</v>
      </c>
      <c r="B330" s="8">
        <v>340</v>
      </c>
      <c r="C330" s="8">
        <v>0.47543400000000002</v>
      </c>
      <c r="D330" s="8"/>
      <c r="E330" s="8">
        <v>340</v>
      </c>
      <c r="F330" s="8">
        <v>0.50376100000000001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</row>
    <row r="331" spans="1:16" x14ac:dyDescent="0.35">
      <c r="A331" s="8">
        <f t="shared" si="17"/>
        <v>330</v>
      </c>
      <c r="B331" s="8">
        <v>340</v>
      </c>
      <c r="C331" s="8">
        <v>0.476879</v>
      </c>
      <c r="D331" s="8"/>
      <c r="E331" s="8">
        <v>340</v>
      </c>
      <c r="F331" s="8">
        <v>0.50376100000000001</v>
      </c>
      <c r="G331" s="8"/>
      <c r="H331" s="8"/>
      <c r="I331" s="8"/>
      <c r="J331" s="8"/>
      <c r="K331" s="8"/>
      <c r="L331" s="8"/>
      <c r="M331" s="8"/>
      <c r="N331" s="8"/>
      <c r="O331" s="8"/>
      <c r="P331" s="8"/>
    </row>
    <row r="332" spans="1:16" x14ac:dyDescent="0.35">
      <c r="A332" s="8">
        <f t="shared" si="17"/>
        <v>331</v>
      </c>
      <c r="B332" s="8">
        <v>340</v>
      </c>
      <c r="C332" s="8">
        <v>0.47832400000000003</v>
      </c>
      <c r="D332" s="8"/>
      <c r="E332" s="8">
        <v>340</v>
      </c>
      <c r="F332" s="8">
        <v>0.50376100000000001</v>
      </c>
      <c r="G332" s="8"/>
      <c r="H332" s="8"/>
      <c r="I332" s="8"/>
      <c r="J332" s="8"/>
      <c r="K332" s="8"/>
      <c r="L332" s="8"/>
      <c r="M332" s="8"/>
      <c r="N332" s="8"/>
      <c r="O332" s="8"/>
      <c r="P332" s="8"/>
    </row>
    <row r="333" spans="1:16" x14ac:dyDescent="0.35">
      <c r="A333" s="8">
        <f t="shared" si="17"/>
        <v>332</v>
      </c>
      <c r="B333" s="8">
        <v>340</v>
      </c>
      <c r="C333" s="8">
        <v>0.479769</v>
      </c>
      <c r="D333" s="8"/>
      <c r="E333" s="8">
        <v>340</v>
      </c>
      <c r="F333" s="8">
        <v>0.50376100000000001</v>
      </c>
      <c r="G333" s="8"/>
      <c r="H333" s="8"/>
      <c r="I333" s="8"/>
      <c r="J333" s="8"/>
      <c r="K333" s="8"/>
      <c r="L333" s="8"/>
      <c r="M333" s="8"/>
      <c r="N333" s="8"/>
      <c r="O333" s="8"/>
      <c r="P333" s="8"/>
    </row>
    <row r="334" spans="1:16" x14ac:dyDescent="0.35">
      <c r="A334" s="8">
        <f t="shared" si="17"/>
        <v>333</v>
      </c>
      <c r="B334" s="8">
        <v>340.87900000000002</v>
      </c>
      <c r="C334" s="8">
        <v>0.48121399999999998</v>
      </c>
      <c r="D334" s="8"/>
      <c r="E334" s="8">
        <v>340.87900000000002</v>
      </c>
      <c r="F334" s="8">
        <v>0.50544100000000003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</row>
    <row r="335" spans="1:16" x14ac:dyDescent="0.35">
      <c r="A335" s="8">
        <f t="shared" si="17"/>
        <v>334</v>
      </c>
      <c r="B335" s="8">
        <v>340.87900000000002</v>
      </c>
      <c r="C335" s="8">
        <v>0.482659</v>
      </c>
      <c r="D335" s="8"/>
      <c r="E335" s="8">
        <v>340.87900000000002</v>
      </c>
      <c r="F335" s="8">
        <v>0.50544100000000003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</row>
    <row r="336" spans="1:16" x14ac:dyDescent="0.35">
      <c r="A336" s="8">
        <f t="shared" si="17"/>
        <v>335</v>
      </c>
      <c r="B336" s="8">
        <v>345</v>
      </c>
      <c r="C336" s="8">
        <v>0.48410399999999998</v>
      </c>
      <c r="D336" s="8"/>
      <c r="E336" s="8">
        <v>345</v>
      </c>
      <c r="F336" s="8">
        <v>0.51327599999999995</v>
      </c>
      <c r="G336" s="8"/>
      <c r="H336" s="8"/>
      <c r="I336" s="8"/>
      <c r="J336" s="8"/>
      <c r="K336" s="8"/>
      <c r="L336" s="8"/>
      <c r="M336" s="8"/>
      <c r="N336" s="8"/>
      <c r="O336" s="8"/>
      <c r="P336" s="8"/>
    </row>
    <row r="337" spans="1:16" x14ac:dyDescent="0.35">
      <c r="A337" s="8">
        <f t="shared" si="17"/>
        <v>336</v>
      </c>
      <c r="B337" s="8">
        <v>345</v>
      </c>
      <c r="C337" s="8">
        <v>0.48554900000000001</v>
      </c>
      <c r="D337" s="8"/>
      <c r="E337" s="8">
        <v>345</v>
      </c>
      <c r="F337" s="8">
        <v>0.51327599999999995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</row>
    <row r="338" spans="1:16" x14ac:dyDescent="0.35">
      <c r="A338" s="8">
        <f t="shared" si="17"/>
        <v>337</v>
      </c>
      <c r="B338" s="8">
        <v>345</v>
      </c>
      <c r="C338" s="8">
        <v>0.48699399999999998</v>
      </c>
      <c r="D338" s="8"/>
      <c r="E338" s="8">
        <v>345</v>
      </c>
      <c r="F338" s="8">
        <v>0.51327599999999995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</row>
    <row r="339" spans="1:16" x14ac:dyDescent="0.35">
      <c r="A339" s="8">
        <f t="shared" si="17"/>
        <v>338</v>
      </c>
      <c r="B339" s="8">
        <v>345</v>
      </c>
      <c r="C339" s="8">
        <v>0.48843900000000001</v>
      </c>
      <c r="D339" s="8"/>
      <c r="E339" s="8">
        <v>345</v>
      </c>
      <c r="F339" s="8">
        <v>0.51327599999999995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</row>
    <row r="340" spans="1:16" x14ac:dyDescent="0.35">
      <c r="A340" s="8">
        <f t="shared" si="17"/>
        <v>339</v>
      </c>
      <c r="B340" s="8">
        <v>345</v>
      </c>
      <c r="C340" s="8">
        <v>0.48988399999999999</v>
      </c>
      <c r="D340" s="8"/>
      <c r="E340" s="8">
        <v>345</v>
      </c>
      <c r="F340" s="8">
        <v>0.51327599999999995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</row>
    <row r="341" spans="1:16" x14ac:dyDescent="0.35">
      <c r="A341" s="8">
        <f t="shared" si="17"/>
        <v>340</v>
      </c>
      <c r="B341" s="8">
        <v>345</v>
      </c>
      <c r="C341" s="8">
        <v>0.49132900000000002</v>
      </c>
      <c r="D341" s="8"/>
      <c r="E341" s="8">
        <v>345</v>
      </c>
      <c r="F341" s="8">
        <v>0.51327599999999995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</row>
    <row r="342" spans="1:16" x14ac:dyDescent="0.35">
      <c r="A342" s="8">
        <f t="shared" si="17"/>
        <v>341</v>
      </c>
      <c r="B342" s="8">
        <v>345</v>
      </c>
      <c r="C342" s="8">
        <v>0.49277500000000002</v>
      </c>
      <c r="D342" s="8"/>
      <c r="E342" s="8">
        <v>345</v>
      </c>
      <c r="F342" s="8">
        <v>0.51327599999999995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</row>
    <row r="343" spans="1:16" x14ac:dyDescent="0.35">
      <c r="A343" s="8">
        <f t="shared" si="17"/>
        <v>342</v>
      </c>
      <c r="B343" s="8">
        <v>345</v>
      </c>
      <c r="C343" s="8">
        <v>0.49421999999999999</v>
      </c>
      <c r="D343" s="8"/>
      <c r="E343" s="8">
        <v>345</v>
      </c>
      <c r="F343" s="8">
        <v>0.51327599999999995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6" x14ac:dyDescent="0.35">
      <c r="A344" s="8">
        <f t="shared" si="17"/>
        <v>343</v>
      </c>
      <c r="B344" s="8">
        <v>346.005</v>
      </c>
      <c r="C344" s="8">
        <v>0.49566500000000002</v>
      </c>
      <c r="D344" s="8"/>
      <c r="E344" s="8">
        <v>346.005</v>
      </c>
      <c r="F344" s="8">
        <v>0.51517599999999997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</row>
    <row r="345" spans="1:16" x14ac:dyDescent="0.35">
      <c r="A345" s="8">
        <f t="shared" si="17"/>
        <v>344</v>
      </c>
      <c r="B345" s="8">
        <v>348.56799999999998</v>
      </c>
      <c r="C345" s="8">
        <v>0.49711</v>
      </c>
      <c r="D345" s="8"/>
      <c r="E345" s="8">
        <v>348.56799999999998</v>
      </c>
      <c r="F345" s="8">
        <v>0.52000500000000005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</row>
    <row r="346" spans="1:16" x14ac:dyDescent="0.35">
      <c r="A346" s="8">
        <f t="shared" si="17"/>
        <v>345</v>
      </c>
      <c r="B346" s="8">
        <v>348.56799999999998</v>
      </c>
      <c r="C346" s="8">
        <v>0.49855500000000003</v>
      </c>
      <c r="D346" s="8"/>
      <c r="E346" s="8">
        <v>348.56799999999998</v>
      </c>
      <c r="F346" s="8">
        <v>0.52000500000000005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</row>
    <row r="347" spans="1:16" x14ac:dyDescent="0.35">
      <c r="A347" s="8">
        <f t="shared" si="17"/>
        <v>346</v>
      </c>
      <c r="B347" s="8">
        <v>348.56799999999998</v>
      </c>
      <c r="C347" s="8">
        <v>0.5</v>
      </c>
      <c r="D347" s="8"/>
      <c r="E347" s="8">
        <v>348.56799999999998</v>
      </c>
      <c r="F347" s="8">
        <v>0.52000500000000005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</row>
    <row r="348" spans="1:16" x14ac:dyDescent="0.35">
      <c r="A348" s="8">
        <f t="shared" si="17"/>
        <v>347</v>
      </c>
      <c r="B348" s="8">
        <v>348.56799999999998</v>
      </c>
      <c r="C348" s="8">
        <v>0.50144500000000003</v>
      </c>
      <c r="D348" s="8"/>
      <c r="E348" s="8">
        <v>348.56799999999998</v>
      </c>
      <c r="F348" s="8">
        <v>0.52000500000000005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</row>
    <row r="349" spans="1:16" x14ac:dyDescent="0.35">
      <c r="A349" s="8">
        <f t="shared" si="17"/>
        <v>348</v>
      </c>
      <c r="B349" s="8">
        <v>349.08600000000001</v>
      </c>
      <c r="C349" s="8">
        <v>0.50288999999999995</v>
      </c>
      <c r="D349" s="8"/>
      <c r="E349" s="8">
        <v>349.08600000000001</v>
      </c>
      <c r="F349" s="8">
        <v>0.52097700000000002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</row>
    <row r="350" spans="1:16" x14ac:dyDescent="0.35">
      <c r="A350" s="8">
        <f t="shared" si="17"/>
        <v>349</v>
      </c>
      <c r="B350" s="8">
        <v>350</v>
      </c>
      <c r="C350" s="8">
        <v>0.50433499999999998</v>
      </c>
      <c r="D350" s="8"/>
      <c r="E350" s="8">
        <v>350</v>
      </c>
      <c r="F350" s="8">
        <v>0.52269100000000002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</row>
    <row r="351" spans="1:16" x14ac:dyDescent="0.35">
      <c r="A351" s="8">
        <f t="shared" si="17"/>
        <v>350</v>
      </c>
      <c r="B351" s="8">
        <v>350</v>
      </c>
      <c r="C351" s="8">
        <v>0.50578000000000001</v>
      </c>
      <c r="D351" s="8"/>
      <c r="E351" s="8">
        <v>350</v>
      </c>
      <c r="F351" s="8">
        <v>0.52269100000000002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</row>
    <row r="352" spans="1:16" x14ac:dyDescent="0.35">
      <c r="A352" s="8">
        <f t="shared" si="17"/>
        <v>351</v>
      </c>
      <c r="B352" s="8">
        <v>350</v>
      </c>
      <c r="C352" s="8">
        <v>0.50722500000000004</v>
      </c>
      <c r="D352" s="8"/>
      <c r="E352" s="8">
        <v>350</v>
      </c>
      <c r="F352" s="8">
        <v>0.52269100000000002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</row>
    <row r="353" spans="1:16" x14ac:dyDescent="0.35">
      <c r="A353" s="8">
        <f t="shared" si="17"/>
        <v>352</v>
      </c>
      <c r="B353" s="8">
        <v>350</v>
      </c>
      <c r="C353" s="8">
        <v>0.50867099999999998</v>
      </c>
      <c r="D353" s="8"/>
      <c r="E353" s="8">
        <v>350</v>
      </c>
      <c r="F353" s="8">
        <v>0.52269100000000002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</row>
    <row r="354" spans="1:16" x14ac:dyDescent="0.35">
      <c r="A354" s="8">
        <f t="shared" si="17"/>
        <v>353</v>
      </c>
      <c r="B354" s="8">
        <v>351.13099999999997</v>
      </c>
      <c r="C354" s="8">
        <v>0.51011600000000001</v>
      </c>
      <c r="D354" s="8"/>
      <c r="E354" s="8">
        <v>351.13099999999997</v>
      </c>
      <c r="F354" s="8">
        <v>0.52480700000000002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</row>
    <row r="355" spans="1:16" x14ac:dyDescent="0.35">
      <c r="A355" s="8">
        <f t="shared" si="17"/>
        <v>354</v>
      </c>
      <c r="B355" s="8">
        <v>351.13099999999997</v>
      </c>
      <c r="C355" s="8">
        <v>0.51156100000000004</v>
      </c>
      <c r="D355" s="8"/>
      <c r="E355" s="8">
        <v>351.13099999999997</v>
      </c>
      <c r="F355" s="8">
        <v>0.52480700000000002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</row>
    <row r="356" spans="1:16" x14ac:dyDescent="0.35">
      <c r="A356" s="8">
        <f t="shared" si="17"/>
        <v>355</v>
      </c>
      <c r="B356" s="8">
        <v>351.13099999999997</v>
      </c>
      <c r="C356" s="8">
        <v>0.51300599999999996</v>
      </c>
      <c r="D356" s="8"/>
      <c r="E356" s="8">
        <v>351.13099999999997</v>
      </c>
      <c r="F356" s="8">
        <v>0.52480700000000002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</row>
    <row r="357" spans="1:16" x14ac:dyDescent="0.35">
      <c r="A357" s="8">
        <f t="shared" si="17"/>
        <v>356</v>
      </c>
      <c r="B357" s="8">
        <v>353.69400000000002</v>
      </c>
      <c r="C357" s="8">
        <v>0.51445099999999999</v>
      </c>
      <c r="D357" s="8"/>
      <c r="E357" s="8">
        <v>353.69400000000002</v>
      </c>
      <c r="F357" s="8">
        <v>0.52958099999999997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</row>
    <row r="358" spans="1:16" x14ac:dyDescent="0.35">
      <c r="A358" s="8">
        <f t="shared" si="17"/>
        <v>357</v>
      </c>
      <c r="B358" s="8">
        <v>355</v>
      </c>
      <c r="C358" s="8">
        <v>0.51589600000000002</v>
      </c>
      <c r="D358" s="8"/>
      <c r="E358" s="8">
        <v>355</v>
      </c>
      <c r="F358" s="8">
        <v>0.53200400000000003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</row>
    <row r="359" spans="1:16" x14ac:dyDescent="0.35">
      <c r="A359" s="8">
        <f t="shared" si="17"/>
        <v>358</v>
      </c>
      <c r="B359" s="8">
        <v>355</v>
      </c>
      <c r="C359" s="8">
        <v>0.51734100000000005</v>
      </c>
      <c r="D359" s="8"/>
      <c r="E359" s="8">
        <v>355</v>
      </c>
      <c r="F359" s="8">
        <v>0.53200400000000003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</row>
    <row r="360" spans="1:16" x14ac:dyDescent="0.35">
      <c r="A360" s="8">
        <f t="shared" si="17"/>
        <v>359</v>
      </c>
      <c r="B360" s="8">
        <v>355</v>
      </c>
      <c r="C360" s="8">
        <v>0.51878599999999997</v>
      </c>
      <c r="D360" s="8"/>
      <c r="E360" s="8">
        <v>355</v>
      </c>
      <c r="F360" s="8">
        <v>0.53200400000000003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</row>
    <row r="361" spans="1:16" x14ac:dyDescent="0.35">
      <c r="A361" s="8">
        <f t="shared" si="17"/>
        <v>360</v>
      </c>
      <c r="B361" s="8">
        <v>355</v>
      </c>
      <c r="C361" s="8">
        <v>0.520231</v>
      </c>
      <c r="D361" s="8"/>
      <c r="E361" s="8">
        <v>355</v>
      </c>
      <c r="F361" s="8">
        <v>0.53200400000000003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1:16" x14ac:dyDescent="0.35">
      <c r="A362" s="8">
        <f t="shared" si="17"/>
        <v>361</v>
      </c>
      <c r="B362" s="8">
        <v>355</v>
      </c>
      <c r="C362" s="8">
        <v>0.52167600000000003</v>
      </c>
      <c r="D362" s="8"/>
      <c r="E362" s="8">
        <v>355</v>
      </c>
      <c r="F362" s="8">
        <v>0.53200400000000003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</row>
    <row r="363" spans="1:16" x14ac:dyDescent="0.35">
      <c r="A363" s="8">
        <f t="shared" si="17"/>
        <v>362</v>
      </c>
      <c r="B363" s="8">
        <v>355</v>
      </c>
      <c r="C363" s="8">
        <v>0.52312099999999995</v>
      </c>
      <c r="D363" s="8"/>
      <c r="E363" s="8">
        <v>355</v>
      </c>
      <c r="F363" s="8">
        <v>0.53200400000000003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</row>
    <row r="364" spans="1:16" x14ac:dyDescent="0.35">
      <c r="A364" s="8">
        <f t="shared" si="17"/>
        <v>363</v>
      </c>
      <c r="B364" s="8">
        <v>355</v>
      </c>
      <c r="C364" s="8">
        <v>0.52456599999999998</v>
      </c>
      <c r="D364" s="8"/>
      <c r="E364" s="8">
        <v>355</v>
      </c>
      <c r="F364" s="8">
        <v>0.53200400000000003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</row>
    <row r="365" spans="1:16" x14ac:dyDescent="0.35">
      <c r="A365" s="8">
        <f t="shared" si="17"/>
        <v>364</v>
      </c>
      <c r="B365" s="8">
        <v>355</v>
      </c>
      <c r="C365" s="8">
        <v>0.52601200000000004</v>
      </c>
      <c r="D365" s="8"/>
      <c r="E365" s="8">
        <v>355</v>
      </c>
      <c r="F365" s="8">
        <v>0.53200400000000003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</row>
    <row r="366" spans="1:16" x14ac:dyDescent="0.35">
      <c r="A366" s="8">
        <f t="shared" si="17"/>
        <v>365</v>
      </c>
      <c r="B366" s="8">
        <v>356.25900000000001</v>
      </c>
      <c r="C366" s="8">
        <v>0.52745699999999995</v>
      </c>
      <c r="D366" s="8"/>
      <c r="E366" s="8">
        <v>356.25900000000001</v>
      </c>
      <c r="F366" s="8">
        <v>0.53433200000000003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</row>
    <row r="367" spans="1:16" x14ac:dyDescent="0.35">
      <c r="A367" s="8">
        <f t="shared" si="17"/>
        <v>366</v>
      </c>
      <c r="B367" s="8">
        <v>358.65</v>
      </c>
      <c r="C367" s="8">
        <v>0.52890199999999998</v>
      </c>
      <c r="D367" s="8"/>
      <c r="E367" s="8">
        <v>358.65</v>
      </c>
      <c r="F367" s="8">
        <v>0.53873599999999999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</row>
    <row r="368" spans="1:16" x14ac:dyDescent="0.35">
      <c r="A368" s="8">
        <f t="shared" si="17"/>
        <v>367</v>
      </c>
      <c r="B368" s="8">
        <v>358.82</v>
      </c>
      <c r="C368" s="8">
        <v>0.53034700000000001</v>
      </c>
      <c r="D368" s="8"/>
      <c r="E368" s="8">
        <v>358.82</v>
      </c>
      <c r="F368" s="8">
        <v>0.53904799999999997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</row>
    <row r="369" spans="1:16" x14ac:dyDescent="0.35">
      <c r="A369" s="8">
        <f t="shared" si="17"/>
        <v>368</v>
      </c>
      <c r="B369" s="8">
        <v>360</v>
      </c>
      <c r="C369" s="8">
        <v>0.53179200000000004</v>
      </c>
      <c r="D369" s="8"/>
      <c r="E369" s="8">
        <v>360</v>
      </c>
      <c r="F369" s="8">
        <v>0.541211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</row>
    <row r="370" spans="1:16" x14ac:dyDescent="0.35">
      <c r="A370" s="8">
        <f t="shared" si="17"/>
        <v>369</v>
      </c>
      <c r="B370" s="8">
        <v>360</v>
      </c>
      <c r="C370" s="8">
        <v>0.53323699999999996</v>
      </c>
      <c r="D370" s="8"/>
      <c r="E370" s="8">
        <v>360</v>
      </c>
      <c r="F370" s="8">
        <v>0.541211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</row>
    <row r="371" spans="1:16" x14ac:dyDescent="0.35">
      <c r="A371" s="8">
        <f t="shared" si="17"/>
        <v>370</v>
      </c>
      <c r="B371" s="8">
        <v>360</v>
      </c>
      <c r="C371" s="8">
        <v>0.53468199999999999</v>
      </c>
      <c r="D371" s="8"/>
      <c r="E371" s="8">
        <v>360</v>
      </c>
      <c r="F371" s="8">
        <v>0.541211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</row>
    <row r="372" spans="1:16" x14ac:dyDescent="0.35">
      <c r="A372" s="8">
        <f t="shared" si="17"/>
        <v>371</v>
      </c>
      <c r="B372" s="8">
        <v>360</v>
      </c>
      <c r="C372" s="8">
        <v>0.53612700000000002</v>
      </c>
      <c r="D372" s="8"/>
      <c r="E372" s="8">
        <v>360</v>
      </c>
      <c r="F372" s="8">
        <v>0.541211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</row>
    <row r="373" spans="1:16" x14ac:dyDescent="0.35">
      <c r="A373" s="8">
        <f t="shared" si="17"/>
        <v>372</v>
      </c>
      <c r="B373" s="8">
        <v>360</v>
      </c>
      <c r="C373" s="8">
        <v>0.53757200000000005</v>
      </c>
      <c r="D373" s="8"/>
      <c r="E373" s="8">
        <v>360</v>
      </c>
      <c r="F373" s="8">
        <v>0.541211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</row>
    <row r="374" spans="1:16" x14ac:dyDescent="0.35">
      <c r="A374" s="8">
        <f t="shared" si="17"/>
        <v>373</v>
      </c>
      <c r="B374" s="8">
        <v>360</v>
      </c>
      <c r="C374" s="8">
        <v>0.53901699999999997</v>
      </c>
      <c r="D374" s="8"/>
      <c r="E374" s="8">
        <v>360</v>
      </c>
      <c r="F374" s="8">
        <v>0.541211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</row>
    <row r="375" spans="1:16" x14ac:dyDescent="0.35">
      <c r="A375" s="8">
        <f t="shared" si="17"/>
        <v>374</v>
      </c>
      <c r="B375" s="8">
        <v>363.43200000000002</v>
      </c>
      <c r="C375" s="8">
        <v>0.540462</v>
      </c>
      <c r="D375" s="8"/>
      <c r="E375" s="8">
        <v>363.43200000000002</v>
      </c>
      <c r="F375" s="8">
        <v>0.54747000000000001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</row>
    <row r="376" spans="1:16" x14ac:dyDescent="0.35">
      <c r="A376" s="8">
        <f t="shared" si="17"/>
        <v>375</v>
      </c>
      <c r="B376" s="8">
        <v>365</v>
      </c>
      <c r="C376" s="8">
        <v>0.54190799999999995</v>
      </c>
      <c r="D376" s="8"/>
      <c r="E376" s="8">
        <v>365</v>
      </c>
      <c r="F376" s="8">
        <v>0.55031200000000002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</row>
    <row r="377" spans="1:16" x14ac:dyDescent="0.35">
      <c r="A377" s="8">
        <f t="shared" si="17"/>
        <v>376</v>
      </c>
      <c r="B377" s="8">
        <v>365</v>
      </c>
      <c r="C377" s="8">
        <v>0.54335299999999997</v>
      </c>
      <c r="D377" s="8"/>
      <c r="E377" s="8">
        <v>365</v>
      </c>
      <c r="F377" s="8">
        <v>0.55031200000000002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</row>
    <row r="378" spans="1:16" x14ac:dyDescent="0.35">
      <c r="A378" s="8">
        <f t="shared" si="17"/>
        <v>377</v>
      </c>
      <c r="B378" s="8">
        <v>365</v>
      </c>
      <c r="C378" s="8">
        <v>0.544798</v>
      </c>
      <c r="D378" s="8"/>
      <c r="E378" s="8">
        <v>365</v>
      </c>
      <c r="F378" s="8">
        <v>0.55031200000000002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</row>
    <row r="379" spans="1:16" x14ac:dyDescent="0.35">
      <c r="A379" s="8">
        <f t="shared" si="17"/>
        <v>378</v>
      </c>
      <c r="B379" s="8">
        <v>365</v>
      </c>
      <c r="C379" s="8">
        <v>0.54624300000000003</v>
      </c>
      <c r="D379" s="8"/>
      <c r="E379" s="8">
        <v>365</v>
      </c>
      <c r="F379" s="8">
        <v>0.55031200000000002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</row>
    <row r="380" spans="1:16" x14ac:dyDescent="0.35">
      <c r="A380" s="8">
        <f t="shared" si="17"/>
        <v>379</v>
      </c>
      <c r="B380" s="8">
        <v>365</v>
      </c>
      <c r="C380" s="8">
        <v>0.54768799999999995</v>
      </c>
      <c r="D380" s="8"/>
      <c r="E380" s="8">
        <v>365</v>
      </c>
      <c r="F380" s="8">
        <v>0.55031200000000002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</row>
    <row r="381" spans="1:16" x14ac:dyDescent="0.35">
      <c r="A381" s="8">
        <f t="shared" si="17"/>
        <v>380</v>
      </c>
      <c r="B381" s="8">
        <v>365</v>
      </c>
      <c r="C381" s="8">
        <v>0.54913299999999998</v>
      </c>
      <c r="D381" s="8"/>
      <c r="E381" s="8">
        <v>365</v>
      </c>
      <c r="F381" s="8">
        <v>0.55031200000000002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</row>
    <row r="382" spans="1:16" x14ac:dyDescent="0.35">
      <c r="A382" s="8">
        <f t="shared" si="17"/>
        <v>381</v>
      </c>
      <c r="B382" s="8">
        <v>365</v>
      </c>
      <c r="C382" s="8">
        <v>0.55057800000000001</v>
      </c>
      <c r="D382" s="8"/>
      <c r="E382" s="8">
        <v>365</v>
      </c>
      <c r="F382" s="8">
        <v>0.55031200000000002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</row>
    <row r="383" spans="1:16" x14ac:dyDescent="0.35">
      <c r="A383" s="8">
        <f t="shared" si="17"/>
        <v>382</v>
      </c>
      <c r="B383" s="8">
        <v>365</v>
      </c>
      <c r="C383" s="8">
        <v>0.55202300000000004</v>
      </c>
      <c r="D383" s="8"/>
      <c r="E383" s="8">
        <v>365</v>
      </c>
      <c r="F383" s="8">
        <v>0.55031200000000002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</row>
    <row r="384" spans="1:16" x14ac:dyDescent="0.35">
      <c r="A384" s="8">
        <f t="shared" si="17"/>
        <v>383</v>
      </c>
      <c r="B384" s="8">
        <v>365.82299999999998</v>
      </c>
      <c r="C384" s="8">
        <v>0.55346799999999996</v>
      </c>
      <c r="D384" s="8"/>
      <c r="E384" s="8">
        <v>365.82299999999998</v>
      </c>
      <c r="F384" s="8">
        <v>0.55179900000000004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</row>
    <row r="385" spans="1:16" x14ac:dyDescent="0.35">
      <c r="A385" s="8">
        <f t="shared" si="17"/>
        <v>384</v>
      </c>
      <c r="B385" s="8">
        <v>366.50900000000001</v>
      </c>
      <c r="C385" s="8">
        <v>0.55491299999999999</v>
      </c>
      <c r="D385" s="8"/>
      <c r="E385" s="8">
        <v>366.50900000000001</v>
      </c>
      <c r="F385" s="8">
        <v>0.553037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</row>
    <row r="386" spans="1:16" x14ac:dyDescent="0.35">
      <c r="A386" s="8">
        <f t="shared" si="17"/>
        <v>385</v>
      </c>
      <c r="B386" s="8">
        <v>366.50900000000001</v>
      </c>
      <c r="C386" s="8">
        <v>0.55635800000000002</v>
      </c>
      <c r="D386" s="8"/>
      <c r="E386" s="8">
        <v>366.50900000000001</v>
      </c>
      <c r="F386" s="8">
        <v>0.553037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</row>
    <row r="387" spans="1:16" x14ac:dyDescent="0.35">
      <c r="A387" s="8">
        <f t="shared" si="17"/>
        <v>386</v>
      </c>
      <c r="B387" s="8">
        <v>369.072</v>
      </c>
      <c r="C387" s="8">
        <v>0.55780300000000005</v>
      </c>
      <c r="D387" s="8"/>
      <c r="E387" s="8">
        <v>369.072</v>
      </c>
      <c r="F387" s="8">
        <v>0.557643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</row>
    <row r="388" spans="1:16" x14ac:dyDescent="0.35">
      <c r="A388" s="8">
        <f t="shared" ref="A388:A451" si="18">A387+1</f>
        <v>387</v>
      </c>
      <c r="B388" s="8">
        <v>369.072</v>
      </c>
      <c r="C388" s="8">
        <v>0.559249</v>
      </c>
      <c r="D388" s="8"/>
      <c r="E388" s="8">
        <v>369.072</v>
      </c>
      <c r="F388" s="8">
        <v>0.557643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</row>
    <row r="389" spans="1:16" x14ac:dyDescent="0.35">
      <c r="A389" s="8">
        <f t="shared" si="18"/>
        <v>388</v>
      </c>
      <c r="B389" s="8">
        <v>370</v>
      </c>
      <c r="C389" s="8">
        <v>0.56069400000000003</v>
      </c>
      <c r="D389" s="8"/>
      <c r="E389" s="8">
        <v>370</v>
      </c>
      <c r="F389" s="8">
        <v>0.55930299999999999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</row>
    <row r="390" spans="1:16" x14ac:dyDescent="0.35">
      <c r="A390" s="8">
        <f t="shared" si="18"/>
        <v>389</v>
      </c>
      <c r="B390" s="8">
        <v>370</v>
      </c>
      <c r="C390" s="8">
        <v>0.56213900000000006</v>
      </c>
      <c r="D390" s="8"/>
      <c r="E390" s="8">
        <v>370</v>
      </c>
      <c r="F390" s="8">
        <v>0.55930299999999999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</row>
    <row r="391" spans="1:16" x14ac:dyDescent="0.35">
      <c r="A391" s="8">
        <f t="shared" si="18"/>
        <v>390</v>
      </c>
      <c r="B391" s="8">
        <v>370</v>
      </c>
      <c r="C391" s="8">
        <v>0.56358399999999997</v>
      </c>
      <c r="D391" s="8"/>
      <c r="E391" s="8">
        <v>370</v>
      </c>
      <c r="F391" s="8">
        <v>0.55930299999999999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</row>
    <row r="392" spans="1:16" x14ac:dyDescent="0.35">
      <c r="A392" s="8">
        <f t="shared" si="18"/>
        <v>391</v>
      </c>
      <c r="B392" s="8">
        <v>370</v>
      </c>
      <c r="C392" s="8">
        <v>0.565029</v>
      </c>
      <c r="D392" s="8"/>
      <c r="E392" s="8">
        <v>370</v>
      </c>
      <c r="F392" s="8">
        <v>0.55930299999999999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</row>
    <row r="393" spans="1:16" x14ac:dyDescent="0.35">
      <c r="A393" s="8">
        <f t="shared" si="18"/>
        <v>392</v>
      </c>
      <c r="B393" s="8">
        <v>370</v>
      </c>
      <c r="C393" s="8">
        <v>0.56647400000000003</v>
      </c>
      <c r="D393" s="8"/>
      <c r="E393" s="8">
        <v>370</v>
      </c>
      <c r="F393" s="8">
        <v>0.55930299999999999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</row>
    <row r="394" spans="1:16" x14ac:dyDescent="0.35">
      <c r="A394" s="8">
        <f t="shared" si="18"/>
        <v>393</v>
      </c>
      <c r="B394" s="8">
        <v>370.60500000000002</v>
      </c>
      <c r="C394" s="8">
        <v>0.56791899999999995</v>
      </c>
      <c r="D394" s="8"/>
      <c r="E394" s="8">
        <v>370.60500000000002</v>
      </c>
      <c r="F394" s="8">
        <v>0.56038399999999999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</row>
    <row r="395" spans="1:16" x14ac:dyDescent="0.35">
      <c r="A395" s="8">
        <f t="shared" si="18"/>
        <v>394</v>
      </c>
      <c r="B395" s="8">
        <v>370.60500000000002</v>
      </c>
      <c r="C395" s="8">
        <v>0.56936399999999998</v>
      </c>
      <c r="D395" s="8"/>
      <c r="E395" s="8">
        <v>370.60500000000002</v>
      </c>
      <c r="F395" s="8">
        <v>0.56038399999999999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</row>
    <row r="396" spans="1:16" x14ac:dyDescent="0.35">
      <c r="A396" s="8">
        <f t="shared" si="18"/>
        <v>395</v>
      </c>
      <c r="B396" s="8">
        <v>371.63499999999999</v>
      </c>
      <c r="C396" s="8">
        <v>0.57080900000000001</v>
      </c>
      <c r="D396" s="8"/>
      <c r="E396" s="8">
        <v>371.63499999999999</v>
      </c>
      <c r="F396" s="8">
        <v>0.56221900000000002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</row>
    <row r="397" spans="1:16" x14ac:dyDescent="0.35">
      <c r="A397" s="8">
        <f t="shared" si="18"/>
        <v>396</v>
      </c>
      <c r="B397" s="8">
        <v>374.19799999999998</v>
      </c>
      <c r="C397" s="8">
        <v>0.57225400000000004</v>
      </c>
      <c r="D397" s="8"/>
      <c r="E397" s="8">
        <v>374.19799999999998</v>
      </c>
      <c r="F397" s="8">
        <v>0.56676700000000002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</row>
    <row r="398" spans="1:16" x14ac:dyDescent="0.35">
      <c r="A398" s="8">
        <f t="shared" si="18"/>
        <v>397</v>
      </c>
      <c r="B398" s="8">
        <v>375</v>
      </c>
      <c r="C398" s="8">
        <v>0.57369899999999996</v>
      </c>
      <c r="D398" s="8"/>
      <c r="E398" s="8">
        <v>375</v>
      </c>
      <c r="F398" s="8">
        <v>0.56818400000000002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</row>
    <row r="399" spans="1:16" x14ac:dyDescent="0.35">
      <c r="A399" s="8">
        <f t="shared" si="18"/>
        <v>398</v>
      </c>
      <c r="B399" s="8">
        <v>375</v>
      </c>
      <c r="C399" s="8">
        <v>0.57514500000000002</v>
      </c>
      <c r="D399" s="8"/>
      <c r="E399" s="8">
        <v>375</v>
      </c>
      <c r="F399" s="8">
        <v>0.56818400000000002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</row>
    <row r="400" spans="1:16" x14ac:dyDescent="0.35">
      <c r="A400" s="8">
        <f t="shared" si="18"/>
        <v>399</v>
      </c>
      <c r="B400" s="8">
        <v>375</v>
      </c>
      <c r="C400" s="8">
        <v>0.57659000000000005</v>
      </c>
      <c r="D400" s="8"/>
      <c r="E400" s="8">
        <v>375</v>
      </c>
      <c r="F400" s="8">
        <v>0.56818400000000002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</row>
    <row r="401" spans="1:16" x14ac:dyDescent="0.35">
      <c r="A401" s="8">
        <f t="shared" si="18"/>
        <v>400</v>
      </c>
      <c r="B401" s="8">
        <v>375</v>
      </c>
      <c r="C401" s="8">
        <v>0.57803499999999997</v>
      </c>
      <c r="D401" s="8"/>
      <c r="E401" s="8">
        <v>375</v>
      </c>
      <c r="F401" s="8">
        <v>0.56818400000000002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</row>
    <row r="402" spans="1:16" x14ac:dyDescent="0.35">
      <c r="A402" s="8">
        <f t="shared" si="18"/>
        <v>401</v>
      </c>
      <c r="B402" s="8">
        <v>376.76100000000002</v>
      </c>
      <c r="C402" s="8">
        <v>0.57948</v>
      </c>
      <c r="D402" s="8"/>
      <c r="E402" s="8">
        <v>376.76100000000002</v>
      </c>
      <c r="F402" s="8">
        <v>0.57128500000000004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</row>
    <row r="403" spans="1:16" x14ac:dyDescent="0.35">
      <c r="A403" s="8">
        <f t="shared" si="18"/>
        <v>402</v>
      </c>
      <c r="B403" s="8">
        <v>376.76100000000002</v>
      </c>
      <c r="C403" s="8">
        <v>0.58092500000000002</v>
      </c>
      <c r="D403" s="8"/>
      <c r="E403" s="8">
        <v>376.76100000000002</v>
      </c>
      <c r="F403" s="8">
        <v>0.57128500000000004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</row>
    <row r="404" spans="1:16" x14ac:dyDescent="0.35">
      <c r="A404" s="8">
        <f t="shared" si="18"/>
        <v>403</v>
      </c>
      <c r="B404" s="8">
        <v>377.77800000000002</v>
      </c>
      <c r="C404" s="8">
        <v>0.58237000000000005</v>
      </c>
      <c r="D404" s="8"/>
      <c r="E404" s="8">
        <v>377.77800000000002</v>
      </c>
      <c r="F404" s="8">
        <v>0.57306900000000005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</row>
    <row r="405" spans="1:16" x14ac:dyDescent="0.35">
      <c r="A405" s="8">
        <f t="shared" si="18"/>
        <v>404</v>
      </c>
      <c r="B405" s="8">
        <v>380</v>
      </c>
      <c r="C405" s="8">
        <v>0.58381499999999997</v>
      </c>
      <c r="D405" s="8"/>
      <c r="E405" s="8">
        <v>380</v>
      </c>
      <c r="F405" s="8">
        <v>0.57695200000000002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</row>
    <row r="406" spans="1:16" x14ac:dyDescent="0.35">
      <c r="A406" s="8">
        <f t="shared" si="18"/>
        <v>405</v>
      </c>
      <c r="B406" s="8">
        <v>380</v>
      </c>
      <c r="C406" s="8">
        <v>0.58526</v>
      </c>
      <c r="D406" s="8"/>
      <c r="E406" s="8">
        <v>380</v>
      </c>
      <c r="F406" s="8">
        <v>0.57695200000000002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</row>
    <row r="407" spans="1:16" x14ac:dyDescent="0.35">
      <c r="A407" s="8">
        <f t="shared" si="18"/>
        <v>406</v>
      </c>
      <c r="B407" s="8">
        <v>380</v>
      </c>
      <c r="C407" s="8">
        <v>0.58670500000000003</v>
      </c>
      <c r="D407" s="8"/>
      <c r="E407" s="8">
        <v>380</v>
      </c>
      <c r="F407" s="8">
        <v>0.57695200000000002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</row>
    <row r="408" spans="1:16" x14ac:dyDescent="0.35">
      <c r="A408" s="8">
        <f t="shared" si="18"/>
        <v>407</v>
      </c>
      <c r="B408" s="8">
        <v>380</v>
      </c>
      <c r="C408" s="8">
        <v>0.58814999999999995</v>
      </c>
      <c r="D408" s="8"/>
      <c r="E408" s="8">
        <v>380</v>
      </c>
      <c r="F408" s="8">
        <v>0.57695200000000002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</row>
    <row r="409" spans="1:16" x14ac:dyDescent="0.35">
      <c r="A409" s="8">
        <f t="shared" si="18"/>
        <v>408</v>
      </c>
      <c r="B409" s="8">
        <v>380.16899999999998</v>
      </c>
      <c r="C409" s="8">
        <v>0.58959499999999998</v>
      </c>
      <c r="D409" s="8"/>
      <c r="E409" s="8">
        <v>380.16899999999998</v>
      </c>
      <c r="F409" s="8">
        <v>0.57724600000000004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</row>
    <row r="410" spans="1:16" x14ac:dyDescent="0.35">
      <c r="A410" s="8">
        <f t="shared" si="18"/>
        <v>409</v>
      </c>
      <c r="B410" s="8">
        <v>381.887</v>
      </c>
      <c r="C410" s="8">
        <v>0.59104000000000001</v>
      </c>
      <c r="D410" s="8"/>
      <c r="E410" s="8">
        <v>381.887</v>
      </c>
      <c r="F410" s="8">
        <v>0.58023100000000005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</row>
    <row r="411" spans="1:16" x14ac:dyDescent="0.35">
      <c r="A411" s="8">
        <f t="shared" si="18"/>
        <v>410</v>
      </c>
      <c r="B411" s="8">
        <v>384.45</v>
      </c>
      <c r="C411" s="8">
        <v>0.59248599999999996</v>
      </c>
      <c r="D411" s="8"/>
      <c r="E411" s="8">
        <v>384.45</v>
      </c>
      <c r="F411" s="8">
        <v>0.58465900000000004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</row>
    <row r="412" spans="1:16" x14ac:dyDescent="0.35">
      <c r="A412" s="8">
        <f t="shared" si="18"/>
        <v>411</v>
      </c>
      <c r="B412" s="8">
        <v>384.45</v>
      </c>
      <c r="C412" s="8">
        <v>0.59393099999999999</v>
      </c>
      <c r="D412" s="8"/>
      <c r="E412" s="8">
        <v>384.45</v>
      </c>
      <c r="F412" s="8">
        <v>0.58465900000000004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</row>
    <row r="413" spans="1:16" x14ac:dyDescent="0.35">
      <c r="A413" s="8">
        <f t="shared" si="18"/>
        <v>412</v>
      </c>
      <c r="B413" s="8">
        <v>385</v>
      </c>
      <c r="C413" s="8">
        <v>0.59537600000000002</v>
      </c>
      <c r="D413" s="8"/>
      <c r="E413" s="8">
        <v>385</v>
      </c>
      <c r="F413" s="8">
        <v>0.58560500000000004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</row>
    <row r="414" spans="1:16" x14ac:dyDescent="0.35">
      <c r="A414" s="8">
        <f t="shared" si="18"/>
        <v>413</v>
      </c>
      <c r="B414" s="8">
        <v>385</v>
      </c>
      <c r="C414" s="8">
        <v>0.59682100000000005</v>
      </c>
      <c r="D414" s="8"/>
      <c r="E414" s="8">
        <v>385</v>
      </c>
      <c r="F414" s="8">
        <v>0.58560500000000004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</row>
    <row r="415" spans="1:16" x14ac:dyDescent="0.35">
      <c r="A415" s="8">
        <f t="shared" si="18"/>
        <v>414</v>
      </c>
      <c r="B415" s="8">
        <v>385</v>
      </c>
      <c r="C415" s="8">
        <v>0.59826599999999996</v>
      </c>
      <c r="D415" s="8"/>
      <c r="E415" s="8">
        <v>385</v>
      </c>
      <c r="F415" s="8">
        <v>0.58560500000000004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</row>
    <row r="416" spans="1:16" x14ac:dyDescent="0.35">
      <c r="A416" s="8">
        <f t="shared" si="18"/>
        <v>415</v>
      </c>
      <c r="B416" s="8">
        <v>385</v>
      </c>
      <c r="C416" s="8">
        <v>0.59971099999999999</v>
      </c>
      <c r="D416" s="8"/>
      <c r="E416" s="8">
        <v>385</v>
      </c>
      <c r="F416" s="8">
        <v>0.58560500000000004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</row>
    <row r="417" spans="1:16" x14ac:dyDescent="0.35">
      <c r="A417" s="8">
        <f t="shared" si="18"/>
        <v>416</v>
      </c>
      <c r="B417" s="8">
        <v>390</v>
      </c>
      <c r="C417" s="8">
        <v>0.60115600000000002</v>
      </c>
      <c r="D417" s="8"/>
      <c r="E417" s="8">
        <v>390</v>
      </c>
      <c r="F417" s="8">
        <v>0.59414400000000001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</row>
    <row r="418" spans="1:16" x14ac:dyDescent="0.35">
      <c r="A418" s="8">
        <f t="shared" si="18"/>
        <v>417</v>
      </c>
      <c r="B418" s="8">
        <v>390</v>
      </c>
      <c r="C418" s="8">
        <v>0.60260100000000005</v>
      </c>
      <c r="D418" s="8"/>
      <c r="E418" s="8">
        <v>390</v>
      </c>
      <c r="F418" s="8">
        <v>0.59414400000000001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</row>
    <row r="419" spans="1:16" x14ac:dyDescent="0.35">
      <c r="A419" s="8">
        <f t="shared" si="18"/>
        <v>418</v>
      </c>
      <c r="B419" s="8">
        <v>390</v>
      </c>
      <c r="C419" s="8">
        <v>0.60404599999999997</v>
      </c>
      <c r="D419" s="8"/>
      <c r="E419" s="8">
        <v>390</v>
      </c>
      <c r="F419" s="8">
        <v>0.59414400000000001</v>
      </c>
      <c r="G419" s="8"/>
      <c r="H419" s="8"/>
      <c r="I419" s="8"/>
      <c r="J419" s="8"/>
      <c r="K419" s="8"/>
      <c r="L419" s="8"/>
      <c r="M419" s="8"/>
      <c r="N419" s="8"/>
      <c r="O419" s="8"/>
      <c r="P419" s="8"/>
    </row>
    <row r="420" spans="1:16" x14ac:dyDescent="0.35">
      <c r="A420" s="8">
        <f t="shared" si="18"/>
        <v>419</v>
      </c>
      <c r="B420" s="8">
        <v>390</v>
      </c>
      <c r="C420" s="8">
        <v>0.605491</v>
      </c>
      <c r="D420" s="8"/>
      <c r="E420" s="8">
        <v>390</v>
      </c>
      <c r="F420" s="8">
        <v>0.59414400000000001</v>
      </c>
      <c r="G420" s="8"/>
      <c r="H420" s="8"/>
      <c r="I420" s="8"/>
      <c r="J420" s="8"/>
      <c r="K420" s="8"/>
      <c r="L420" s="8"/>
      <c r="M420" s="8"/>
      <c r="N420" s="8"/>
      <c r="O420" s="8"/>
      <c r="P420" s="8"/>
    </row>
    <row r="421" spans="1:16" x14ac:dyDescent="0.35">
      <c r="A421" s="8">
        <f t="shared" si="18"/>
        <v>420</v>
      </c>
      <c r="B421" s="8">
        <v>390</v>
      </c>
      <c r="C421" s="8">
        <v>0.60693600000000003</v>
      </c>
      <c r="D421" s="8"/>
      <c r="E421" s="8">
        <v>390</v>
      </c>
      <c r="F421" s="8">
        <v>0.59414400000000001</v>
      </c>
      <c r="G421" s="8"/>
      <c r="H421" s="8"/>
      <c r="I421" s="8"/>
      <c r="J421" s="8"/>
      <c r="K421" s="8"/>
      <c r="L421" s="8"/>
      <c r="M421" s="8"/>
      <c r="N421" s="8"/>
      <c r="O421" s="8"/>
      <c r="P421" s="8"/>
    </row>
    <row r="422" spans="1:16" x14ac:dyDescent="0.35">
      <c r="A422" s="8">
        <f t="shared" si="18"/>
        <v>421</v>
      </c>
      <c r="B422" s="8">
        <v>392.12400000000002</v>
      </c>
      <c r="C422" s="8">
        <v>0.60838199999999998</v>
      </c>
      <c r="D422" s="8"/>
      <c r="E422" s="8">
        <v>392.12400000000002</v>
      </c>
      <c r="F422" s="8">
        <v>0.59773500000000002</v>
      </c>
      <c r="G422" s="8"/>
      <c r="H422" s="8"/>
      <c r="I422" s="8"/>
      <c r="J422" s="8"/>
      <c r="K422" s="8"/>
      <c r="L422" s="8"/>
      <c r="M422" s="8"/>
      <c r="N422" s="8"/>
      <c r="O422" s="8"/>
      <c r="P422" s="8"/>
    </row>
    <row r="423" spans="1:16" x14ac:dyDescent="0.35">
      <c r="A423" s="8">
        <f t="shared" si="18"/>
        <v>422</v>
      </c>
      <c r="B423" s="8">
        <v>395</v>
      </c>
      <c r="C423" s="8">
        <v>0.60982700000000001</v>
      </c>
      <c r="D423" s="8"/>
      <c r="E423" s="8">
        <v>395</v>
      </c>
      <c r="F423" s="8">
        <v>0.60256500000000002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</row>
    <row r="424" spans="1:16" x14ac:dyDescent="0.35">
      <c r="A424" s="8">
        <f t="shared" si="18"/>
        <v>423</v>
      </c>
      <c r="B424" s="8">
        <v>395</v>
      </c>
      <c r="C424" s="8">
        <v>0.61127200000000004</v>
      </c>
      <c r="D424" s="8"/>
      <c r="E424" s="8">
        <v>395</v>
      </c>
      <c r="F424" s="8">
        <v>0.60256500000000002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</row>
    <row r="425" spans="1:16" x14ac:dyDescent="0.35">
      <c r="A425" s="8">
        <f t="shared" si="18"/>
        <v>424</v>
      </c>
      <c r="B425" s="8">
        <v>395</v>
      </c>
      <c r="C425" s="8">
        <v>0.61271699999999996</v>
      </c>
      <c r="D425" s="8"/>
      <c r="E425" s="8">
        <v>395</v>
      </c>
      <c r="F425" s="8">
        <v>0.60256500000000002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</row>
    <row r="426" spans="1:16" x14ac:dyDescent="0.35">
      <c r="A426" s="8">
        <f t="shared" si="18"/>
        <v>425</v>
      </c>
      <c r="B426" s="8">
        <v>395</v>
      </c>
      <c r="C426" s="8">
        <v>0.61416199999999999</v>
      </c>
      <c r="D426" s="8"/>
      <c r="E426" s="8">
        <v>395</v>
      </c>
      <c r="F426" s="8">
        <v>0.60256500000000002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</row>
    <row r="427" spans="1:16" x14ac:dyDescent="0.35">
      <c r="A427" s="8">
        <f t="shared" si="18"/>
        <v>426</v>
      </c>
      <c r="B427" s="8">
        <v>399.82799999999997</v>
      </c>
      <c r="C427" s="8">
        <v>0.61560700000000002</v>
      </c>
      <c r="D427" s="8"/>
      <c r="E427" s="8">
        <v>399.82799999999997</v>
      </c>
      <c r="F427" s="8">
        <v>0.61058599999999996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</row>
    <row r="428" spans="1:16" x14ac:dyDescent="0.35">
      <c r="A428" s="8">
        <f t="shared" si="18"/>
        <v>427</v>
      </c>
      <c r="B428" s="8">
        <v>399.82799999999997</v>
      </c>
      <c r="C428" s="8">
        <v>0.61705200000000004</v>
      </c>
      <c r="D428" s="8"/>
      <c r="E428" s="8">
        <v>399.82799999999997</v>
      </c>
      <c r="F428" s="8">
        <v>0.61058599999999996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</row>
    <row r="429" spans="1:16" x14ac:dyDescent="0.35">
      <c r="A429" s="8">
        <f t="shared" si="18"/>
        <v>428</v>
      </c>
      <c r="B429" s="8">
        <v>399.82799999999997</v>
      </c>
      <c r="C429" s="8">
        <v>0.61849699999999996</v>
      </c>
      <c r="D429" s="8"/>
      <c r="E429" s="8">
        <v>399.82799999999997</v>
      </c>
      <c r="F429" s="8">
        <v>0.61058599999999996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</row>
    <row r="430" spans="1:16" x14ac:dyDescent="0.35">
      <c r="A430" s="8">
        <f t="shared" si="18"/>
        <v>429</v>
      </c>
      <c r="B430" s="8">
        <v>400</v>
      </c>
      <c r="C430" s="8">
        <v>0.61994199999999999</v>
      </c>
      <c r="D430" s="8"/>
      <c r="E430" s="8">
        <v>400</v>
      </c>
      <c r="F430" s="8">
        <v>0.610869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</row>
    <row r="431" spans="1:16" x14ac:dyDescent="0.35">
      <c r="A431" s="8">
        <f t="shared" si="18"/>
        <v>430</v>
      </c>
      <c r="B431" s="8">
        <v>402.39100000000002</v>
      </c>
      <c r="C431" s="8">
        <v>0.62138700000000002</v>
      </c>
      <c r="D431" s="8"/>
      <c r="E431" s="8">
        <v>402.39100000000002</v>
      </c>
      <c r="F431" s="8">
        <v>0.61479899999999998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</row>
    <row r="432" spans="1:16" x14ac:dyDescent="0.35">
      <c r="A432" s="8">
        <f t="shared" si="18"/>
        <v>431</v>
      </c>
      <c r="B432" s="8">
        <v>405</v>
      </c>
      <c r="C432" s="8">
        <v>0.62283200000000005</v>
      </c>
      <c r="D432" s="8"/>
      <c r="E432" s="8">
        <v>405</v>
      </c>
      <c r="F432" s="8">
        <v>0.61905500000000002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</row>
    <row r="433" spans="1:16" x14ac:dyDescent="0.35">
      <c r="A433" s="8">
        <f t="shared" si="18"/>
        <v>432</v>
      </c>
      <c r="B433" s="8">
        <v>405</v>
      </c>
      <c r="C433" s="8">
        <v>0.62427699999999997</v>
      </c>
      <c r="D433" s="8"/>
      <c r="E433" s="8">
        <v>405</v>
      </c>
      <c r="F433" s="8">
        <v>0.61905500000000002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</row>
    <row r="434" spans="1:16" x14ac:dyDescent="0.35">
      <c r="A434" s="8">
        <f t="shared" si="18"/>
        <v>433</v>
      </c>
      <c r="B434" s="8">
        <v>405</v>
      </c>
      <c r="C434" s="8">
        <v>0.62572300000000003</v>
      </c>
      <c r="D434" s="8"/>
      <c r="E434" s="8">
        <v>405</v>
      </c>
      <c r="F434" s="8">
        <v>0.61905500000000002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</row>
    <row r="435" spans="1:16" x14ac:dyDescent="0.35">
      <c r="A435" s="8">
        <f t="shared" si="18"/>
        <v>434</v>
      </c>
      <c r="B435" s="8">
        <v>406.47</v>
      </c>
      <c r="C435" s="8">
        <v>0.62716799999999995</v>
      </c>
      <c r="D435" s="8"/>
      <c r="E435" s="8">
        <v>406.47</v>
      </c>
      <c r="F435" s="8">
        <v>0.62143899999999996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</row>
    <row r="436" spans="1:16" x14ac:dyDescent="0.35">
      <c r="A436" s="8">
        <f t="shared" si="18"/>
        <v>435</v>
      </c>
      <c r="B436" s="8">
        <v>406.47</v>
      </c>
      <c r="C436" s="8">
        <v>0.62861299999999998</v>
      </c>
      <c r="D436" s="8"/>
      <c r="E436" s="8">
        <v>406.47</v>
      </c>
      <c r="F436" s="8">
        <v>0.62143899999999996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</row>
    <row r="437" spans="1:16" x14ac:dyDescent="0.35">
      <c r="A437" s="8">
        <f t="shared" si="18"/>
        <v>436</v>
      </c>
      <c r="B437" s="8">
        <v>410</v>
      </c>
      <c r="C437" s="8">
        <v>0.63005800000000001</v>
      </c>
      <c r="D437" s="8"/>
      <c r="E437" s="8">
        <v>410</v>
      </c>
      <c r="F437" s="8">
        <v>0.62712199999999996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</row>
    <row r="438" spans="1:16" x14ac:dyDescent="0.35">
      <c r="A438" s="8">
        <f t="shared" si="18"/>
        <v>437</v>
      </c>
      <c r="B438" s="8">
        <v>410</v>
      </c>
      <c r="C438" s="8">
        <v>0.63150300000000004</v>
      </c>
      <c r="D438" s="8"/>
      <c r="E438" s="8">
        <v>410</v>
      </c>
      <c r="F438" s="8">
        <v>0.62712199999999996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</row>
    <row r="439" spans="1:16" x14ac:dyDescent="0.35">
      <c r="A439" s="8">
        <f t="shared" si="18"/>
        <v>438</v>
      </c>
      <c r="B439" s="8">
        <v>410</v>
      </c>
      <c r="C439" s="8">
        <v>0.63294799999999996</v>
      </c>
      <c r="D439" s="8"/>
      <c r="E439" s="8">
        <v>410</v>
      </c>
      <c r="F439" s="8">
        <v>0.62712199999999996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</row>
    <row r="440" spans="1:16" x14ac:dyDescent="0.35">
      <c r="A440" s="8">
        <f t="shared" si="18"/>
        <v>439</v>
      </c>
      <c r="B440" s="8">
        <v>410</v>
      </c>
      <c r="C440" s="8">
        <v>0.63439299999999998</v>
      </c>
      <c r="D440" s="8"/>
      <c r="E440" s="8">
        <v>410</v>
      </c>
      <c r="F440" s="8">
        <v>0.62712199999999996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</row>
    <row r="441" spans="1:16" x14ac:dyDescent="0.35">
      <c r="A441" s="8">
        <f t="shared" si="18"/>
        <v>440</v>
      </c>
      <c r="B441" s="8">
        <v>410</v>
      </c>
      <c r="C441" s="8">
        <v>0.63583800000000001</v>
      </c>
      <c r="D441" s="8"/>
      <c r="E441" s="8">
        <v>410</v>
      </c>
      <c r="F441" s="8">
        <v>0.62712199999999996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</row>
    <row r="442" spans="1:16" x14ac:dyDescent="0.35">
      <c r="A442" s="8">
        <f t="shared" si="18"/>
        <v>441</v>
      </c>
      <c r="B442" s="8">
        <v>410</v>
      </c>
      <c r="C442" s="8">
        <v>0.63728300000000004</v>
      </c>
      <c r="D442" s="8"/>
      <c r="E442" s="8">
        <v>410</v>
      </c>
      <c r="F442" s="8">
        <v>0.62712199999999996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</row>
    <row r="443" spans="1:16" x14ac:dyDescent="0.35">
      <c r="A443" s="8">
        <f t="shared" si="18"/>
        <v>442</v>
      </c>
      <c r="B443" s="8">
        <v>412.64299999999997</v>
      </c>
      <c r="C443" s="8">
        <v>0.63872799999999996</v>
      </c>
      <c r="D443" s="8"/>
      <c r="E443" s="8">
        <v>412.64299999999997</v>
      </c>
      <c r="F443" s="8">
        <v>0.63133700000000004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</row>
    <row r="444" spans="1:16" x14ac:dyDescent="0.35">
      <c r="A444" s="8">
        <f t="shared" si="18"/>
        <v>443</v>
      </c>
      <c r="B444" s="8">
        <v>415</v>
      </c>
      <c r="C444" s="8">
        <v>0.64017299999999999</v>
      </c>
      <c r="D444" s="8"/>
      <c r="E444" s="8">
        <v>415</v>
      </c>
      <c r="F444" s="8">
        <v>0.63506899999999999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</row>
    <row r="445" spans="1:16" x14ac:dyDescent="0.35">
      <c r="A445" s="8">
        <f t="shared" si="18"/>
        <v>444</v>
      </c>
      <c r="B445" s="8">
        <v>415.20600000000002</v>
      </c>
      <c r="C445" s="8">
        <v>0.64161800000000002</v>
      </c>
      <c r="D445" s="8"/>
      <c r="E445" s="8">
        <v>415.20600000000002</v>
      </c>
      <c r="F445" s="8">
        <v>0.63539400000000001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</row>
    <row r="446" spans="1:16" x14ac:dyDescent="0.35">
      <c r="A446" s="8">
        <f t="shared" si="18"/>
        <v>445</v>
      </c>
      <c r="B446" s="8">
        <v>415.20600000000002</v>
      </c>
      <c r="C446" s="8">
        <v>0.64306399999999997</v>
      </c>
      <c r="D446" s="8"/>
      <c r="E446" s="8">
        <v>415.20600000000002</v>
      </c>
      <c r="F446" s="8">
        <v>0.63539400000000001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</row>
    <row r="447" spans="1:16" x14ac:dyDescent="0.35">
      <c r="A447" s="8">
        <f t="shared" si="18"/>
        <v>446</v>
      </c>
      <c r="B447" s="8">
        <v>415.20600000000002</v>
      </c>
      <c r="C447" s="8">
        <v>0.644509</v>
      </c>
      <c r="D447" s="8"/>
      <c r="E447" s="8">
        <v>415.20600000000002</v>
      </c>
      <c r="F447" s="8">
        <v>0.63539400000000001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</row>
    <row r="448" spans="1:16" x14ac:dyDescent="0.35">
      <c r="A448" s="8">
        <f t="shared" si="18"/>
        <v>447</v>
      </c>
      <c r="B448" s="8">
        <v>415.20600000000002</v>
      </c>
      <c r="C448" s="8">
        <v>0.64595400000000003</v>
      </c>
      <c r="D448" s="8"/>
      <c r="E448" s="8">
        <v>415.20600000000002</v>
      </c>
      <c r="F448" s="8">
        <v>0.63539400000000001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</row>
    <row r="449" spans="1:16" x14ac:dyDescent="0.35">
      <c r="A449" s="8">
        <f t="shared" si="18"/>
        <v>448</v>
      </c>
      <c r="B449" s="8">
        <v>416.03399999999999</v>
      </c>
      <c r="C449" s="8">
        <v>0.64739899999999995</v>
      </c>
      <c r="D449" s="8"/>
      <c r="E449" s="8">
        <v>416.03399999999999</v>
      </c>
      <c r="F449" s="8">
        <v>0.63669699999999996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</row>
    <row r="450" spans="1:16" x14ac:dyDescent="0.35">
      <c r="A450" s="8">
        <f t="shared" si="18"/>
        <v>449</v>
      </c>
      <c r="B450" s="8">
        <v>417.76900000000001</v>
      </c>
      <c r="C450" s="8">
        <v>0.64884399999999998</v>
      </c>
      <c r="D450" s="8"/>
      <c r="E450" s="8">
        <v>417.76900000000001</v>
      </c>
      <c r="F450" s="8">
        <v>0.63941800000000004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</row>
    <row r="451" spans="1:16" x14ac:dyDescent="0.35">
      <c r="A451" s="8">
        <f t="shared" si="18"/>
        <v>450</v>
      </c>
      <c r="B451" s="8">
        <v>420</v>
      </c>
      <c r="C451" s="8">
        <v>0.65028900000000001</v>
      </c>
      <c r="D451" s="8"/>
      <c r="E451" s="8">
        <v>420</v>
      </c>
      <c r="F451" s="8">
        <v>0.64289600000000002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</row>
    <row r="452" spans="1:16" x14ac:dyDescent="0.35">
      <c r="A452" s="8">
        <f t="shared" ref="A452:A515" si="19">A451+1</f>
        <v>451</v>
      </c>
      <c r="B452" s="8">
        <v>420</v>
      </c>
      <c r="C452" s="8">
        <v>0.65173400000000004</v>
      </c>
      <c r="D452" s="8"/>
      <c r="E452" s="8">
        <v>420</v>
      </c>
      <c r="F452" s="8">
        <v>0.64289600000000002</v>
      </c>
      <c r="G452" s="8"/>
      <c r="H452" s="8"/>
      <c r="I452" s="8"/>
      <c r="J452" s="8"/>
      <c r="K452" s="8"/>
      <c r="L452" s="8"/>
      <c r="M452" s="8"/>
      <c r="N452" s="8"/>
      <c r="O452" s="8"/>
      <c r="P452" s="8"/>
    </row>
    <row r="453" spans="1:16" x14ac:dyDescent="0.35">
      <c r="A453" s="8">
        <f t="shared" si="19"/>
        <v>452</v>
      </c>
      <c r="B453" s="8">
        <v>420</v>
      </c>
      <c r="C453" s="8">
        <v>0.65317899999999995</v>
      </c>
      <c r="D453" s="8"/>
      <c r="E453" s="8">
        <v>420</v>
      </c>
      <c r="F453" s="8">
        <v>0.64289600000000002</v>
      </c>
      <c r="G453" s="8"/>
      <c r="H453" s="8"/>
      <c r="I453" s="8"/>
      <c r="J453" s="8"/>
      <c r="K453" s="8"/>
      <c r="L453" s="8"/>
      <c r="M453" s="8"/>
      <c r="N453" s="8"/>
      <c r="O453" s="8"/>
      <c r="P453" s="8"/>
    </row>
    <row r="454" spans="1:16" x14ac:dyDescent="0.35">
      <c r="A454" s="8">
        <f t="shared" si="19"/>
        <v>453</v>
      </c>
      <c r="B454" s="8">
        <v>420.33199999999999</v>
      </c>
      <c r="C454" s="8">
        <v>0.65462399999999998</v>
      </c>
      <c r="D454" s="8"/>
      <c r="E454" s="8">
        <v>420.33199999999999</v>
      </c>
      <c r="F454" s="8">
        <v>0.64341099999999996</v>
      </c>
      <c r="G454" s="8"/>
      <c r="H454" s="8"/>
      <c r="I454" s="8"/>
      <c r="J454" s="8"/>
      <c r="K454" s="8"/>
      <c r="L454" s="8"/>
      <c r="M454" s="8"/>
      <c r="N454" s="8"/>
      <c r="O454" s="8"/>
      <c r="P454" s="8"/>
    </row>
    <row r="455" spans="1:16" x14ac:dyDescent="0.35">
      <c r="A455" s="8">
        <f t="shared" si="19"/>
        <v>454</v>
      </c>
      <c r="B455" s="8">
        <v>420.33199999999999</v>
      </c>
      <c r="C455" s="8">
        <v>0.65606900000000001</v>
      </c>
      <c r="D455" s="8"/>
      <c r="E455" s="8">
        <v>420.33199999999999</v>
      </c>
      <c r="F455" s="8">
        <v>0.64341099999999996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</row>
    <row r="456" spans="1:16" x14ac:dyDescent="0.35">
      <c r="A456" s="8">
        <f t="shared" si="19"/>
        <v>455</v>
      </c>
      <c r="B456" s="8">
        <v>422.89499999999998</v>
      </c>
      <c r="C456" s="8">
        <v>0.65751400000000004</v>
      </c>
      <c r="D456" s="8"/>
      <c r="E456" s="8">
        <v>422.89499999999998</v>
      </c>
      <c r="F456" s="8">
        <v>0.64737199999999995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</row>
    <row r="457" spans="1:16" x14ac:dyDescent="0.35">
      <c r="A457" s="8">
        <f t="shared" si="19"/>
        <v>456</v>
      </c>
      <c r="B457" s="8">
        <v>425</v>
      </c>
      <c r="C457" s="8">
        <v>0.65895999999999999</v>
      </c>
      <c r="D457" s="8"/>
      <c r="E457" s="8">
        <v>425</v>
      </c>
      <c r="F457" s="8">
        <v>0.65060200000000001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</row>
    <row r="458" spans="1:16" x14ac:dyDescent="0.35">
      <c r="A458" s="8">
        <f t="shared" si="19"/>
        <v>457</v>
      </c>
      <c r="B458" s="8">
        <v>425.45800000000003</v>
      </c>
      <c r="C458" s="8">
        <v>0.66040500000000002</v>
      </c>
      <c r="D458" s="8"/>
      <c r="E458" s="8">
        <v>425.45800000000003</v>
      </c>
      <c r="F458" s="8">
        <v>0.65130200000000005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</row>
    <row r="459" spans="1:16" x14ac:dyDescent="0.35">
      <c r="A459" s="8">
        <f t="shared" si="19"/>
        <v>458</v>
      </c>
      <c r="B459" s="8">
        <v>425.45800000000003</v>
      </c>
      <c r="C459" s="8">
        <v>0.66185000000000005</v>
      </c>
      <c r="D459" s="8"/>
      <c r="E459" s="8">
        <v>425.45800000000003</v>
      </c>
      <c r="F459" s="8">
        <v>0.65130200000000005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</row>
    <row r="460" spans="1:16" x14ac:dyDescent="0.35">
      <c r="A460" s="8">
        <f t="shared" si="19"/>
        <v>459</v>
      </c>
      <c r="B460" s="8">
        <v>428.02100000000002</v>
      </c>
      <c r="C460" s="8">
        <v>0.66329499999999997</v>
      </c>
      <c r="D460" s="8"/>
      <c r="E460" s="8">
        <v>428.02100000000002</v>
      </c>
      <c r="F460" s="8">
        <v>0.6552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</row>
    <row r="461" spans="1:16" x14ac:dyDescent="0.35">
      <c r="A461" s="8">
        <f t="shared" si="19"/>
        <v>460</v>
      </c>
      <c r="B461" s="8">
        <v>428.02100000000002</v>
      </c>
      <c r="C461" s="8">
        <v>0.66474</v>
      </c>
      <c r="D461" s="8"/>
      <c r="E461" s="8">
        <v>428.02100000000002</v>
      </c>
      <c r="F461" s="8">
        <v>0.6552</v>
      </c>
      <c r="G461" s="8"/>
      <c r="H461" s="8"/>
      <c r="I461" s="8"/>
      <c r="J461" s="8"/>
      <c r="K461" s="8"/>
      <c r="L461" s="8"/>
      <c r="M461" s="8"/>
      <c r="N461" s="8"/>
      <c r="O461" s="8"/>
      <c r="P461" s="8"/>
    </row>
    <row r="462" spans="1:16" x14ac:dyDescent="0.35">
      <c r="A462" s="8">
        <f t="shared" si="19"/>
        <v>461</v>
      </c>
      <c r="B462" s="8">
        <v>428.02100000000002</v>
      </c>
      <c r="C462" s="8">
        <v>0.66618500000000003</v>
      </c>
      <c r="D462" s="8"/>
      <c r="E462" s="8">
        <v>428.02100000000002</v>
      </c>
      <c r="F462" s="8">
        <v>0.6552</v>
      </c>
      <c r="G462" s="8"/>
      <c r="H462" s="8"/>
      <c r="I462" s="8"/>
      <c r="J462" s="8"/>
      <c r="K462" s="8"/>
      <c r="L462" s="8"/>
      <c r="M462" s="8"/>
      <c r="N462" s="8"/>
      <c r="O462" s="8"/>
      <c r="P462" s="8"/>
    </row>
    <row r="463" spans="1:16" x14ac:dyDescent="0.35">
      <c r="A463" s="8">
        <f t="shared" si="19"/>
        <v>462</v>
      </c>
      <c r="B463" s="8">
        <v>430</v>
      </c>
      <c r="C463" s="8">
        <v>0.66762999999999995</v>
      </c>
      <c r="D463" s="8"/>
      <c r="E463" s="8">
        <v>430</v>
      </c>
      <c r="F463" s="8">
        <v>0.658188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</row>
    <row r="464" spans="1:16" x14ac:dyDescent="0.35">
      <c r="A464" s="8">
        <f t="shared" si="19"/>
        <v>463</v>
      </c>
      <c r="B464" s="8">
        <v>430</v>
      </c>
      <c r="C464" s="8">
        <v>0.66907499999999998</v>
      </c>
      <c r="D464" s="8"/>
      <c r="E464" s="8">
        <v>430</v>
      </c>
      <c r="F464" s="8">
        <v>0.658188</v>
      </c>
      <c r="G464" s="8"/>
      <c r="H464" s="8"/>
      <c r="I464" s="8"/>
      <c r="J464" s="8"/>
      <c r="K464" s="8"/>
      <c r="L464" s="8"/>
      <c r="M464" s="8"/>
      <c r="N464" s="8"/>
      <c r="O464" s="8"/>
      <c r="P464" s="8"/>
    </row>
    <row r="465" spans="1:16" x14ac:dyDescent="0.35">
      <c r="A465" s="8">
        <f t="shared" si="19"/>
        <v>464</v>
      </c>
      <c r="B465" s="8">
        <v>430</v>
      </c>
      <c r="C465" s="8">
        <v>0.67052</v>
      </c>
      <c r="D465" s="8"/>
      <c r="E465" s="8">
        <v>430</v>
      </c>
      <c r="F465" s="8">
        <v>0.658188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</row>
    <row r="466" spans="1:16" x14ac:dyDescent="0.35">
      <c r="A466" s="8">
        <f t="shared" si="19"/>
        <v>465</v>
      </c>
      <c r="B466" s="8">
        <v>433.14699999999999</v>
      </c>
      <c r="C466" s="8">
        <v>0.67196500000000003</v>
      </c>
      <c r="D466" s="8"/>
      <c r="E466" s="8">
        <v>433.14699999999999</v>
      </c>
      <c r="F466" s="8">
        <v>0.66290099999999996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</row>
    <row r="467" spans="1:16" x14ac:dyDescent="0.35">
      <c r="A467" s="8">
        <f t="shared" si="19"/>
        <v>466</v>
      </c>
      <c r="B467" s="8">
        <v>435</v>
      </c>
      <c r="C467" s="8">
        <v>0.67340999999999995</v>
      </c>
      <c r="D467" s="8"/>
      <c r="E467" s="8">
        <v>435</v>
      </c>
      <c r="F467" s="8">
        <v>0.66565300000000005</v>
      </c>
      <c r="G467" s="8"/>
      <c r="H467" s="8"/>
      <c r="I467" s="8"/>
      <c r="J467" s="8"/>
      <c r="K467" s="8"/>
      <c r="L467" s="8"/>
      <c r="M467" s="8"/>
      <c r="N467" s="8"/>
      <c r="O467" s="8"/>
      <c r="P467" s="8"/>
    </row>
    <row r="468" spans="1:16" x14ac:dyDescent="0.35">
      <c r="A468" s="8">
        <f t="shared" si="19"/>
        <v>467</v>
      </c>
      <c r="B468" s="8">
        <v>435</v>
      </c>
      <c r="C468" s="8">
        <v>0.67485499999999998</v>
      </c>
      <c r="D468" s="8"/>
      <c r="E468" s="8">
        <v>435</v>
      </c>
      <c r="F468" s="8">
        <v>0.66565300000000005</v>
      </c>
      <c r="G468" s="8"/>
      <c r="H468" s="8"/>
      <c r="I468" s="8"/>
      <c r="J468" s="8"/>
      <c r="K468" s="8"/>
      <c r="L468" s="8"/>
      <c r="M468" s="8"/>
      <c r="N468" s="8"/>
      <c r="O468" s="8"/>
      <c r="P468" s="8"/>
    </row>
    <row r="469" spans="1:16" x14ac:dyDescent="0.35">
      <c r="A469" s="8">
        <f t="shared" si="19"/>
        <v>468</v>
      </c>
      <c r="B469" s="8">
        <v>435</v>
      </c>
      <c r="C469" s="8">
        <v>0.67630100000000004</v>
      </c>
      <c r="D469" s="8"/>
      <c r="E469" s="8">
        <v>435</v>
      </c>
      <c r="F469" s="8">
        <v>0.66565300000000005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</row>
    <row r="470" spans="1:16" x14ac:dyDescent="0.35">
      <c r="A470" s="8">
        <f t="shared" si="19"/>
        <v>469</v>
      </c>
      <c r="B470" s="8">
        <v>435</v>
      </c>
      <c r="C470" s="8">
        <v>0.67774599999999996</v>
      </c>
      <c r="D470" s="8"/>
      <c r="E470" s="8">
        <v>435</v>
      </c>
      <c r="F470" s="8">
        <v>0.66565300000000005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</row>
    <row r="471" spans="1:16" x14ac:dyDescent="0.35">
      <c r="A471" s="8">
        <f t="shared" si="19"/>
        <v>470</v>
      </c>
      <c r="B471" s="8">
        <v>438.27300000000002</v>
      </c>
      <c r="C471" s="8">
        <v>0.67919099999999999</v>
      </c>
      <c r="D471" s="8"/>
      <c r="E471" s="8">
        <v>438.27300000000002</v>
      </c>
      <c r="F471" s="8">
        <v>0.67047500000000004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</row>
    <row r="472" spans="1:16" x14ac:dyDescent="0.35">
      <c r="A472" s="8">
        <f t="shared" si="19"/>
        <v>471</v>
      </c>
      <c r="B472" s="8">
        <v>440</v>
      </c>
      <c r="C472" s="8">
        <v>0.68063600000000002</v>
      </c>
      <c r="D472" s="8"/>
      <c r="E472" s="8">
        <v>440</v>
      </c>
      <c r="F472" s="8">
        <v>0.67299799999999999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</row>
    <row r="473" spans="1:16" x14ac:dyDescent="0.35">
      <c r="A473" s="8">
        <f t="shared" si="19"/>
        <v>472</v>
      </c>
      <c r="B473" s="8">
        <v>440</v>
      </c>
      <c r="C473" s="8">
        <v>0.68208100000000005</v>
      </c>
      <c r="D473" s="8"/>
      <c r="E473" s="8">
        <v>440</v>
      </c>
      <c r="F473" s="8">
        <v>0.67299799999999999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</row>
    <row r="474" spans="1:16" x14ac:dyDescent="0.35">
      <c r="A474" s="8">
        <f t="shared" si="19"/>
        <v>473</v>
      </c>
      <c r="B474" s="8">
        <v>440</v>
      </c>
      <c r="C474" s="8">
        <v>0.68352599999999997</v>
      </c>
      <c r="D474" s="8"/>
      <c r="E474" s="8">
        <v>440</v>
      </c>
      <c r="F474" s="8">
        <v>0.67299799999999999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</row>
    <row r="475" spans="1:16" x14ac:dyDescent="0.35">
      <c r="A475" s="8">
        <f t="shared" si="19"/>
        <v>474</v>
      </c>
      <c r="B475" s="8">
        <v>440</v>
      </c>
      <c r="C475" s="8">
        <v>0.684971</v>
      </c>
      <c r="D475" s="8"/>
      <c r="E475" s="8">
        <v>440</v>
      </c>
      <c r="F475" s="8">
        <v>0.67299799999999999</v>
      </c>
      <c r="G475" s="8"/>
      <c r="H475" s="8"/>
      <c r="I475" s="8"/>
      <c r="J475" s="8"/>
      <c r="K475" s="8"/>
      <c r="L475" s="8"/>
      <c r="M475" s="8"/>
      <c r="N475" s="8"/>
      <c r="O475" s="8"/>
      <c r="P475" s="8"/>
    </row>
    <row r="476" spans="1:16" x14ac:dyDescent="0.35">
      <c r="A476" s="8">
        <f t="shared" si="19"/>
        <v>475</v>
      </c>
      <c r="B476" s="8">
        <v>440</v>
      </c>
      <c r="C476" s="8">
        <v>0.68641600000000003</v>
      </c>
      <c r="D476" s="8"/>
      <c r="E476" s="8">
        <v>440</v>
      </c>
      <c r="F476" s="8">
        <v>0.67299799999999999</v>
      </c>
      <c r="G476" s="8"/>
      <c r="H476" s="8"/>
      <c r="I476" s="8"/>
      <c r="J476" s="8"/>
      <c r="K476" s="8"/>
      <c r="L476" s="8"/>
      <c r="M476" s="8"/>
      <c r="N476" s="8"/>
      <c r="O476" s="8"/>
      <c r="P476" s="8"/>
    </row>
    <row r="477" spans="1:16" x14ac:dyDescent="0.35">
      <c r="A477" s="8">
        <f t="shared" si="19"/>
        <v>476</v>
      </c>
      <c r="B477" s="8">
        <v>440</v>
      </c>
      <c r="C477" s="8">
        <v>0.68786099999999994</v>
      </c>
      <c r="D477" s="8"/>
      <c r="E477" s="8">
        <v>440</v>
      </c>
      <c r="F477" s="8">
        <v>0.67299799999999999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</row>
    <row r="478" spans="1:16" x14ac:dyDescent="0.35">
      <c r="A478" s="8">
        <f t="shared" si="19"/>
        <v>477</v>
      </c>
      <c r="B478" s="8">
        <v>440</v>
      </c>
      <c r="C478" s="8">
        <v>0.68930599999999997</v>
      </c>
      <c r="D478" s="8"/>
      <c r="E478" s="8">
        <v>440</v>
      </c>
      <c r="F478" s="8">
        <v>0.67299799999999999</v>
      </c>
      <c r="G478" s="8"/>
      <c r="H478" s="8"/>
      <c r="I478" s="8"/>
      <c r="J478" s="8"/>
      <c r="K478" s="8"/>
      <c r="L478" s="8"/>
      <c r="M478" s="8"/>
      <c r="N478" s="8"/>
      <c r="O478" s="8"/>
      <c r="P478" s="8"/>
    </row>
    <row r="479" spans="1:16" x14ac:dyDescent="0.35">
      <c r="A479" s="8">
        <f t="shared" si="19"/>
        <v>478</v>
      </c>
      <c r="B479" s="8">
        <v>440</v>
      </c>
      <c r="C479" s="8">
        <v>0.690751</v>
      </c>
      <c r="D479" s="8"/>
      <c r="E479" s="8">
        <v>440</v>
      </c>
      <c r="F479" s="8">
        <v>0.67299799999999999</v>
      </c>
      <c r="G479" s="8"/>
      <c r="H479" s="8"/>
      <c r="I479" s="8"/>
      <c r="J479" s="8"/>
      <c r="K479" s="8"/>
      <c r="L479" s="8"/>
      <c r="M479" s="8"/>
      <c r="N479" s="8"/>
      <c r="O479" s="8"/>
      <c r="P479" s="8"/>
    </row>
    <row r="480" spans="1:16" x14ac:dyDescent="0.35">
      <c r="A480" s="8">
        <f t="shared" si="19"/>
        <v>479</v>
      </c>
      <c r="B480" s="8">
        <v>440.83600000000001</v>
      </c>
      <c r="C480" s="8">
        <v>0.69219699999999995</v>
      </c>
      <c r="D480" s="8"/>
      <c r="E480" s="8">
        <v>440.83600000000001</v>
      </c>
      <c r="F480" s="8">
        <v>0.67421399999999998</v>
      </c>
      <c r="G480" s="8"/>
      <c r="H480" s="8"/>
      <c r="I480" s="8"/>
      <c r="J480" s="8"/>
      <c r="K480" s="8"/>
      <c r="L480" s="8"/>
      <c r="M480" s="8"/>
      <c r="N480" s="8"/>
      <c r="O480" s="8"/>
      <c r="P480" s="8"/>
    </row>
    <row r="481" spans="1:16" x14ac:dyDescent="0.35">
      <c r="A481" s="8">
        <f t="shared" si="19"/>
        <v>480</v>
      </c>
      <c r="B481" s="8">
        <v>440.83600000000001</v>
      </c>
      <c r="C481" s="8">
        <v>0.69364199999999998</v>
      </c>
      <c r="D481" s="8"/>
      <c r="E481" s="8">
        <v>440.83600000000001</v>
      </c>
      <c r="F481" s="8">
        <v>0.67421399999999998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</row>
    <row r="482" spans="1:16" x14ac:dyDescent="0.35">
      <c r="A482" s="8">
        <f t="shared" si="19"/>
        <v>481</v>
      </c>
      <c r="B482" s="8">
        <v>443.399</v>
      </c>
      <c r="C482" s="8">
        <v>0.69508700000000001</v>
      </c>
      <c r="D482" s="8"/>
      <c r="E482" s="8">
        <v>443.399</v>
      </c>
      <c r="F482" s="8">
        <v>0.67792200000000002</v>
      </c>
      <c r="G482" s="8"/>
      <c r="H482" s="8"/>
      <c r="I482" s="8"/>
      <c r="J482" s="8"/>
      <c r="K482" s="8"/>
      <c r="L482" s="8"/>
      <c r="M482" s="8"/>
      <c r="N482" s="8"/>
      <c r="O482" s="8"/>
      <c r="P482" s="8"/>
    </row>
    <row r="483" spans="1:16" x14ac:dyDescent="0.35">
      <c r="A483" s="8">
        <f t="shared" si="19"/>
        <v>482</v>
      </c>
      <c r="B483" s="8">
        <v>445</v>
      </c>
      <c r="C483" s="8">
        <v>0.69653200000000004</v>
      </c>
      <c r="D483" s="8"/>
      <c r="E483" s="8">
        <v>445</v>
      </c>
      <c r="F483" s="8">
        <v>0.68022199999999999</v>
      </c>
      <c r="G483" s="8"/>
      <c r="H483" s="8"/>
      <c r="I483" s="8"/>
      <c r="J483" s="8"/>
      <c r="K483" s="8"/>
      <c r="L483" s="8"/>
      <c r="M483" s="8"/>
      <c r="N483" s="8"/>
      <c r="O483" s="8"/>
      <c r="P483" s="8"/>
    </row>
    <row r="484" spans="1:16" x14ac:dyDescent="0.35">
      <c r="A484" s="8">
        <f t="shared" si="19"/>
        <v>483</v>
      </c>
      <c r="B484" s="8">
        <v>445</v>
      </c>
      <c r="C484" s="8">
        <v>0.69797699999999996</v>
      </c>
      <c r="D484" s="8"/>
      <c r="E484" s="8">
        <v>445</v>
      </c>
      <c r="F484" s="8">
        <v>0.68022199999999999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</row>
    <row r="485" spans="1:16" x14ac:dyDescent="0.35">
      <c r="A485" s="8">
        <f t="shared" si="19"/>
        <v>484</v>
      </c>
      <c r="B485" s="8">
        <v>445</v>
      </c>
      <c r="C485" s="8">
        <v>0.69942199999999999</v>
      </c>
      <c r="D485" s="8"/>
      <c r="E485" s="8">
        <v>445</v>
      </c>
      <c r="F485" s="8">
        <v>0.68022199999999999</v>
      </c>
      <c r="G485" s="8"/>
      <c r="H485" s="8"/>
      <c r="I485" s="8"/>
      <c r="J485" s="8"/>
      <c r="K485" s="8"/>
      <c r="L485" s="8"/>
      <c r="M485" s="8"/>
      <c r="N485" s="8"/>
      <c r="O485" s="8"/>
      <c r="P485" s="8"/>
    </row>
    <row r="486" spans="1:16" x14ac:dyDescent="0.35">
      <c r="A486" s="8">
        <f t="shared" si="19"/>
        <v>485</v>
      </c>
      <c r="B486" s="8">
        <v>448.52499999999998</v>
      </c>
      <c r="C486" s="8">
        <v>0.70086700000000002</v>
      </c>
      <c r="D486" s="8"/>
      <c r="E486" s="8">
        <v>448.52499999999998</v>
      </c>
      <c r="F486" s="8">
        <v>0.68524300000000005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</row>
    <row r="487" spans="1:16" x14ac:dyDescent="0.35">
      <c r="A487" s="8">
        <f t="shared" si="19"/>
        <v>486</v>
      </c>
      <c r="B487" s="8">
        <v>448.52499999999998</v>
      </c>
      <c r="C487" s="8">
        <v>0.70231200000000005</v>
      </c>
      <c r="D487" s="8"/>
      <c r="E487" s="8">
        <v>448.52499999999998</v>
      </c>
      <c r="F487" s="8">
        <v>0.68524300000000005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</row>
    <row r="488" spans="1:16" x14ac:dyDescent="0.35">
      <c r="A488" s="8">
        <f t="shared" si="19"/>
        <v>487</v>
      </c>
      <c r="B488" s="8">
        <v>449.50799999999998</v>
      </c>
      <c r="C488" s="8">
        <v>0.70375699999999997</v>
      </c>
      <c r="D488" s="8"/>
      <c r="E488" s="8">
        <v>449.50799999999998</v>
      </c>
      <c r="F488" s="8">
        <v>0.68663200000000002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</row>
    <row r="489" spans="1:16" x14ac:dyDescent="0.35">
      <c r="A489" s="8">
        <f t="shared" si="19"/>
        <v>488</v>
      </c>
      <c r="B489" s="8">
        <v>450</v>
      </c>
      <c r="C489" s="8">
        <v>0.705202</v>
      </c>
      <c r="D489" s="8"/>
      <c r="E489" s="8">
        <v>450</v>
      </c>
      <c r="F489" s="8">
        <v>0.68732599999999999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</row>
    <row r="490" spans="1:16" x14ac:dyDescent="0.35">
      <c r="A490" s="8">
        <f t="shared" si="19"/>
        <v>489</v>
      </c>
      <c r="B490" s="8">
        <v>450</v>
      </c>
      <c r="C490" s="8">
        <v>0.70664700000000003</v>
      </c>
      <c r="D490" s="8"/>
      <c r="E490" s="8">
        <v>450</v>
      </c>
      <c r="F490" s="8">
        <v>0.68732599999999999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</row>
    <row r="491" spans="1:16" x14ac:dyDescent="0.35">
      <c r="A491" s="8">
        <f t="shared" si="19"/>
        <v>490</v>
      </c>
      <c r="B491" s="8">
        <v>450</v>
      </c>
      <c r="C491" s="8">
        <v>0.70809200000000005</v>
      </c>
      <c r="D491" s="8"/>
      <c r="E491" s="8">
        <v>450</v>
      </c>
      <c r="F491" s="8">
        <v>0.68732599999999999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</row>
    <row r="492" spans="1:16" x14ac:dyDescent="0.35">
      <c r="A492" s="8">
        <f t="shared" si="19"/>
        <v>491</v>
      </c>
      <c r="B492" s="8">
        <v>451.08800000000002</v>
      </c>
      <c r="C492" s="8">
        <v>0.709538</v>
      </c>
      <c r="D492" s="8"/>
      <c r="E492" s="8">
        <v>451.08800000000002</v>
      </c>
      <c r="F492" s="8">
        <v>0.68885600000000002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</row>
    <row r="493" spans="1:16" x14ac:dyDescent="0.35">
      <c r="A493" s="8">
        <f t="shared" si="19"/>
        <v>492</v>
      </c>
      <c r="B493" s="8">
        <v>451.08800000000002</v>
      </c>
      <c r="C493" s="8">
        <v>0.71098300000000003</v>
      </c>
      <c r="D493" s="8"/>
      <c r="E493" s="8">
        <v>451.08800000000002</v>
      </c>
      <c r="F493" s="8">
        <v>0.68885600000000002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</row>
    <row r="494" spans="1:16" x14ac:dyDescent="0.35">
      <c r="A494" s="8">
        <f t="shared" si="19"/>
        <v>493</v>
      </c>
      <c r="B494" s="8">
        <v>453.65100000000001</v>
      </c>
      <c r="C494" s="8">
        <v>0.71242799999999995</v>
      </c>
      <c r="D494" s="8"/>
      <c r="E494" s="8">
        <v>453.65100000000001</v>
      </c>
      <c r="F494" s="8">
        <v>0.692438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</row>
    <row r="495" spans="1:16" x14ac:dyDescent="0.35">
      <c r="A495" s="8">
        <f t="shared" si="19"/>
        <v>494</v>
      </c>
      <c r="B495" s="8">
        <v>453.65100000000001</v>
      </c>
      <c r="C495" s="8">
        <v>0.71387299999999998</v>
      </c>
      <c r="D495" s="8"/>
      <c r="E495" s="8">
        <v>453.65100000000001</v>
      </c>
      <c r="F495" s="8">
        <v>0.692438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</row>
    <row r="496" spans="1:16" x14ac:dyDescent="0.35">
      <c r="A496" s="8">
        <f t="shared" si="19"/>
        <v>495</v>
      </c>
      <c r="B496" s="8">
        <v>455</v>
      </c>
      <c r="C496" s="8">
        <v>0.71531800000000001</v>
      </c>
      <c r="D496" s="8"/>
      <c r="E496" s="8">
        <v>455</v>
      </c>
      <c r="F496" s="8">
        <v>0.69430999999999998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</row>
    <row r="497" spans="1:16" x14ac:dyDescent="0.35">
      <c r="A497" s="8">
        <f t="shared" si="19"/>
        <v>496</v>
      </c>
      <c r="B497" s="8">
        <v>456.214</v>
      </c>
      <c r="C497" s="8">
        <v>0.71676300000000004</v>
      </c>
      <c r="D497" s="8"/>
      <c r="E497" s="8">
        <v>456.214</v>
      </c>
      <c r="F497" s="8">
        <v>0.69598800000000005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</row>
    <row r="498" spans="1:16" x14ac:dyDescent="0.35">
      <c r="A498" s="8">
        <f t="shared" si="19"/>
        <v>497</v>
      </c>
      <c r="B498" s="8">
        <v>456.214</v>
      </c>
      <c r="C498" s="8">
        <v>0.71820799999999996</v>
      </c>
      <c r="D498" s="8"/>
      <c r="E498" s="8">
        <v>456.214</v>
      </c>
      <c r="F498" s="8">
        <v>0.69598800000000005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</row>
    <row r="499" spans="1:16" x14ac:dyDescent="0.35">
      <c r="A499" s="8">
        <f t="shared" si="19"/>
        <v>498</v>
      </c>
      <c r="B499" s="8">
        <v>460</v>
      </c>
      <c r="C499" s="8">
        <v>0.71965299999999999</v>
      </c>
      <c r="D499" s="8"/>
      <c r="E499" s="8">
        <v>460</v>
      </c>
      <c r="F499" s="8">
        <v>0.70117499999999999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</row>
    <row r="500" spans="1:16" x14ac:dyDescent="0.35">
      <c r="A500" s="8">
        <f t="shared" si="19"/>
        <v>499</v>
      </c>
      <c r="B500" s="8">
        <v>460</v>
      </c>
      <c r="C500" s="8">
        <v>0.72109800000000002</v>
      </c>
      <c r="D500" s="8"/>
      <c r="E500" s="8">
        <v>460</v>
      </c>
      <c r="F500" s="8">
        <v>0.70117499999999999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</row>
    <row r="501" spans="1:16" x14ac:dyDescent="0.35">
      <c r="A501" s="8">
        <f t="shared" si="19"/>
        <v>500</v>
      </c>
      <c r="B501" s="8">
        <v>461.46300000000002</v>
      </c>
      <c r="C501" s="8">
        <v>0.72254300000000005</v>
      </c>
      <c r="D501" s="8"/>
      <c r="E501" s="8">
        <v>461.46300000000002</v>
      </c>
      <c r="F501" s="8">
        <v>0.70316100000000004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</row>
    <row r="502" spans="1:16" x14ac:dyDescent="0.35">
      <c r="A502" s="8">
        <f t="shared" si="19"/>
        <v>501</v>
      </c>
      <c r="B502" s="8">
        <v>463.85399999999998</v>
      </c>
      <c r="C502" s="8">
        <v>0.72398799999999996</v>
      </c>
      <c r="D502" s="8"/>
      <c r="E502" s="8">
        <v>463.85399999999998</v>
      </c>
      <c r="F502" s="8">
        <v>0.70638500000000004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</row>
    <row r="503" spans="1:16" x14ac:dyDescent="0.35">
      <c r="A503" s="8">
        <f t="shared" si="19"/>
        <v>502</v>
      </c>
      <c r="B503" s="8">
        <v>463.85399999999998</v>
      </c>
      <c r="C503" s="8">
        <v>0.72543400000000002</v>
      </c>
      <c r="D503" s="8"/>
      <c r="E503" s="8">
        <v>463.85399999999998</v>
      </c>
      <c r="F503" s="8">
        <v>0.70638500000000004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</row>
    <row r="504" spans="1:16" x14ac:dyDescent="0.35">
      <c r="A504" s="8">
        <f t="shared" si="19"/>
        <v>503</v>
      </c>
      <c r="B504" s="8">
        <v>463.90300000000002</v>
      </c>
      <c r="C504" s="8">
        <v>0.72687900000000005</v>
      </c>
      <c r="D504" s="8"/>
      <c r="E504" s="8">
        <v>463.90300000000002</v>
      </c>
      <c r="F504" s="8">
        <v>0.70645100000000005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</row>
    <row r="505" spans="1:16" x14ac:dyDescent="0.35">
      <c r="A505" s="8">
        <f t="shared" si="19"/>
        <v>504</v>
      </c>
      <c r="B505" s="8">
        <v>465</v>
      </c>
      <c r="C505" s="8">
        <v>0.72832399999999997</v>
      </c>
      <c r="D505" s="8"/>
      <c r="E505" s="8">
        <v>465</v>
      </c>
      <c r="F505" s="8">
        <v>0.70791999999999999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</row>
    <row r="506" spans="1:16" x14ac:dyDescent="0.35">
      <c r="A506" s="8">
        <f t="shared" si="19"/>
        <v>505</v>
      </c>
      <c r="B506" s="8">
        <v>465</v>
      </c>
      <c r="C506" s="8">
        <v>0.729769</v>
      </c>
      <c r="D506" s="8"/>
      <c r="E506" s="8">
        <v>465</v>
      </c>
      <c r="F506" s="8">
        <v>0.70791999999999999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</row>
    <row r="507" spans="1:16" x14ac:dyDescent="0.35">
      <c r="A507" s="8">
        <f t="shared" si="19"/>
        <v>506</v>
      </c>
      <c r="B507" s="8">
        <v>466.46600000000001</v>
      </c>
      <c r="C507" s="8">
        <v>0.73121400000000003</v>
      </c>
      <c r="D507" s="8"/>
      <c r="E507" s="8">
        <v>466.46600000000001</v>
      </c>
      <c r="F507" s="8">
        <v>0.70987599999999995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</row>
    <row r="508" spans="1:16" x14ac:dyDescent="0.35">
      <c r="A508" s="8">
        <f t="shared" si="19"/>
        <v>507</v>
      </c>
      <c r="B508" s="8">
        <v>469.029</v>
      </c>
      <c r="C508" s="8">
        <v>0.73265899999999995</v>
      </c>
      <c r="D508" s="8"/>
      <c r="E508" s="8">
        <v>469.029</v>
      </c>
      <c r="F508" s="8">
        <v>0.71326999999999996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</row>
    <row r="509" spans="1:16" x14ac:dyDescent="0.35">
      <c r="A509" s="8">
        <f t="shared" si="19"/>
        <v>508</v>
      </c>
      <c r="B509" s="8">
        <v>470</v>
      </c>
      <c r="C509" s="8">
        <v>0.73410399999999998</v>
      </c>
      <c r="D509" s="8"/>
      <c r="E509" s="8">
        <v>470</v>
      </c>
      <c r="F509" s="8">
        <v>0.71454799999999996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</row>
    <row r="510" spans="1:16" x14ac:dyDescent="0.35">
      <c r="A510" s="8">
        <f t="shared" si="19"/>
        <v>509</v>
      </c>
      <c r="B510" s="8">
        <v>471.59199999999998</v>
      </c>
      <c r="C510" s="8">
        <v>0.73554900000000001</v>
      </c>
      <c r="D510" s="8"/>
      <c r="E510" s="8">
        <v>471.59199999999998</v>
      </c>
      <c r="F510" s="8">
        <v>0.71663299999999996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</row>
    <row r="511" spans="1:16" x14ac:dyDescent="0.35">
      <c r="A511" s="8">
        <f t="shared" si="19"/>
        <v>510</v>
      </c>
      <c r="B511" s="8">
        <v>471.59199999999998</v>
      </c>
      <c r="C511" s="8">
        <v>0.73699400000000004</v>
      </c>
      <c r="D511" s="8"/>
      <c r="E511" s="8">
        <v>471.59199999999998</v>
      </c>
      <c r="F511" s="8">
        <v>0.71663299999999996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</row>
    <row r="512" spans="1:16" x14ac:dyDescent="0.35">
      <c r="A512" s="8">
        <f t="shared" si="19"/>
        <v>511</v>
      </c>
      <c r="B512" s="8">
        <v>475</v>
      </c>
      <c r="C512" s="8">
        <v>0.73843899999999996</v>
      </c>
      <c r="D512" s="8"/>
      <c r="E512" s="8">
        <v>475</v>
      </c>
      <c r="F512" s="8">
        <v>0.72105699999999995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</row>
    <row r="513" spans="1:16" x14ac:dyDescent="0.35">
      <c r="A513" s="8">
        <f t="shared" si="19"/>
        <v>512</v>
      </c>
      <c r="B513" s="8">
        <v>478.2</v>
      </c>
      <c r="C513" s="8">
        <v>0.73988399999999999</v>
      </c>
      <c r="D513" s="8"/>
      <c r="E513" s="8">
        <v>478.2</v>
      </c>
      <c r="F513" s="8">
        <v>0.72516199999999997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</row>
    <row r="514" spans="1:16" x14ac:dyDescent="0.35">
      <c r="A514" s="8">
        <f t="shared" si="19"/>
        <v>513</v>
      </c>
      <c r="B514" s="8">
        <v>479.28100000000001</v>
      </c>
      <c r="C514" s="8">
        <v>0.74132900000000002</v>
      </c>
      <c r="D514" s="8"/>
      <c r="E514" s="8">
        <v>479.28100000000001</v>
      </c>
      <c r="F514" s="8">
        <v>0.72653800000000002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</row>
    <row r="515" spans="1:16" x14ac:dyDescent="0.35">
      <c r="A515" s="8">
        <f t="shared" si="19"/>
        <v>514</v>
      </c>
      <c r="B515" s="8">
        <v>480</v>
      </c>
      <c r="C515" s="8">
        <v>0.74277499999999996</v>
      </c>
      <c r="D515" s="8"/>
      <c r="E515" s="8">
        <v>480</v>
      </c>
      <c r="F515" s="8">
        <v>0.72745000000000004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</row>
    <row r="516" spans="1:16" x14ac:dyDescent="0.35">
      <c r="A516" s="8">
        <f t="shared" ref="A516:A579" si="20">A515+1</f>
        <v>515</v>
      </c>
      <c r="B516" s="8">
        <v>480</v>
      </c>
      <c r="C516" s="8">
        <v>0.74421999999999999</v>
      </c>
      <c r="D516" s="8"/>
      <c r="E516" s="8">
        <v>480</v>
      </c>
      <c r="F516" s="8">
        <v>0.72745000000000004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</row>
    <row r="517" spans="1:16" x14ac:dyDescent="0.35">
      <c r="A517" s="8">
        <f t="shared" si="20"/>
        <v>516</v>
      </c>
      <c r="B517" s="8">
        <v>480</v>
      </c>
      <c r="C517" s="8">
        <v>0.74566500000000002</v>
      </c>
      <c r="D517" s="8"/>
      <c r="E517" s="8">
        <v>480</v>
      </c>
      <c r="F517" s="8">
        <v>0.72745000000000004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</row>
    <row r="518" spans="1:16" x14ac:dyDescent="0.35">
      <c r="A518" s="8">
        <f t="shared" si="20"/>
        <v>517</v>
      </c>
      <c r="B518" s="8">
        <v>480</v>
      </c>
      <c r="C518" s="8">
        <v>0.74711000000000005</v>
      </c>
      <c r="D518" s="8"/>
      <c r="E518" s="8">
        <v>480</v>
      </c>
      <c r="F518" s="8">
        <v>0.72745000000000004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</row>
    <row r="519" spans="1:16" x14ac:dyDescent="0.35">
      <c r="A519" s="8">
        <f t="shared" si="20"/>
        <v>518</v>
      </c>
      <c r="B519" s="8">
        <v>481.84399999999999</v>
      </c>
      <c r="C519" s="8">
        <v>0.74855499999999997</v>
      </c>
      <c r="D519" s="8"/>
      <c r="E519" s="8">
        <v>481.84399999999999</v>
      </c>
      <c r="F519" s="8">
        <v>0.72977800000000004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</row>
    <row r="520" spans="1:16" x14ac:dyDescent="0.35">
      <c r="A520" s="8">
        <f t="shared" si="20"/>
        <v>519</v>
      </c>
      <c r="B520" s="8">
        <v>482.98200000000003</v>
      </c>
      <c r="C520" s="8">
        <v>0.75</v>
      </c>
      <c r="D520" s="8"/>
      <c r="E520" s="8">
        <v>482.98200000000003</v>
      </c>
      <c r="F520" s="8">
        <v>0.73120700000000005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</row>
    <row r="521" spans="1:16" x14ac:dyDescent="0.35">
      <c r="A521" s="8">
        <f t="shared" si="20"/>
        <v>520</v>
      </c>
      <c r="B521" s="8">
        <v>485</v>
      </c>
      <c r="C521" s="8">
        <v>0.75144500000000003</v>
      </c>
      <c r="D521" s="8"/>
      <c r="E521" s="8">
        <v>485</v>
      </c>
      <c r="F521" s="8">
        <v>0.73372599999999999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</row>
    <row r="522" spans="1:16" x14ac:dyDescent="0.35">
      <c r="A522" s="8">
        <f t="shared" si="20"/>
        <v>521</v>
      </c>
      <c r="B522" s="8">
        <v>485</v>
      </c>
      <c r="C522" s="8">
        <v>0.75288999999999995</v>
      </c>
      <c r="D522" s="8"/>
      <c r="E522" s="8">
        <v>485</v>
      </c>
      <c r="F522" s="8">
        <v>0.73372599999999999</v>
      </c>
      <c r="G522" s="8"/>
      <c r="H522" s="8"/>
      <c r="I522" s="8"/>
      <c r="J522" s="8"/>
      <c r="K522" s="8"/>
      <c r="L522" s="8"/>
      <c r="M522" s="8"/>
      <c r="N522" s="8"/>
      <c r="O522" s="8"/>
      <c r="P522" s="8"/>
    </row>
    <row r="523" spans="1:16" x14ac:dyDescent="0.35">
      <c r="A523" s="8">
        <f t="shared" si="20"/>
        <v>522</v>
      </c>
      <c r="B523" s="8">
        <v>486.97</v>
      </c>
      <c r="C523" s="8">
        <v>0.75433499999999998</v>
      </c>
      <c r="D523" s="8"/>
      <c r="E523" s="8">
        <v>486.97</v>
      </c>
      <c r="F523" s="8">
        <v>0.73616700000000002</v>
      </c>
      <c r="G523" s="8"/>
      <c r="H523" s="8"/>
      <c r="I523" s="8"/>
      <c r="J523" s="8"/>
      <c r="K523" s="8"/>
      <c r="L523" s="8"/>
      <c r="M523" s="8"/>
      <c r="N523" s="8"/>
      <c r="O523" s="8"/>
      <c r="P523" s="8"/>
    </row>
    <row r="524" spans="1:16" x14ac:dyDescent="0.35">
      <c r="A524" s="8">
        <f t="shared" si="20"/>
        <v>523</v>
      </c>
      <c r="B524" s="8">
        <v>486.97</v>
      </c>
      <c r="C524" s="8">
        <v>0.75578000000000001</v>
      </c>
      <c r="D524" s="8"/>
      <c r="E524" s="8">
        <v>486.97</v>
      </c>
      <c r="F524" s="8">
        <v>0.73616700000000002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</row>
    <row r="525" spans="1:16" x14ac:dyDescent="0.35">
      <c r="A525" s="8">
        <f t="shared" si="20"/>
        <v>524</v>
      </c>
      <c r="B525" s="8">
        <v>486.97</v>
      </c>
      <c r="C525" s="8">
        <v>0.75722500000000004</v>
      </c>
      <c r="D525" s="8"/>
      <c r="E525" s="8">
        <v>486.97</v>
      </c>
      <c r="F525" s="8">
        <v>0.73616700000000002</v>
      </c>
      <c r="G525" s="8"/>
      <c r="H525" s="8"/>
      <c r="I525" s="8"/>
      <c r="J525" s="8"/>
      <c r="K525" s="8"/>
      <c r="L525" s="8"/>
      <c r="M525" s="8"/>
      <c r="N525" s="8"/>
      <c r="O525" s="8"/>
      <c r="P525" s="8"/>
    </row>
    <row r="526" spans="1:16" x14ac:dyDescent="0.35">
      <c r="A526" s="8">
        <f t="shared" si="20"/>
        <v>525</v>
      </c>
      <c r="B526" s="8">
        <v>490</v>
      </c>
      <c r="C526" s="8">
        <v>0.75867099999999998</v>
      </c>
      <c r="D526" s="8"/>
      <c r="E526" s="8">
        <v>490</v>
      </c>
      <c r="F526" s="8">
        <v>0.73988699999999996</v>
      </c>
      <c r="G526" s="8"/>
      <c r="H526" s="8"/>
      <c r="I526" s="8"/>
      <c r="J526" s="8"/>
      <c r="K526" s="8"/>
      <c r="L526" s="8"/>
      <c r="M526" s="8"/>
      <c r="N526" s="8"/>
      <c r="O526" s="8"/>
      <c r="P526" s="8"/>
    </row>
    <row r="527" spans="1:16" x14ac:dyDescent="0.35">
      <c r="A527" s="8">
        <f t="shared" si="20"/>
        <v>526</v>
      </c>
      <c r="B527" s="8">
        <v>490.15499999999997</v>
      </c>
      <c r="C527" s="8">
        <v>0.76011600000000001</v>
      </c>
      <c r="D527" s="8"/>
      <c r="E527" s="8">
        <v>490.15499999999997</v>
      </c>
      <c r="F527" s="8">
        <v>0.74007599999999996</v>
      </c>
      <c r="G527" s="8"/>
      <c r="H527" s="8"/>
      <c r="I527" s="8"/>
      <c r="J527" s="8"/>
      <c r="K527" s="8"/>
      <c r="L527" s="8"/>
      <c r="M527" s="8"/>
      <c r="N527" s="8"/>
      <c r="O527" s="8"/>
      <c r="P527" s="8"/>
    </row>
    <row r="528" spans="1:16" x14ac:dyDescent="0.35">
      <c r="A528" s="8">
        <f t="shared" si="20"/>
        <v>527</v>
      </c>
      <c r="B528" s="8">
        <v>494.65899999999999</v>
      </c>
      <c r="C528" s="8">
        <v>0.76156100000000004</v>
      </c>
      <c r="D528" s="8"/>
      <c r="E528" s="8">
        <v>494.65899999999999</v>
      </c>
      <c r="F528" s="8">
        <v>0.74552399999999996</v>
      </c>
      <c r="G528" s="8"/>
      <c r="H528" s="8"/>
      <c r="I528" s="8"/>
      <c r="J528" s="8"/>
      <c r="K528" s="8"/>
      <c r="L528" s="8"/>
      <c r="M528" s="8"/>
      <c r="N528" s="8"/>
      <c r="O528" s="8"/>
      <c r="P528" s="8"/>
    </row>
    <row r="529" spans="1:16" x14ac:dyDescent="0.35">
      <c r="A529" s="8">
        <f t="shared" si="20"/>
        <v>528</v>
      </c>
      <c r="B529" s="8">
        <v>494.65899999999999</v>
      </c>
      <c r="C529" s="8">
        <v>0.76300599999999996</v>
      </c>
      <c r="D529" s="8"/>
      <c r="E529" s="8">
        <v>494.65899999999999</v>
      </c>
      <c r="F529" s="8">
        <v>0.74552399999999996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</row>
    <row r="530" spans="1:16" x14ac:dyDescent="0.35">
      <c r="A530" s="8">
        <f t="shared" si="20"/>
        <v>529</v>
      </c>
      <c r="B530" s="8">
        <v>495</v>
      </c>
      <c r="C530" s="8">
        <v>0.76445099999999999</v>
      </c>
      <c r="D530" s="8"/>
      <c r="E530" s="8">
        <v>495</v>
      </c>
      <c r="F530" s="8">
        <v>0.74593299999999996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</row>
    <row r="531" spans="1:16" x14ac:dyDescent="0.35">
      <c r="A531" s="8">
        <f t="shared" si="20"/>
        <v>530</v>
      </c>
      <c r="B531" s="8">
        <v>497.22199999999998</v>
      </c>
      <c r="C531" s="8">
        <v>0.76589600000000002</v>
      </c>
      <c r="D531" s="8"/>
      <c r="E531" s="8">
        <v>497.22199999999998</v>
      </c>
      <c r="F531" s="8">
        <v>0.748583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</row>
    <row r="532" spans="1:16" x14ac:dyDescent="0.35">
      <c r="A532" s="8">
        <f t="shared" si="20"/>
        <v>531</v>
      </c>
      <c r="B532" s="8">
        <v>497.22199999999998</v>
      </c>
      <c r="C532" s="8">
        <v>0.76734100000000005</v>
      </c>
      <c r="D532" s="8"/>
      <c r="E532" s="8">
        <v>497.22199999999998</v>
      </c>
      <c r="F532" s="8">
        <v>0.748583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</row>
    <row r="533" spans="1:16" x14ac:dyDescent="0.35">
      <c r="A533" s="8">
        <f t="shared" si="20"/>
        <v>532</v>
      </c>
      <c r="B533" s="8">
        <v>500</v>
      </c>
      <c r="C533" s="8">
        <v>0.76878599999999997</v>
      </c>
      <c r="D533" s="8"/>
      <c r="E533" s="8">
        <v>500</v>
      </c>
      <c r="F533" s="8">
        <v>0.75186600000000003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</row>
    <row r="534" spans="1:16" x14ac:dyDescent="0.35">
      <c r="A534" s="8">
        <f t="shared" si="20"/>
        <v>533</v>
      </c>
      <c r="B534" s="8">
        <v>500</v>
      </c>
      <c r="C534" s="8">
        <v>0.770231</v>
      </c>
      <c r="D534" s="8"/>
      <c r="E534" s="8">
        <v>500</v>
      </c>
      <c r="F534" s="8">
        <v>0.75186600000000003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</row>
    <row r="535" spans="1:16" x14ac:dyDescent="0.35">
      <c r="A535" s="8">
        <f t="shared" si="20"/>
        <v>534</v>
      </c>
      <c r="B535" s="8">
        <v>500</v>
      </c>
      <c r="C535" s="8">
        <v>0.77167600000000003</v>
      </c>
      <c r="D535" s="8"/>
      <c r="E535" s="8">
        <v>500</v>
      </c>
      <c r="F535" s="8">
        <v>0.75186600000000003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</row>
    <row r="536" spans="1:16" x14ac:dyDescent="0.35">
      <c r="A536" s="8">
        <f t="shared" si="20"/>
        <v>535</v>
      </c>
      <c r="B536" s="8">
        <v>504.911</v>
      </c>
      <c r="C536" s="8">
        <v>0.77312099999999995</v>
      </c>
      <c r="D536" s="8"/>
      <c r="E536" s="8">
        <v>504.911</v>
      </c>
      <c r="F536" s="8">
        <v>0.75758300000000001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</row>
    <row r="537" spans="1:16" x14ac:dyDescent="0.35">
      <c r="A537" s="8">
        <f t="shared" si="20"/>
        <v>536</v>
      </c>
      <c r="B537" s="8">
        <v>504.911</v>
      </c>
      <c r="C537" s="8">
        <v>0.77456599999999998</v>
      </c>
      <c r="D537" s="8"/>
      <c r="E537" s="8">
        <v>504.911</v>
      </c>
      <c r="F537" s="8">
        <v>0.75758300000000001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</row>
    <row r="538" spans="1:16" x14ac:dyDescent="0.35">
      <c r="A538" s="8">
        <f t="shared" si="20"/>
        <v>537</v>
      </c>
      <c r="B538" s="8">
        <v>505</v>
      </c>
      <c r="C538" s="8">
        <v>0.77601200000000004</v>
      </c>
      <c r="D538" s="8"/>
      <c r="E538" s="8">
        <v>505</v>
      </c>
      <c r="F538" s="8">
        <v>0.75768599999999997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</row>
    <row r="539" spans="1:16" x14ac:dyDescent="0.35">
      <c r="A539" s="8">
        <f t="shared" si="20"/>
        <v>538</v>
      </c>
      <c r="B539" s="8">
        <v>505</v>
      </c>
      <c r="C539" s="8">
        <v>0.77745699999999995</v>
      </c>
      <c r="D539" s="8"/>
      <c r="E539" s="8">
        <v>505</v>
      </c>
      <c r="F539" s="8">
        <v>0.75768599999999997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</row>
    <row r="540" spans="1:16" x14ac:dyDescent="0.35">
      <c r="A540" s="8">
        <f t="shared" si="20"/>
        <v>539</v>
      </c>
      <c r="B540" s="8">
        <v>505</v>
      </c>
      <c r="C540" s="8">
        <v>0.77890199999999998</v>
      </c>
      <c r="D540" s="8"/>
      <c r="E540" s="8">
        <v>505</v>
      </c>
      <c r="F540" s="8">
        <v>0.75768599999999997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</row>
    <row r="541" spans="1:16" x14ac:dyDescent="0.35">
      <c r="A541" s="8">
        <f t="shared" si="20"/>
        <v>540</v>
      </c>
      <c r="B541" s="8">
        <v>505</v>
      </c>
      <c r="C541" s="8">
        <v>0.78034700000000001</v>
      </c>
      <c r="D541" s="8"/>
      <c r="E541" s="8">
        <v>505</v>
      </c>
      <c r="F541" s="8">
        <v>0.75768599999999997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</row>
    <row r="542" spans="1:16" x14ac:dyDescent="0.35">
      <c r="A542" s="8">
        <f t="shared" si="20"/>
        <v>541</v>
      </c>
      <c r="B542" s="8">
        <v>506.892</v>
      </c>
      <c r="C542" s="8">
        <v>0.78179200000000004</v>
      </c>
      <c r="D542" s="8"/>
      <c r="E542" s="8">
        <v>506.892</v>
      </c>
      <c r="F542" s="8">
        <v>0.75985899999999995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</row>
    <row r="543" spans="1:16" x14ac:dyDescent="0.35">
      <c r="A543" s="8">
        <f t="shared" si="20"/>
        <v>542</v>
      </c>
      <c r="B543" s="8">
        <v>507.47399999999999</v>
      </c>
      <c r="C543" s="8">
        <v>0.78323699999999996</v>
      </c>
      <c r="D543" s="8"/>
      <c r="E543" s="8">
        <v>507.47399999999999</v>
      </c>
      <c r="F543" s="8">
        <v>0.76052500000000001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</row>
    <row r="544" spans="1:16" x14ac:dyDescent="0.35">
      <c r="A544" s="8">
        <f t="shared" si="20"/>
        <v>543</v>
      </c>
      <c r="B544" s="8">
        <v>510</v>
      </c>
      <c r="C544" s="8">
        <v>0.78468199999999999</v>
      </c>
      <c r="D544" s="8"/>
      <c r="E544" s="8">
        <v>510</v>
      </c>
      <c r="F544" s="8">
        <v>0.76339500000000005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</row>
    <row r="545" spans="1:16" x14ac:dyDescent="0.35">
      <c r="A545" s="8">
        <f t="shared" si="20"/>
        <v>544</v>
      </c>
      <c r="B545" s="8">
        <v>510</v>
      </c>
      <c r="C545" s="8">
        <v>0.78612700000000002</v>
      </c>
      <c r="D545" s="8"/>
      <c r="E545" s="8">
        <v>510</v>
      </c>
      <c r="F545" s="8">
        <v>0.76339500000000005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</row>
    <row r="546" spans="1:16" x14ac:dyDescent="0.35">
      <c r="A546" s="8">
        <f t="shared" si="20"/>
        <v>545</v>
      </c>
      <c r="B546" s="8">
        <v>511.67399999999998</v>
      </c>
      <c r="C546" s="8">
        <v>0.78757200000000005</v>
      </c>
      <c r="D546" s="8"/>
      <c r="E546" s="8">
        <v>511.67399999999998</v>
      </c>
      <c r="F546" s="8">
        <v>0.76528099999999999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</row>
    <row r="547" spans="1:16" x14ac:dyDescent="0.35">
      <c r="A547" s="8">
        <f t="shared" si="20"/>
        <v>546</v>
      </c>
      <c r="B547" s="8">
        <v>512.6</v>
      </c>
      <c r="C547" s="8">
        <v>0.78901699999999997</v>
      </c>
      <c r="D547" s="8"/>
      <c r="E547" s="8">
        <v>512.6</v>
      </c>
      <c r="F547" s="8">
        <v>0.76632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</row>
    <row r="548" spans="1:16" x14ac:dyDescent="0.35">
      <c r="A548" s="8">
        <f t="shared" si="20"/>
        <v>547</v>
      </c>
      <c r="B548" s="8">
        <v>515</v>
      </c>
      <c r="C548" s="8">
        <v>0.790462</v>
      </c>
      <c r="D548" s="8"/>
      <c r="E548" s="8">
        <v>515</v>
      </c>
      <c r="F548" s="8">
        <v>0.76899300000000004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</row>
    <row r="549" spans="1:16" x14ac:dyDescent="0.35">
      <c r="A549" s="8">
        <f t="shared" si="20"/>
        <v>548</v>
      </c>
      <c r="B549" s="8">
        <v>515</v>
      </c>
      <c r="C549" s="8">
        <v>0.79190799999999995</v>
      </c>
      <c r="D549" s="8"/>
      <c r="E549" s="8">
        <v>515</v>
      </c>
      <c r="F549" s="8">
        <v>0.76899300000000004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</row>
    <row r="550" spans="1:16" x14ac:dyDescent="0.35">
      <c r="A550" s="8">
        <f t="shared" si="20"/>
        <v>549</v>
      </c>
      <c r="B550" s="8">
        <v>515.16300000000001</v>
      </c>
      <c r="C550" s="8">
        <v>0.79335299999999997</v>
      </c>
      <c r="D550" s="8"/>
      <c r="E550" s="8">
        <v>515.16300000000001</v>
      </c>
      <c r="F550" s="8">
        <v>0.76917400000000002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</row>
    <row r="551" spans="1:16" x14ac:dyDescent="0.35">
      <c r="A551" s="8">
        <f t="shared" si="20"/>
        <v>550</v>
      </c>
      <c r="B551" s="8">
        <v>515.16300000000001</v>
      </c>
      <c r="C551" s="8">
        <v>0.794798</v>
      </c>
      <c r="D551" s="8"/>
      <c r="E551" s="8">
        <v>515.16300000000001</v>
      </c>
      <c r="F551" s="8">
        <v>0.76917400000000002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</row>
    <row r="552" spans="1:16" x14ac:dyDescent="0.35">
      <c r="A552" s="8">
        <f t="shared" si="20"/>
        <v>551</v>
      </c>
      <c r="B552" s="8">
        <v>515.16300000000001</v>
      </c>
      <c r="C552" s="8">
        <v>0.79624300000000003</v>
      </c>
      <c r="D552" s="8"/>
      <c r="E552" s="8">
        <v>515.16300000000001</v>
      </c>
      <c r="F552" s="8">
        <v>0.76917400000000002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</row>
    <row r="553" spans="1:16" x14ac:dyDescent="0.35">
      <c r="A553" s="8">
        <f t="shared" si="20"/>
        <v>552</v>
      </c>
      <c r="B553" s="8">
        <v>517.726</v>
      </c>
      <c r="C553" s="8">
        <v>0.79768799999999995</v>
      </c>
      <c r="D553" s="8"/>
      <c r="E553" s="8">
        <v>517.726</v>
      </c>
      <c r="F553" s="8">
        <v>0.77199899999999999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</row>
    <row r="554" spans="1:16" x14ac:dyDescent="0.35">
      <c r="A554" s="8">
        <f t="shared" si="20"/>
        <v>553</v>
      </c>
      <c r="B554" s="8">
        <v>520</v>
      </c>
      <c r="C554" s="8">
        <v>0.79913299999999998</v>
      </c>
      <c r="D554" s="8"/>
      <c r="E554" s="8">
        <v>520</v>
      </c>
      <c r="F554" s="8">
        <v>0.774482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</row>
    <row r="555" spans="1:16" x14ac:dyDescent="0.35">
      <c r="A555" s="8">
        <f t="shared" si="20"/>
        <v>554</v>
      </c>
      <c r="B555" s="8">
        <v>520</v>
      </c>
      <c r="C555" s="8">
        <v>0.80057800000000001</v>
      </c>
      <c r="D555" s="8"/>
      <c r="E555" s="8">
        <v>520</v>
      </c>
      <c r="F555" s="8">
        <v>0.774482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</row>
    <row r="556" spans="1:16" x14ac:dyDescent="0.35">
      <c r="A556" s="8">
        <f t="shared" si="20"/>
        <v>555</v>
      </c>
      <c r="B556" s="8">
        <v>520</v>
      </c>
      <c r="C556" s="8">
        <v>0.80202300000000004</v>
      </c>
      <c r="D556" s="8"/>
      <c r="E556" s="8">
        <v>520</v>
      </c>
      <c r="F556" s="8">
        <v>0.774482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</row>
    <row r="557" spans="1:16" x14ac:dyDescent="0.35">
      <c r="A557" s="8">
        <f t="shared" si="20"/>
        <v>556</v>
      </c>
      <c r="B557" s="8">
        <v>525.41499999999996</v>
      </c>
      <c r="C557" s="8">
        <v>0.80346799999999996</v>
      </c>
      <c r="D557" s="8"/>
      <c r="E557" s="8">
        <v>525.41499999999996</v>
      </c>
      <c r="F557" s="8">
        <v>0.78030500000000003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</row>
    <row r="558" spans="1:16" x14ac:dyDescent="0.35">
      <c r="A558" s="8">
        <f t="shared" si="20"/>
        <v>557</v>
      </c>
      <c r="B558" s="8">
        <v>530</v>
      </c>
      <c r="C558" s="8">
        <v>0.80491299999999999</v>
      </c>
      <c r="D558" s="8"/>
      <c r="E558" s="8">
        <v>530</v>
      </c>
      <c r="F558" s="8">
        <v>0.785138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</row>
    <row r="559" spans="1:16" x14ac:dyDescent="0.35">
      <c r="A559" s="8">
        <f t="shared" si="20"/>
        <v>558</v>
      </c>
      <c r="B559" s="8">
        <v>530</v>
      </c>
      <c r="C559" s="8">
        <v>0.80635800000000002</v>
      </c>
      <c r="D559" s="8"/>
      <c r="E559" s="8">
        <v>530</v>
      </c>
      <c r="F559" s="8">
        <v>0.785138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</row>
    <row r="560" spans="1:16" x14ac:dyDescent="0.35">
      <c r="A560" s="8">
        <f t="shared" si="20"/>
        <v>559</v>
      </c>
      <c r="B560" s="8">
        <v>530</v>
      </c>
      <c r="C560" s="8">
        <v>0.80780300000000005</v>
      </c>
      <c r="D560" s="8"/>
      <c r="E560" s="8">
        <v>530</v>
      </c>
      <c r="F560" s="8">
        <v>0.785138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</row>
    <row r="561" spans="1:16" x14ac:dyDescent="0.35">
      <c r="A561" s="8">
        <f t="shared" si="20"/>
        <v>560</v>
      </c>
      <c r="B561" s="8">
        <v>530</v>
      </c>
      <c r="C561" s="8">
        <v>0.809249</v>
      </c>
      <c r="D561" s="8"/>
      <c r="E561" s="8">
        <v>530</v>
      </c>
      <c r="F561" s="8">
        <v>0.785138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</row>
    <row r="562" spans="1:16" x14ac:dyDescent="0.35">
      <c r="A562" s="8">
        <f t="shared" si="20"/>
        <v>561</v>
      </c>
      <c r="B562" s="8">
        <v>530</v>
      </c>
      <c r="C562" s="8">
        <v>0.81069400000000003</v>
      </c>
      <c r="D562" s="8"/>
      <c r="E562" s="8">
        <v>530</v>
      </c>
      <c r="F562" s="8">
        <v>0.785138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</row>
    <row r="563" spans="1:16" x14ac:dyDescent="0.35">
      <c r="A563" s="8">
        <f t="shared" si="20"/>
        <v>562</v>
      </c>
      <c r="B563" s="8">
        <v>533.10400000000004</v>
      </c>
      <c r="C563" s="8">
        <v>0.81213900000000006</v>
      </c>
      <c r="D563" s="8"/>
      <c r="E563" s="8">
        <v>533.10400000000004</v>
      </c>
      <c r="F563" s="8">
        <v>0.78835900000000003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</row>
    <row r="564" spans="1:16" x14ac:dyDescent="0.35">
      <c r="A564" s="8">
        <f t="shared" si="20"/>
        <v>563</v>
      </c>
      <c r="B564" s="8">
        <v>535</v>
      </c>
      <c r="C564" s="8">
        <v>0.81358399999999997</v>
      </c>
      <c r="D564" s="8"/>
      <c r="E564" s="8">
        <v>535</v>
      </c>
      <c r="F564" s="8">
        <v>0.79030599999999995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</row>
    <row r="565" spans="1:16" x14ac:dyDescent="0.35">
      <c r="A565" s="8">
        <f t="shared" si="20"/>
        <v>564</v>
      </c>
      <c r="B565" s="8">
        <v>535</v>
      </c>
      <c r="C565" s="8">
        <v>0.815029</v>
      </c>
      <c r="D565" s="8"/>
      <c r="E565" s="8">
        <v>535</v>
      </c>
      <c r="F565" s="8">
        <v>0.79030599999999995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</row>
    <row r="566" spans="1:16" x14ac:dyDescent="0.35">
      <c r="A566" s="8">
        <f t="shared" si="20"/>
        <v>565</v>
      </c>
      <c r="B566" s="8">
        <v>535.66700000000003</v>
      </c>
      <c r="C566" s="8">
        <v>0.81647400000000003</v>
      </c>
      <c r="D566" s="8"/>
      <c r="E566" s="8">
        <v>535.66700000000003</v>
      </c>
      <c r="F566" s="8">
        <v>0.79098800000000002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</row>
    <row r="567" spans="1:16" x14ac:dyDescent="0.35">
      <c r="A567" s="8">
        <f t="shared" si="20"/>
        <v>566</v>
      </c>
      <c r="B567" s="8">
        <v>538.23</v>
      </c>
      <c r="C567" s="8">
        <v>0.81791899999999995</v>
      </c>
      <c r="D567" s="8"/>
      <c r="E567" s="8">
        <v>538.23</v>
      </c>
      <c r="F567" s="8">
        <v>0.79358899999999999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</row>
    <row r="568" spans="1:16" x14ac:dyDescent="0.35">
      <c r="A568" s="8">
        <f t="shared" si="20"/>
        <v>567</v>
      </c>
      <c r="B568" s="8">
        <v>543.35599999999999</v>
      </c>
      <c r="C568" s="8">
        <v>0.81936399999999998</v>
      </c>
      <c r="D568" s="8"/>
      <c r="E568" s="8">
        <v>543.35599999999999</v>
      </c>
      <c r="F568" s="8">
        <v>0.79871099999999995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</row>
    <row r="569" spans="1:16" x14ac:dyDescent="0.35">
      <c r="A569" s="8">
        <f t="shared" si="20"/>
        <v>568</v>
      </c>
      <c r="B569" s="8">
        <v>543.35599999999999</v>
      </c>
      <c r="C569" s="8">
        <v>0.82080900000000001</v>
      </c>
      <c r="D569" s="8"/>
      <c r="E569" s="8">
        <v>543.35599999999999</v>
      </c>
      <c r="F569" s="8">
        <v>0.79871099999999995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</row>
    <row r="570" spans="1:16" x14ac:dyDescent="0.35">
      <c r="A570" s="8">
        <f t="shared" si="20"/>
        <v>569</v>
      </c>
      <c r="B570" s="8">
        <v>545</v>
      </c>
      <c r="C570" s="8">
        <v>0.82225400000000004</v>
      </c>
      <c r="D570" s="8"/>
      <c r="E570" s="8">
        <v>545</v>
      </c>
      <c r="F570" s="8">
        <v>0.80033100000000001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</row>
    <row r="571" spans="1:16" x14ac:dyDescent="0.35">
      <c r="A571" s="8">
        <f t="shared" si="20"/>
        <v>570</v>
      </c>
      <c r="B571" s="8">
        <v>545</v>
      </c>
      <c r="C571" s="8">
        <v>0.82369899999999996</v>
      </c>
      <c r="D571" s="8"/>
      <c r="E571" s="8">
        <v>545</v>
      </c>
      <c r="F571" s="8">
        <v>0.80033100000000001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</row>
    <row r="572" spans="1:16" x14ac:dyDescent="0.35">
      <c r="A572" s="8">
        <f t="shared" si="20"/>
        <v>571</v>
      </c>
      <c r="B572" s="8">
        <v>545</v>
      </c>
      <c r="C572" s="8">
        <v>0.82514500000000002</v>
      </c>
      <c r="D572" s="8"/>
      <c r="E572" s="8">
        <v>545</v>
      </c>
      <c r="F572" s="8">
        <v>0.80033100000000001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</row>
    <row r="573" spans="1:16" x14ac:dyDescent="0.35">
      <c r="A573" s="8">
        <f t="shared" si="20"/>
        <v>572</v>
      </c>
      <c r="B573" s="8">
        <v>545</v>
      </c>
      <c r="C573" s="8">
        <v>0.82659000000000005</v>
      </c>
      <c r="D573" s="8"/>
      <c r="E573" s="8">
        <v>545</v>
      </c>
      <c r="F573" s="8">
        <v>0.80033100000000001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</row>
    <row r="574" spans="1:16" x14ac:dyDescent="0.35">
      <c r="A574" s="8">
        <f t="shared" si="20"/>
        <v>573</v>
      </c>
      <c r="B574" s="8">
        <v>548.48199999999997</v>
      </c>
      <c r="C574" s="8">
        <v>0.82803499999999997</v>
      </c>
      <c r="D574" s="8"/>
      <c r="E574" s="8">
        <v>548.48199999999997</v>
      </c>
      <c r="F574" s="8">
        <v>0.80372600000000005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</row>
    <row r="575" spans="1:16" x14ac:dyDescent="0.35">
      <c r="A575" s="8">
        <f t="shared" si="20"/>
        <v>574</v>
      </c>
      <c r="B575" s="8">
        <v>550</v>
      </c>
      <c r="C575" s="8">
        <v>0.82948</v>
      </c>
      <c r="D575" s="8"/>
      <c r="E575" s="8">
        <v>550</v>
      </c>
      <c r="F575" s="8">
        <v>0.80519099999999999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</row>
    <row r="576" spans="1:16" x14ac:dyDescent="0.35">
      <c r="A576" s="8">
        <f t="shared" si="20"/>
        <v>575</v>
      </c>
      <c r="B576" s="8">
        <v>550</v>
      </c>
      <c r="C576" s="8">
        <v>0.83092500000000002</v>
      </c>
      <c r="D576" s="8"/>
      <c r="E576" s="8">
        <v>550</v>
      </c>
      <c r="F576" s="8">
        <v>0.80519099999999999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</row>
    <row r="577" spans="1:16" x14ac:dyDescent="0.35">
      <c r="A577" s="8">
        <f t="shared" si="20"/>
        <v>576</v>
      </c>
      <c r="B577" s="8">
        <v>555</v>
      </c>
      <c r="C577" s="8">
        <v>0.83237000000000005</v>
      </c>
      <c r="D577" s="8"/>
      <c r="E577" s="8">
        <v>555</v>
      </c>
      <c r="F577" s="8">
        <v>0.80994900000000003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</row>
    <row r="578" spans="1:16" x14ac:dyDescent="0.35">
      <c r="A578" s="8">
        <f t="shared" si="20"/>
        <v>577</v>
      </c>
      <c r="B578" s="8">
        <v>555</v>
      </c>
      <c r="C578" s="8">
        <v>0.83381499999999997</v>
      </c>
      <c r="D578" s="8"/>
      <c r="E578" s="8">
        <v>555</v>
      </c>
      <c r="F578" s="8">
        <v>0.80994900000000003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</row>
    <row r="579" spans="1:16" x14ac:dyDescent="0.35">
      <c r="A579" s="8">
        <f t="shared" si="20"/>
        <v>578</v>
      </c>
      <c r="B579" s="8">
        <v>555</v>
      </c>
      <c r="C579" s="8">
        <v>0.83526</v>
      </c>
      <c r="D579" s="8"/>
      <c r="E579" s="8">
        <v>555</v>
      </c>
      <c r="F579" s="8">
        <v>0.80994900000000003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</row>
    <row r="580" spans="1:16" x14ac:dyDescent="0.35">
      <c r="A580" s="8">
        <f t="shared" ref="A580:A643" si="21">A579+1</f>
        <v>579</v>
      </c>
      <c r="B580" s="8">
        <v>555</v>
      </c>
      <c r="C580" s="8">
        <v>0.83670500000000003</v>
      </c>
      <c r="D580" s="8"/>
      <c r="E580" s="8">
        <v>555</v>
      </c>
      <c r="F580" s="8">
        <v>0.80994900000000003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</row>
    <row r="581" spans="1:16" x14ac:dyDescent="0.35">
      <c r="A581" s="8">
        <f t="shared" si="21"/>
        <v>580</v>
      </c>
      <c r="B581" s="8">
        <v>556.17100000000005</v>
      </c>
      <c r="C581" s="8">
        <v>0.83814999999999995</v>
      </c>
      <c r="D581" s="8"/>
      <c r="E581" s="8">
        <v>556.17100000000005</v>
      </c>
      <c r="F581" s="8">
        <v>0.81105000000000005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</row>
    <row r="582" spans="1:16" x14ac:dyDescent="0.35">
      <c r="A582" s="8">
        <f t="shared" si="21"/>
        <v>581</v>
      </c>
      <c r="B582" s="8">
        <v>556.17100000000005</v>
      </c>
      <c r="C582" s="8">
        <v>0.83959499999999998</v>
      </c>
      <c r="D582" s="8"/>
      <c r="E582" s="8">
        <v>556.17100000000005</v>
      </c>
      <c r="F582" s="8">
        <v>0.81105000000000005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</row>
    <row r="583" spans="1:16" x14ac:dyDescent="0.35">
      <c r="A583" s="8">
        <f t="shared" si="21"/>
        <v>582</v>
      </c>
      <c r="B583" s="8">
        <v>556.17100000000005</v>
      </c>
      <c r="C583" s="8">
        <v>0.84104000000000001</v>
      </c>
      <c r="D583" s="8"/>
      <c r="E583" s="8">
        <v>556.17100000000005</v>
      </c>
      <c r="F583" s="8">
        <v>0.81105000000000005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</row>
    <row r="584" spans="1:16" x14ac:dyDescent="0.35">
      <c r="A584" s="8">
        <f t="shared" si="21"/>
        <v>583</v>
      </c>
      <c r="B584" s="8">
        <v>558.73400000000004</v>
      </c>
      <c r="C584" s="8">
        <v>0.84248599999999996</v>
      </c>
      <c r="D584" s="8"/>
      <c r="E584" s="8">
        <v>558.73400000000004</v>
      </c>
      <c r="F584" s="8">
        <v>0.81343900000000002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</row>
    <row r="585" spans="1:16" x14ac:dyDescent="0.35">
      <c r="A585" s="8">
        <f t="shared" si="21"/>
        <v>584</v>
      </c>
      <c r="B585" s="8">
        <v>560</v>
      </c>
      <c r="C585" s="8">
        <v>0.84393099999999999</v>
      </c>
      <c r="D585" s="8"/>
      <c r="E585" s="8">
        <v>560</v>
      </c>
      <c r="F585" s="8">
        <v>0.81460900000000003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</row>
    <row r="586" spans="1:16" x14ac:dyDescent="0.35">
      <c r="A586" s="8">
        <f t="shared" si="21"/>
        <v>585</v>
      </c>
      <c r="B586" s="8">
        <v>560</v>
      </c>
      <c r="C586" s="8">
        <v>0.84537600000000002</v>
      </c>
      <c r="D586" s="8"/>
      <c r="E586" s="8">
        <v>560</v>
      </c>
      <c r="F586" s="8">
        <v>0.81460900000000003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</row>
    <row r="587" spans="1:16" x14ac:dyDescent="0.35">
      <c r="A587" s="8">
        <f t="shared" si="21"/>
        <v>586</v>
      </c>
      <c r="B587" s="8">
        <v>560</v>
      </c>
      <c r="C587" s="8">
        <v>0.84682100000000005</v>
      </c>
      <c r="D587" s="8"/>
      <c r="E587" s="8">
        <v>560</v>
      </c>
      <c r="F587" s="8">
        <v>0.81460900000000003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</row>
    <row r="588" spans="1:16" x14ac:dyDescent="0.35">
      <c r="A588" s="8">
        <f t="shared" si="21"/>
        <v>587</v>
      </c>
      <c r="B588" s="8">
        <v>565</v>
      </c>
      <c r="C588" s="8">
        <v>0.84826599999999996</v>
      </c>
      <c r="D588" s="8"/>
      <c r="E588" s="8">
        <v>565</v>
      </c>
      <c r="F588" s="8">
        <v>0.81917099999999998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</row>
    <row r="589" spans="1:16" x14ac:dyDescent="0.35">
      <c r="A589" s="8">
        <f t="shared" si="21"/>
        <v>588</v>
      </c>
      <c r="B589" s="8">
        <v>565</v>
      </c>
      <c r="C589" s="8">
        <v>0.84971099999999999</v>
      </c>
      <c r="D589" s="8"/>
      <c r="E589" s="8">
        <v>565</v>
      </c>
      <c r="F589" s="8">
        <v>0.81917099999999998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</row>
    <row r="590" spans="1:16" x14ac:dyDescent="0.35">
      <c r="A590" s="8">
        <f t="shared" si="21"/>
        <v>589</v>
      </c>
      <c r="B590" s="8">
        <v>565</v>
      </c>
      <c r="C590" s="8">
        <v>0.85115600000000002</v>
      </c>
      <c r="D590" s="8"/>
      <c r="E590" s="8">
        <v>565</v>
      </c>
      <c r="F590" s="8">
        <v>0.81917099999999998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</row>
    <row r="591" spans="1:16" x14ac:dyDescent="0.35">
      <c r="A591" s="8">
        <f t="shared" si="21"/>
        <v>590</v>
      </c>
      <c r="B591" s="8">
        <v>565</v>
      </c>
      <c r="C591" s="8">
        <v>0.85260100000000005</v>
      </c>
      <c r="D591" s="8"/>
      <c r="E591" s="8">
        <v>565</v>
      </c>
      <c r="F591" s="8">
        <v>0.81917099999999998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</row>
    <row r="592" spans="1:16" x14ac:dyDescent="0.35">
      <c r="A592" s="8">
        <f t="shared" si="21"/>
        <v>591</v>
      </c>
      <c r="B592" s="8">
        <v>566.423</v>
      </c>
      <c r="C592" s="8">
        <v>0.85404599999999997</v>
      </c>
      <c r="D592" s="8"/>
      <c r="E592" s="8">
        <v>566.423</v>
      </c>
      <c r="F592" s="8">
        <v>0.82045199999999996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</row>
    <row r="593" spans="1:16" x14ac:dyDescent="0.35">
      <c r="A593" s="8">
        <f t="shared" si="21"/>
        <v>592</v>
      </c>
      <c r="B593" s="8">
        <v>570</v>
      </c>
      <c r="C593" s="8">
        <v>0.855491</v>
      </c>
      <c r="D593" s="8"/>
      <c r="E593" s="8">
        <v>570</v>
      </c>
      <c r="F593" s="8">
        <v>0.82363699999999995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</row>
    <row r="594" spans="1:16" x14ac:dyDescent="0.35">
      <c r="A594" s="8">
        <f t="shared" si="21"/>
        <v>593</v>
      </c>
      <c r="B594" s="8">
        <v>571.54899999999998</v>
      </c>
      <c r="C594" s="8">
        <v>0.85693600000000003</v>
      </c>
      <c r="D594" s="8"/>
      <c r="E594" s="8">
        <v>571.54899999999998</v>
      </c>
      <c r="F594" s="8">
        <v>0.82500099999999998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</row>
    <row r="595" spans="1:16" x14ac:dyDescent="0.35">
      <c r="A595" s="8">
        <f t="shared" si="21"/>
        <v>594</v>
      </c>
      <c r="B595" s="8">
        <v>574.11199999999997</v>
      </c>
      <c r="C595" s="8">
        <v>0.85838199999999998</v>
      </c>
      <c r="D595" s="8"/>
      <c r="E595" s="8">
        <v>574.11199999999997</v>
      </c>
      <c r="F595" s="8">
        <v>0.82723800000000003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</row>
    <row r="596" spans="1:16" x14ac:dyDescent="0.35">
      <c r="A596" s="8">
        <f t="shared" si="21"/>
        <v>595</v>
      </c>
      <c r="B596" s="8">
        <v>574.11199999999997</v>
      </c>
      <c r="C596" s="8">
        <v>0.85982700000000001</v>
      </c>
      <c r="D596" s="8"/>
      <c r="E596" s="8">
        <v>574.11199999999997</v>
      </c>
      <c r="F596" s="8">
        <v>0.82723800000000003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</row>
    <row r="597" spans="1:16" x14ac:dyDescent="0.35">
      <c r="A597" s="8">
        <f t="shared" si="21"/>
        <v>596</v>
      </c>
      <c r="B597" s="8">
        <v>574.11199999999997</v>
      </c>
      <c r="C597" s="8">
        <v>0.86127200000000004</v>
      </c>
      <c r="D597" s="8"/>
      <c r="E597" s="8">
        <v>574.11199999999997</v>
      </c>
      <c r="F597" s="8">
        <v>0.82723800000000003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</row>
    <row r="598" spans="1:16" x14ac:dyDescent="0.35">
      <c r="A598" s="8">
        <f t="shared" si="21"/>
        <v>597</v>
      </c>
      <c r="B598" s="8">
        <v>575</v>
      </c>
      <c r="C598" s="8">
        <v>0.86271699999999996</v>
      </c>
      <c r="D598" s="8"/>
      <c r="E598" s="8">
        <v>575</v>
      </c>
      <c r="F598" s="8">
        <v>0.82800700000000005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</row>
    <row r="599" spans="1:16" x14ac:dyDescent="0.35">
      <c r="A599" s="8">
        <f t="shared" si="21"/>
        <v>598</v>
      </c>
      <c r="B599" s="8">
        <v>575</v>
      </c>
      <c r="C599" s="8">
        <v>0.86416199999999999</v>
      </c>
      <c r="D599" s="8"/>
      <c r="E599" s="8">
        <v>575</v>
      </c>
      <c r="F599" s="8">
        <v>0.82800700000000005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</row>
    <row r="600" spans="1:16" x14ac:dyDescent="0.35">
      <c r="A600" s="8">
        <f t="shared" si="21"/>
        <v>599</v>
      </c>
      <c r="B600" s="8">
        <v>580</v>
      </c>
      <c r="C600" s="8">
        <v>0.86560700000000002</v>
      </c>
      <c r="D600" s="8"/>
      <c r="E600" s="8">
        <v>580</v>
      </c>
      <c r="F600" s="8">
        <v>0.83228400000000002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</row>
    <row r="601" spans="1:16" x14ac:dyDescent="0.35">
      <c r="A601" s="8">
        <f t="shared" si="21"/>
        <v>600</v>
      </c>
      <c r="B601" s="8">
        <v>585</v>
      </c>
      <c r="C601" s="8">
        <v>0.86705200000000004</v>
      </c>
      <c r="D601" s="8"/>
      <c r="E601" s="8">
        <v>585</v>
      </c>
      <c r="F601" s="8">
        <v>0.83646900000000002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</row>
    <row r="602" spans="1:16" x14ac:dyDescent="0.35">
      <c r="A602" s="8">
        <f t="shared" si="21"/>
        <v>601</v>
      </c>
      <c r="B602" s="8">
        <v>588.18600000000004</v>
      </c>
      <c r="C602" s="8">
        <v>0.86849699999999996</v>
      </c>
      <c r="D602" s="8"/>
      <c r="E602" s="8">
        <v>588.18600000000004</v>
      </c>
      <c r="F602" s="8">
        <v>0.83908799999999995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</row>
    <row r="603" spans="1:16" x14ac:dyDescent="0.35">
      <c r="A603" s="8">
        <f t="shared" si="21"/>
        <v>602</v>
      </c>
      <c r="B603" s="8">
        <v>589.49</v>
      </c>
      <c r="C603" s="8">
        <v>0.86994199999999999</v>
      </c>
      <c r="D603" s="8"/>
      <c r="E603" s="8">
        <v>589.49</v>
      </c>
      <c r="F603" s="8">
        <v>0.84014900000000003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</row>
    <row r="604" spans="1:16" x14ac:dyDescent="0.35">
      <c r="A604" s="8">
        <f t="shared" si="21"/>
        <v>603</v>
      </c>
      <c r="B604" s="8">
        <v>590</v>
      </c>
      <c r="C604" s="8">
        <v>0.87138700000000002</v>
      </c>
      <c r="D604" s="8"/>
      <c r="E604" s="8">
        <v>590</v>
      </c>
      <c r="F604" s="8">
        <v>0.84056299999999995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</row>
    <row r="605" spans="1:16" x14ac:dyDescent="0.35">
      <c r="A605" s="8">
        <f t="shared" si="21"/>
        <v>604</v>
      </c>
      <c r="B605" s="8">
        <v>594.61599999999999</v>
      </c>
      <c r="C605" s="8">
        <v>0.87283200000000005</v>
      </c>
      <c r="D605" s="8"/>
      <c r="E605" s="8">
        <v>594.61599999999999</v>
      </c>
      <c r="F605" s="8">
        <v>0.84426299999999999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</row>
    <row r="606" spans="1:16" x14ac:dyDescent="0.35">
      <c r="A606" s="8">
        <f t="shared" si="21"/>
        <v>605</v>
      </c>
      <c r="B606" s="8">
        <v>595</v>
      </c>
      <c r="C606" s="8">
        <v>0.87427699999999997</v>
      </c>
      <c r="D606" s="8"/>
      <c r="E606" s="8">
        <v>595</v>
      </c>
      <c r="F606" s="8">
        <v>0.84456699999999996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</row>
    <row r="607" spans="1:16" x14ac:dyDescent="0.35">
      <c r="A607" s="8">
        <f t="shared" si="21"/>
        <v>606</v>
      </c>
      <c r="B607" s="8">
        <v>600</v>
      </c>
      <c r="C607" s="8">
        <v>0.87572300000000003</v>
      </c>
      <c r="D607" s="8"/>
      <c r="E607" s="8">
        <v>600</v>
      </c>
      <c r="F607" s="8">
        <v>0.84848400000000002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</row>
    <row r="608" spans="1:16" x14ac:dyDescent="0.35">
      <c r="A608" s="8">
        <f t="shared" si="21"/>
        <v>607</v>
      </c>
      <c r="B608" s="8">
        <v>602.53200000000004</v>
      </c>
      <c r="C608" s="8">
        <v>0.87716799999999995</v>
      </c>
      <c r="D608" s="8"/>
      <c r="E608" s="8">
        <v>602.53200000000004</v>
      </c>
      <c r="F608" s="8">
        <v>0.85043400000000002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</row>
    <row r="609" spans="1:16" x14ac:dyDescent="0.35">
      <c r="A609" s="8">
        <f t="shared" si="21"/>
        <v>608</v>
      </c>
      <c r="B609" s="8">
        <v>605</v>
      </c>
      <c r="C609" s="8">
        <v>0.87861299999999998</v>
      </c>
      <c r="D609" s="8"/>
      <c r="E609" s="8">
        <v>605</v>
      </c>
      <c r="F609" s="8">
        <v>0.85231400000000002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</row>
    <row r="610" spans="1:16" x14ac:dyDescent="0.35">
      <c r="A610" s="8">
        <f t="shared" si="21"/>
        <v>609</v>
      </c>
      <c r="B610" s="8">
        <v>605</v>
      </c>
      <c r="C610" s="8">
        <v>0.88005800000000001</v>
      </c>
      <c r="D610" s="8"/>
      <c r="E610" s="8">
        <v>605</v>
      </c>
      <c r="F610" s="8">
        <v>0.85231400000000002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</row>
    <row r="611" spans="1:16" x14ac:dyDescent="0.35">
      <c r="A611" s="8">
        <f t="shared" si="21"/>
        <v>610</v>
      </c>
      <c r="B611" s="8">
        <v>605</v>
      </c>
      <c r="C611" s="8">
        <v>0.88150300000000004</v>
      </c>
      <c r="D611" s="8"/>
      <c r="E611" s="8">
        <v>605</v>
      </c>
      <c r="F611" s="8">
        <v>0.85231400000000002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</row>
    <row r="612" spans="1:16" x14ac:dyDescent="0.35">
      <c r="A612" s="8">
        <f t="shared" si="21"/>
        <v>611</v>
      </c>
      <c r="B612" s="8">
        <v>610</v>
      </c>
      <c r="C612" s="8">
        <v>0.88294799999999996</v>
      </c>
      <c r="D612" s="8"/>
      <c r="E612" s="8">
        <v>610</v>
      </c>
      <c r="F612" s="8">
        <v>0.85605900000000001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</row>
    <row r="613" spans="1:16" x14ac:dyDescent="0.35">
      <c r="A613" s="8">
        <f t="shared" si="21"/>
        <v>612</v>
      </c>
      <c r="B613" s="8">
        <v>610</v>
      </c>
      <c r="C613" s="8">
        <v>0.88439299999999998</v>
      </c>
      <c r="D613" s="8"/>
      <c r="E613" s="8">
        <v>610</v>
      </c>
      <c r="F613" s="8">
        <v>0.85605900000000001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</row>
    <row r="614" spans="1:16" x14ac:dyDescent="0.35">
      <c r="A614" s="8">
        <f t="shared" si="21"/>
        <v>613</v>
      </c>
      <c r="B614" s="8">
        <v>615</v>
      </c>
      <c r="C614" s="8">
        <v>0.88583800000000001</v>
      </c>
      <c r="D614" s="8"/>
      <c r="E614" s="8">
        <v>615</v>
      </c>
      <c r="F614" s="8">
        <v>0.85972099999999996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</row>
    <row r="615" spans="1:16" x14ac:dyDescent="0.35">
      <c r="A615" s="8">
        <f t="shared" si="21"/>
        <v>614</v>
      </c>
      <c r="B615" s="8">
        <v>615</v>
      </c>
      <c r="C615" s="8">
        <v>0.88728300000000004</v>
      </c>
      <c r="D615" s="8"/>
      <c r="E615" s="8">
        <v>615</v>
      </c>
      <c r="F615" s="8">
        <v>0.85972099999999996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</row>
    <row r="616" spans="1:16" x14ac:dyDescent="0.35">
      <c r="A616" s="8">
        <f t="shared" si="21"/>
        <v>615</v>
      </c>
      <c r="B616" s="8">
        <v>615.12</v>
      </c>
      <c r="C616" s="8">
        <v>0.88872799999999996</v>
      </c>
      <c r="D616" s="8"/>
      <c r="E616" s="8">
        <v>615.12</v>
      </c>
      <c r="F616" s="8">
        <v>0.85980699999999999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</row>
    <row r="617" spans="1:16" x14ac:dyDescent="0.35">
      <c r="A617" s="8">
        <f t="shared" si="21"/>
        <v>616</v>
      </c>
      <c r="B617" s="8">
        <v>620</v>
      </c>
      <c r="C617" s="8">
        <v>0.89017299999999999</v>
      </c>
      <c r="D617" s="8"/>
      <c r="E617" s="8">
        <v>620</v>
      </c>
      <c r="F617" s="8">
        <v>0.86329999999999996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</row>
    <row r="618" spans="1:16" x14ac:dyDescent="0.35">
      <c r="A618" s="8">
        <f t="shared" si="21"/>
        <v>617</v>
      </c>
      <c r="B618" s="8">
        <v>620</v>
      </c>
      <c r="C618" s="8">
        <v>0.89161800000000002</v>
      </c>
      <c r="D618" s="8"/>
      <c r="E618" s="8">
        <v>620</v>
      </c>
      <c r="F618" s="8">
        <v>0.86329999999999996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</row>
    <row r="619" spans="1:16" x14ac:dyDescent="0.35">
      <c r="A619" s="8">
        <f t="shared" si="21"/>
        <v>618</v>
      </c>
      <c r="B619" s="8">
        <v>625.37199999999996</v>
      </c>
      <c r="C619" s="8">
        <v>0.89306399999999997</v>
      </c>
      <c r="D619" s="8"/>
      <c r="E619" s="8">
        <v>625.37199999999996</v>
      </c>
      <c r="F619" s="8">
        <v>0.86705500000000002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</row>
    <row r="620" spans="1:16" x14ac:dyDescent="0.35">
      <c r="A620" s="8">
        <f t="shared" si="21"/>
        <v>619</v>
      </c>
      <c r="B620" s="8">
        <v>628.83299999999997</v>
      </c>
      <c r="C620" s="8">
        <v>0.894509</v>
      </c>
      <c r="D620" s="8"/>
      <c r="E620" s="8">
        <v>628.83299999999997</v>
      </c>
      <c r="F620" s="8">
        <v>0.869425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</row>
    <row r="621" spans="1:16" x14ac:dyDescent="0.35">
      <c r="A621" s="8">
        <f t="shared" si="21"/>
        <v>620</v>
      </c>
      <c r="B621" s="8">
        <v>630.49800000000005</v>
      </c>
      <c r="C621" s="8">
        <v>0.89595400000000003</v>
      </c>
      <c r="D621" s="8"/>
      <c r="E621" s="8">
        <v>630.49800000000005</v>
      </c>
      <c r="F621" s="8">
        <v>0.87055300000000002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</row>
    <row r="622" spans="1:16" x14ac:dyDescent="0.35">
      <c r="A622" s="8">
        <f t="shared" si="21"/>
        <v>621</v>
      </c>
      <c r="B622" s="8">
        <v>633.06100000000004</v>
      </c>
      <c r="C622" s="8">
        <v>0.89739899999999995</v>
      </c>
      <c r="D622" s="8"/>
      <c r="E622" s="8">
        <v>633.06100000000004</v>
      </c>
      <c r="F622" s="8">
        <v>0.87227100000000002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</row>
    <row r="623" spans="1:16" x14ac:dyDescent="0.35">
      <c r="A623" s="8">
        <f t="shared" si="21"/>
        <v>622</v>
      </c>
      <c r="B623" s="8">
        <v>635</v>
      </c>
      <c r="C623" s="8">
        <v>0.89884399999999998</v>
      </c>
      <c r="D623" s="8"/>
      <c r="E623" s="8">
        <v>635</v>
      </c>
      <c r="F623" s="8">
        <v>0.87355700000000003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</row>
    <row r="624" spans="1:16" x14ac:dyDescent="0.35">
      <c r="A624" s="8">
        <f t="shared" si="21"/>
        <v>623</v>
      </c>
      <c r="B624" s="8">
        <v>635.62400000000002</v>
      </c>
      <c r="C624" s="8">
        <v>0.90028900000000001</v>
      </c>
      <c r="D624" s="8"/>
      <c r="E624" s="8">
        <v>635.62400000000002</v>
      </c>
      <c r="F624" s="8">
        <v>0.87396799999999997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</row>
    <row r="625" spans="1:16" x14ac:dyDescent="0.35">
      <c r="A625" s="8">
        <f t="shared" si="21"/>
        <v>624</v>
      </c>
      <c r="B625" s="8">
        <v>640</v>
      </c>
      <c r="C625" s="8">
        <v>0.90173400000000004</v>
      </c>
      <c r="D625" s="8"/>
      <c r="E625" s="8">
        <v>640</v>
      </c>
      <c r="F625" s="8">
        <v>0.87682099999999996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</row>
    <row r="626" spans="1:16" x14ac:dyDescent="0.35">
      <c r="A626" s="8">
        <f t="shared" si="21"/>
        <v>625</v>
      </c>
      <c r="B626" s="8">
        <v>640</v>
      </c>
      <c r="C626" s="8">
        <v>0.90317899999999995</v>
      </c>
      <c r="D626" s="8"/>
      <c r="E626" s="8">
        <v>640</v>
      </c>
      <c r="F626" s="8">
        <v>0.87682099999999996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</row>
    <row r="627" spans="1:16" x14ac:dyDescent="0.35">
      <c r="A627" s="8">
        <f t="shared" si="21"/>
        <v>626</v>
      </c>
      <c r="B627" s="8">
        <v>643.31299999999999</v>
      </c>
      <c r="C627" s="8">
        <v>0.90462399999999998</v>
      </c>
      <c r="D627" s="8"/>
      <c r="E627" s="8">
        <v>643.31299999999999</v>
      </c>
      <c r="F627" s="8">
        <v>0.878942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</row>
    <row r="628" spans="1:16" x14ac:dyDescent="0.35">
      <c r="A628" s="8">
        <f t="shared" si="21"/>
        <v>627</v>
      </c>
      <c r="B628" s="8">
        <v>648.43899999999996</v>
      </c>
      <c r="C628" s="8">
        <v>0.90606900000000001</v>
      </c>
      <c r="D628" s="8"/>
      <c r="E628" s="8">
        <v>648.43899999999996</v>
      </c>
      <c r="F628" s="8">
        <v>0.88216000000000006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</row>
    <row r="629" spans="1:16" x14ac:dyDescent="0.35">
      <c r="A629" s="8">
        <f t="shared" si="21"/>
        <v>628</v>
      </c>
      <c r="B629" s="8">
        <v>650</v>
      </c>
      <c r="C629" s="8">
        <v>0.90751400000000004</v>
      </c>
      <c r="D629" s="8"/>
      <c r="E629" s="8">
        <v>650</v>
      </c>
      <c r="F629" s="8">
        <v>0.88312400000000002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</row>
    <row r="630" spans="1:16" x14ac:dyDescent="0.35">
      <c r="A630" s="8">
        <f t="shared" si="21"/>
        <v>629</v>
      </c>
      <c r="B630" s="8">
        <v>650.35199999999998</v>
      </c>
      <c r="C630" s="8">
        <v>0.90895999999999999</v>
      </c>
      <c r="D630" s="8"/>
      <c r="E630" s="8">
        <v>650.35199999999998</v>
      </c>
      <c r="F630" s="8">
        <v>0.88334100000000004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</row>
    <row r="631" spans="1:16" x14ac:dyDescent="0.35">
      <c r="A631" s="8">
        <f t="shared" si="21"/>
        <v>630</v>
      </c>
      <c r="B631" s="8">
        <v>660</v>
      </c>
      <c r="C631" s="8">
        <v>0.91040500000000002</v>
      </c>
      <c r="D631" s="8"/>
      <c r="E631" s="8">
        <v>660</v>
      </c>
      <c r="F631" s="8">
        <v>0.88913699999999996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</row>
    <row r="632" spans="1:16" x14ac:dyDescent="0.35">
      <c r="A632" s="8">
        <f t="shared" si="21"/>
        <v>631</v>
      </c>
      <c r="B632" s="8">
        <v>665</v>
      </c>
      <c r="C632" s="8">
        <v>0.91185000000000005</v>
      </c>
      <c r="D632" s="8"/>
      <c r="E632" s="8">
        <v>665</v>
      </c>
      <c r="F632" s="8">
        <v>0.892038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</row>
    <row r="633" spans="1:16" x14ac:dyDescent="0.35">
      <c r="A633" s="8">
        <f t="shared" si="21"/>
        <v>632</v>
      </c>
      <c r="B633" s="8">
        <v>670</v>
      </c>
      <c r="C633" s="8">
        <v>0.91329499999999997</v>
      </c>
      <c r="D633" s="8"/>
      <c r="E633" s="8">
        <v>670</v>
      </c>
      <c r="F633" s="8">
        <v>0.89487099999999997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</row>
    <row r="634" spans="1:16" x14ac:dyDescent="0.35">
      <c r="A634" s="8">
        <f t="shared" si="21"/>
        <v>633</v>
      </c>
      <c r="B634" s="8">
        <v>674.06899999999996</v>
      </c>
      <c r="C634" s="8">
        <v>0.91474</v>
      </c>
      <c r="D634" s="8"/>
      <c r="E634" s="8">
        <v>674.06899999999996</v>
      </c>
      <c r="F634" s="8">
        <v>0.89712599999999998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</row>
    <row r="635" spans="1:16" x14ac:dyDescent="0.35">
      <c r="A635" s="8">
        <f t="shared" si="21"/>
        <v>634</v>
      </c>
      <c r="B635" s="8">
        <v>675</v>
      </c>
      <c r="C635" s="8">
        <v>0.91618500000000003</v>
      </c>
      <c r="D635" s="8"/>
      <c r="E635" s="8">
        <v>675</v>
      </c>
      <c r="F635" s="8">
        <v>0.89763599999999999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</row>
    <row r="636" spans="1:16" x14ac:dyDescent="0.35">
      <c r="A636" s="8">
        <f t="shared" si="21"/>
        <v>635</v>
      </c>
      <c r="B636" s="8">
        <v>675</v>
      </c>
      <c r="C636" s="8">
        <v>0.91762999999999995</v>
      </c>
      <c r="D636" s="8"/>
      <c r="E636" s="8">
        <v>675</v>
      </c>
      <c r="F636" s="8">
        <v>0.89763599999999999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</row>
    <row r="637" spans="1:16" x14ac:dyDescent="0.35">
      <c r="A637" s="8">
        <f t="shared" si="21"/>
        <v>636</v>
      </c>
      <c r="B637" s="8">
        <v>684.32100000000003</v>
      </c>
      <c r="C637" s="8">
        <v>0.91907499999999998</v>
      </c>
      <c r="D637" s="8"/>
      <c r="E637" s="8">
        <v>684.32100000000003</v>
      </c>
      <c r="F637" s="8">
        <v>0.902617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</row>
    <row r="638" spans="1:16" x14ac:dyDescent="0.35">
      <c r="A638" s="8">
        <f t="shared" si="21"/>
        <v>637</v>
      </c>
      <c r="B638" s="8">
        <v>685</v>
      </c>
      <c r="C638" s="8">
        <v>0.92052</v>
      </c>
      <c r="D638" s="8"/>
      <c r="E638" s="8">
        <v>685</v>
      </c>
      <c r="F638" s="8">
        <v>0.90297099999999997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</row>
    <row r="639" spans="1:16" x14ac:dyDescent="0.35">
      <c r="A639" s="8">
        <f t="shared" si="21"/>
        <v>638</v>
      </c>
      <c r="B639" s="8">
        <v>685</v>
      </c>
      <c r="C639" s="8">
        <v>0.92196500000000003</v>
      </c>
      <c r="D639" s="8"/>
      <c r="E639" s="8">
        <v>685</v>
      </c>
      <c r="F639" s="8">
        <v>0.90297099999999997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</row>
    <row r="640" spans="1:16" x14ac:dyDescent="0.35">
      <c r="A640" s="8">
        <f t="shared" si="21"/>
        <v>639</v>
      </c>
      <c r="B640" s="8">
        <v>690</v>
      </c>
      <c r="C640" s="8">
        <v>0.92340999999999995</v>
      </c>
      <c r="D640" s="8"/>
      <c r="E640" s="8">
        <v>690</v>
      </c>
      <c r="F640" s="8">
        <v>0.90554199999999996</v>
      </c>
      <c r="G640" s="8"/>
      <c r="H640" s="8"/>
      <c r="I640" s="8"/>
      <c r="J640" s="8"/>
      <c r="K640" s="8"/>
      <c r="L640" s="8"/>
      <c r="M640" s="8"/>
      <c r="N640" s="8"/>
      <c r="O640" s="8"/>
      <c r="P640" s="8"/>
    </row>
    <row r="641" spans="1:16" x14ac:dyDescent="0.35">
      <c r="A641" s="8">
        <f t="shared" si="21"/>
        <v>640</v>
      </c>
      <c r="B641" s="8">
        <v>692.01</v>
      </c>
      <c r="C641" s="8">
        <v>0.92485499999999998</v>
      </c>
      <c r="D641" s="8"/>
      <c r="E641" s="8">
        <v>692.01</v>
      </c>
      <c r="F641" s="8">
        <v>0.90655799999999997</v>
      </c>
      <c r="G641" s="8"/>
      <c r="H641" s="8"/>
      <c r="I641" s="8"/>
      <c r="J641" s="8"/>
      <c r="K641" s="8"/>
      <c r="L641" s="8"/>
      <c r="M641" s="8"/>
      <c r="N641" s="8"/>
      <c r="O641" s="8"/>
      <c r="P641" s="8"/>
    </row>
    <row r="642" spans="1:16" x14ac:dyDescent="0.35">
      <c r="A642" s="8">
        <f t="shared" si="21"/>
        <v>641</v>
      </c>
      <c r="B642" s="8">
        <v>699.69899999999996</v>
      </c>
      <c r="C642" s="8">
        <v>0.92630100000000004</v>
      </c>
      <c r="D642" s="8"/>
      <c r="E642" s="8">
        <v>699.69899999999996</v>
      </c>
      <c r="F642" s="8">
        <v>0.91035500000000003</v>
      </c>
      <c r="G642" s="8"/>
      <c r="H642" s="8"/>
      <c r="I642" s="8"/>
      <c r="J642" s="8"/>
      <c r="K642" s="8"/>
      <c r="L642" s="8"/>
      <c r="M642" s="8"/>
      <c r="N642" s="8"/>
      <c r="O642" s="8"/>
      <c r="P642" s="8"/>
    </row>
    <row r="643" spans="1:16" x14ac:dyDescent="0.35">
      <c r="A643" s="8">
        <f t="shared" si="21"/>
        <v>642</v>
      </c>
      <c r="B643" s="8">
        <v>700</v>
      </c>
      <c r="C643" s="8">
        <v>0.92774599999999996</v>
      </c>
      <c r="D643" s="8"/>
      <c r="E643" s="8">
        <v>700</v>
      </c>
      <c r="F643" s="8">
        <v>0.91049999999999998</v>
      </c>
      <c r="G643" s="8"/>
      <c r="H643" s="8"/>
      <c r="I643" s="8"/>
      <c r="J643" s="8"/>
      <c r="K643" s="8"/>
      <c r="L643" s="8"/>
      <c r="M643" s="8"/>
      <c r="N643" s="8"/>
      <c r="O643" s="8"/>
      <c r="P643" s="8"/>
    </row>
    <row r="644" spans="1:16" x14ac:dyDescent="0.35">
      <c r="A644" s="8">
        <f t="shared" ref="A644:A693" si="22">A643+1</f>
        <v>643</v>
      </c>
      <c r="B644" s="8">
        <v>705</v>
      </c>
      <c r="C644" s="8">
        <v>0.92919099999999999</v>
      </c>
      <c r="D644" s="8"/>
      <c r="E644" s="8">
        <v>705</v>
      </c>
      <c r="F644" s="8">
        <v>0.91288999999999998</v>
      </c>
      <c r="G644" s="8"/>
      <c r="H644" s="8"/>
      <c r="I644" s="8"/>
      <c r="J644" s="8"/>
      <c r="K644" s="8"/>
      <c r="L644" s="8"/>
      <c r="M644" s="8"/>
      <c r="N644" s="8"/>
      <c r="O644" s="8"/>
      <c r="P644" s="8"/>
    </row>
    <row r="645" spans="1:16" x14ac:dyDescent="0.35">
      <c r="A645" s="8">
        <f t="shared" si="22"/>
        <v>644</v>
      </c>
      <c r="B645" s="8">
        <v>712.51400000000001</v>
      </c>
      <c r="C645" s="8">
        <v>0.93063600000000002</v>
      </c>
      <c r="D645" s="8"/>
      <c r="E645" s="8">
        <v>712.51400000000001</v>
      </c>
      <c r="F645" s="8">
        <v>0.91637100000000005</v>
      </c>
      <c r="G645" s="8"/>
      <c r="H645" s="8"/>
      <c r="I645" s="8"/>
      <c r="J645" s="8"/>
      <c r="K645" s="8"/>
      <c r="L645" s="8"/>
      <c r="M645" s="8"/>
      <c r="N645" s="8"/>
      <c r="O645" s="8"/>
      <c r="P645" s="8"/>
    </row>
    <row r="646" spans="1:16" x14ac:dyDescent="0.35">
      <c r="A646" s="8">
        <f t="shared" si="22"/>
        <v>645</v>
      </c>
      <c r="B646" s="8">
        <v>725.32899999999995</v>
      </c>
      <c r="C646" s="8">
        <v>0.93208100000000005</v>
      </c>
      <c r="D646" s="8"/>
      <c r="E646" s="8">
        <v>725.32899999999995</v>
      </c>
      <c r="F646" s="8">
        <v>0.92201500000000003</v>
      </c>
      <c r="G646" s="8"/>
      <c r="H646" s="8"/>
      <c r="I646" s="8"/>
      <c r="J646" s="8"/>
      <c r="K646" s="8"/>
      <c r="L646" s="8"/>
      <c r="M646" s="8"/>
      <c r="N646" s="8"/>
      <c r="O646" s="8"/>
      <c r="P646" s="8"/>
    </row>
    <row r="647" spans="1:16" x14ac:dyDescent="0.35">
      <c r="A647" s="8">
        <f t="shared" si="22"/>
        <v>646</v>
      </c>
      <c r="B647" s="8">
        <v>730</v>
      </c>
      <c r="C647" s="8">
        <v>0.93352599999999997</v>
      </c>
      <c r="D647" s="8"/>
      <c r="E647" s="8">
        <v>730</v>
      </c>
      <c r="F647" s="8">
        <v>0.92398400000000003</v>
      </c>
      <c r="G647" s="8"/>
      <c r="H647" s="8"/>
      <c r="I647" s="8"/>
      <c r="J647" s="8"/>
      <c r="K647" s="8"/>
      <c r="L647" s="8"/>
      <c r="M647" s="8"/>
      <c r="N647" s="8"/>
      <c r="O647" s="8"/>
      <c r="P647" s="8"/>
    </row>
    <row r="648" spans="1:16" x14ac:dyDescent="0.35">
      <c r="A648" s="8">
        <f t="shared" si="22"/>
        <v>647</v>
      </c>
      <c r="B648" s="8">
        <v>730.45500000000004</v>
      </c>
      <c r="C648" s="8">
        <v>0.934971</v>
      </c>
      <c r="D648" s="8"/>
      <c r="E648" s="8">
        <v>730.45500000000004</v>
      </c>
      <c r="F648" s="8">
        <v>0.92417400000000005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</row>
    <row r="649" spans="1:16" x14ac:dyDescent="0.35">
      <c r="A649" s="8">
        <f t="shared" si="22"/>
        <v>648</v>
      </c>
      <c r="B649" s="8">
        <v>730.45500000000004</v>
      </c>
      <c r="C649" s="8">
        <v>0.93641600000000003</v>
      </c>
      <c r="D649" s="8"/>
      <c r="E649" s="8">
        <v>730.45500000000004</v>
      </c>
      <c r="F649" s="8">
        <v>0.92417400000000005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</row>
    <row r="650" spans="1:16" x14ac:dyDescent="0.35">
      <c r="A650" s="8">
        <f t="shared" si="22"/>
        <v>649</v>
      </c>
      <c r="B650" s="8">
        <v>745</v>
      </c>
      <c r="C650" s="8">
        <v>0.93786099999999994</v>
      </c>
      <c r="D650" s="8"/>
      <c r="E650" s="8">
        <v>745</v>
      </c>
      <c r="F650" s="8">
        <v>0.930002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</row>
    <row r="651" spans="1:16" x14ac:dyDescent="0.35">
      <c r="A651" s="8">
        <f t="shared" si="22"/>
        <v>650</v>
      </c>
      <c r="B651" s="8">
        <v>765</v>
      </c>
      <c r="C651" s="8">
        <v>0.93930599999999997</v>
      </c>
      <c r="D651" s="8"/>
      <c r="E651" s="8">
        <v>765</v>
      </c>
      <c r="F651" s="8">
        <v>0.93734300000000004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</row>
    <row r="652" spans="1:16" x14ac:dyDescent="0.35">
      <c r="A652" s="8">
        <f t="shared" si="22"/>
        <v>651</v>
      </c>
      <c r="B652" s="8">
        <v>766.33699999999999</v>
      </c>
      <c r="C652" s="8">
        <v>0.940751</v>
      </c>
      <c r="D652" s="8"/>
      <c r="E652" s="8">
        <v>766.33699999999999</v>
      </c>
      <c r="F652" s="8">
        <v>0.93780799999999997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</row>
    <row r="653" spans="1:16" x14ac:dyDescent="0.35">
      <c r="A653" s="8">
        <f t="shared" si="22"/>
        <v>652</v>
      </c>
      <c r="B653" s="8">
        <v>770</v>
      </c>
      <c r="C653" s="8">
        <v>0.94219699999999995</v>
      </c>
      <c r="D653" s="8"/>
      <c r="E653" s="8">
        <v>770</v>
      </c>
      <c r="F653" s="8">
        <v>0.93906299999999998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</row>
    <row r="654" spans="1:16" x14ac:dyDescent="0.35">
      <c r="A654" s="8">
        <f t="shared" si="22"/>
        <v>653</v>
      </c>
      <c r="B654" s="8">
        <v>780</v>
      </c>
      <c r="C654" s="8">
        <v>0.94364199999999998</v>
      </c>
      <c r="D654" s="8"/>
      <c r="E654" s="8">
        <v>780</v>
      </c>
      <c r="F654" s="8">
        <v>0.94237300000000002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</row>
    <row r="655" spans="1:16" x14ac:dyDescent="0.35">
      <c r="A655" s="8">
        <f t="shared" si="22"/>
        <v>654</v>
      </c>
      <c r="B655" s="8">
        <v>780</v>
      </c>
      <c r="C655" s="8">
        <v>0.94508700000000001</v>
      </c>
      <c r="D655" s="8"/>
      <c r="E655" s="8">
        <v>780</v>
      </c>
      <c r="F655" s="8">
        <v>0.94237300000000002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</row>
    <row r="656" spans="1:16" x14ac:dyDescent="0.35">
      <c r="A656" s="8">
        <f t="shared" si="22"/>
        <v>655</v>
      </c>
      <c r="B656" s="8">
        <v>785</v>
      </c>
      <c r="C656" s="8">
        <v>0.94653200000000004</v>
      </c>
      <c r="D656" s="8"/>
      <c r="E656" s="8">
        <v>785</v>
      </c>
      <c r="F656" s="8">
        <v>0.94396500000000005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</row>
    <row r="657" spans="1:16" x14ac:dyDescent="0.35">
      <c r="A657" s="8">
        <f t="shared" si="22"/>
        <v>656</v>
      </c>
      <c r="B657" s="8">
        <v>785</v>
      </c>
      <c r="C657" s="8">
        <v>0.94797699999999996</v>
      </c>
      <c r="D657" s="8"/>
      <c r="E657" s="8">
        <v>785</v>
      </c>
      <c r="F657" s="8">
        <v>0.94396500000000005</v>
      </c>
      <c r="G657" s="8"/>
      <c r="H657" s="8"/>
      <c r="I657" s="8"/>
      <c r="J657" s="8"/>
      <c r="K657" s="8"/>
      <c r="L657" s="8"/>
      <c r="M657" s="8"/>
      <c r="N657" s="8"/>
      <c r="O657" s="8"/>
      <c r="P657" s="8"/>
    </row>
    <row r="658" spans="1:16" x14ac:dyDescent="0.35">
      <c r="A658" s="8">
        <f t="shared" si="22"/>
        <v>657</v>
      </c>
      <c r="B658" s="8">
        <v>805</v>
      </c>
      <c r="C658" s="8">
        <v>0.94942199999999999</v>
      </c>
      <c r="D658" s="8"/>
      <c r="E658" s="8">
        <v>805</v>
      </c>
      <c r="F658" s="8">
        <v>0.94993000000000005</v>
      </c>
      <c r="G658" s="8"/>
      <c r="H658" s="8"/>
      <c r="I658" s="8"/>
      <c r="J658" s="8"/>
      <c r="K658" s="8"/>
      <c r="L658" s="8"/>
      <c r="M658" s="8"/>
      <c r="N658" s="8"/>
      <c r="O658" s="8"/>
      <c r="P658" s="8"/>
    </row>
    <row r="659" spans="1:16" x14ac:dyDescent="0.35">
      <c r="A659" s="8">
        <f t="shared" si="22"/>
        <v>658</v>
      </c>
      <c r="B659" s="8">
        <v>805</v>
      </c>
      <c r="C659" s="8">
        <v>0.95086700000000002</v>
      </c>
      <c r="D659" s="8"/>
      <c r="E659" s="8">
        <v>805</v>
      </c>
      <c r="F659" s="8">
        <v>0.94993000000000005</v>
      </c>
      <c r="G659" s="8"/>
      <c r="H659" s="8"/>
      <c r="I659" s="8"/>
      <c r="J659" s="8"/>
      <c r="K659" s="8"/>
      <c r="L659" s="8"/>
      <c r="M659" s="8"/>
      <c r="N659" s="8"/>
      <c r="O659" s="8"/>
      <c r="P659" s="8"/>
    </row>
    <row r="660" spans="1:16" x14ac:dyDescent="0.35">
      <c r="A660" s="8">
        <f t="shared" si="22"/>
        <v>659</v>
      </c>
      <c r="B660" s="8">
        <v>810</v>
      </c>
      <c r="C660" s="8">
        <v>0.95231200000000005</v>
      </c>
      <c r="D660" s="8"/>
      <c r="E660" s="8">
        <v>810</v>
      </c>
      <c r="F660" s="8">
        <v>0.951326</v>
      </c>
      <c r="G660" s="8"/>
      <c r="H660" s="8"/>
      <c r="I660" s="8"/>
      <c r="J660" s="8"/>
      <c r="K660" s="8"/>
      <c r="L660" s="8"/>
      <c r="M660" s="8"/>
      <c r="N660" s="8"/>
      <c r="O660" s="8"/>
      <c r="P660" s="8"/>
    </row>
    <row r="661" spans="1:16" x14ac:dyDescent="0.35">
      <c r="A661" s="8">
        <f t="shared" si="22"/>
        <v>660</v>
      </c>
      <c r="B661" s="8">
        <v>820</v>
      </c>
      <c r="C661" s="8">
        <v>0.95375699999999997</v>
      </c>
      <c r="D661" s="8"/>
      <c r="E661" s="8">
        <v>820</v>
      </c>
      <c r="F661" s="8">
        <v>0.95400799999999997</v>
      </c>
      <c r="G661" s="8"/>
      <c r="H661" s="8"/>
      <c r="I661" s="8"/>
      <c r="J661" s="8"/>
      <c r="K661" s="8"/>
      <c r="L661" s="8"/>
      <c r="M661" s="8"/>
      <c r="N661" s="8"/>
      <c r="O661" s="8"/>
      <c r="P661" s="8"/>
    </row>
    <row r="662" spans="1:16" x14ac:dyDescent="0.35">
      <c r="A662" s="8">
        <f t="shared" si="22"/>
        <v>661</v>
      </c>
      <c r="B662" s="8">
        <v>835</v>
      </c>
      <c r="C662" s="8">
        <v>0.955202</v>
      </c>
      <c r="D662" s="8"/>
      <c r="E662" s="8">
        <v>835</v>
      </c>
      <c r="F662" s="8">
        <v>0.95777400000000001</v>
      </c>
      <c r="G662" s="8"/>
      <c r="H662" s="8"/>
      <c r="I662" s="8"/>
      <c r="J662" s="8"/>
      <c r="K662" s="8"/>
      <c r="L662" s="8"/>
      <c r="M662" s="8"/>
      <c r="N662" s="8"/>
      <c r="O662" s="8"/>
      <c r="P662" s="8"/>
    </row>
    <row r="663" spans="1:16" x14ac:dyDescent="0.35">
      <c r="A663" s="8">
        <f t="shared" si="22"/>
        <v>662</v>
      </c>
      <c r="B663" s="8">
        <v>855</v>
      </c>
      <c r="C663" s="8">
        <v>0.95664700000000003</v>
      </c>
      <c r="D663" s="8"/>
      <c r="E663" s="8">
        <v>855</v>
      </c>
      <c r="F663" s="8">
        <v>0.96234500000000001</v>
      </c>
      <c r="G663" s="8"/>
      <c r="H663" s="8"/>
      <c r="I663" s="8"/>
      <c r="J663" s="8"/>
      <c r="K663" s="8"/>
      <c r="L663" s="8"/>
      <c r="M663" s="8"/>
      <c r="N663" s="8"/>
      <c r="O663" s="8"/>
      <c r="P663" s="8"/>
    </row>
    <row r="664" spans="1:16" x14ac:dyDescent="0.35">
      <c r="A664" s="8">
        <f t="shared" si="22"/>
        <v>663</v>
      </c>
      <c r="B664" s="8">
        <v>865</v>
      </c>
      <c r="C664" s="8">
        <v>0.95809200000000005</v>
      </c>
      <c r="D664" s="8"/>
      <c r="E664" s="8">
        <v>865</v>
      </c>
      <c r="F664" s="8">
        <v>0.96445099999999995</v>
      </c>
      <c r="G664" s="8"/>
      <c r="H664" s="8"/>
      <c r="I664" s="8"/>
      <c r="J664" s="8"/>
      <c r="K664" s="8"/>
      <c r="L664" s="8"/>
      <c r="M664" s="8"/>
      <c r="N664" s="8"/>
      <c r="O664" s="8"/>
      <c r="P664" s="8"/>
    </row>
    <row r="665" spans="1:16" x14ac:dyDescent="0.35">
      <c r="A665" s="8">
        <f t="shared" si="22"/>
        <v>664</v>
      </c>
      <c r="B665" s="8">
        <v>875</v>
      </c>
      <c r="C665" s="8">
        <v>0.959538</v>
      </c>
      <c r="D665" s="8"/>
      <c r="E665" s="8">
        <v>875</v>
      </c>
      <c r="F665" s="8">
        <v>0.96644600000000003</v>
      </c>
      <c r="G665" s="8"/>
      <c r="H665" s="8"/>
      <c r="I665" s="8"/>
      <c r="J665" s="8"/>
      <c r="K665" s="8"/>
      <c r="L665" s="8"/>
      <c r="M665" s="8"/>
      <c r="N665" s="8"/>
      <c r="O665" s="8"/>
      <c r="P665" s="8"/>
    </row>
    <row r="666" spans="1:16" x14ac:dyDescent="0.35">
      <c r="A666" s="8">
        <f t="shared" si="22"/>
        <v>665</v>
      </c>
      <c r="B666" s="8">
        <v>875</v>
      </c>
      <c r="C666" s="8">
        <v>0.96098300000000003</v>
      </c>
      <c r="D666" s="8"/>
      <c r="E666" s="8">
        <v>875</v>
      </c>
      <c r="F666" s="8">
        <v>0.96644600000000003</v>
      </c>
      <c r="G666" s="8"/>
      <c r="H666" s="8"/>
      <c r="I666" s="8"/>
      <c r="J666" s="8"/>
      <c r="K666" s="8"/>
      <c r="L666" s="8"/>
      <c r="M666" s="8"/>
      <c r="N666" s="8"/>
      <c r="O666" s="8"/>
      <c r="P666" s="8"/>
    </row>
    <row r="667" spans="1:16" x14ac:dyDescent="0.35">
      <c r="A667" s="8">
        <f t="shared" si="22"/>
        <v>666</v>
      </c>
      <c r="B667" s="8">
        <v>885</v>
      </c>
      <c r="C667" s="8">
        <v>0.96242799999999995</v>
      </c>
      <c r="D667" s="8"/>
      <c r="E667" s="8">
        <v>885</v>
      </c>
      <c r="F667" s="8">
        <v>0.96833499999999995</v>
      </c>
      <c r="G667" s="8"/>
      <c r="H667" s="8"/>
      <c r="I667" s="8"/>
      <c r="J667" s="8"/>
      <c r="K667" s="8"/>
      <c r="L667" s="8"/>
      <c r="M667" s="8"/>
      <c r="N667" s="8"/>
      <c r="O667" s="8"/>
      <c r="P667" s="8"/>
    </row>
    <row r="668" spans="1:16" x14ac:dyDescent="0.35">
      <c r="A668" s="8">
        <f t="shared" si="22"/>
        <v>667</v>
      </c>
      <c r="B668" s="8">
        <v>885</v>
      </c>
      <c r="C668" s="8">
        <v>0.96387299999999998</v>
      </c>
      <c r="D668" s="8"/>
      <c r="E668" s="8">
        <v>885</v>
      </c>
      <c r="F668" s="8">
        <v>0.96833499999999995</v>
      </c>
      <c r="G668" s="8"/>
      <c r="H668" s="8"/>
      <c r="I668" s="8"/>
      <c r="J668" s="8"/>
      <c r="K668" s="8"/>
      <c r="L668" s="8"/>
      <c r="M668" s="8"/>
      <c r="N668" s="8"/>
      <c r="O668" s="8"/>
      <c r="P668" s="8"/>
    </row>
    <row r="669" spans="1:16" x14ac:dyDescent="0.35">
      <c r="A669" s="8">
        <f t="shared" si="22"/>
        <v>668</v>
      </c>
      <c r="B669" s="8">
        <v>910</v>
      </c>
      <c r="C669" s="8">
        <v>0.96531800000000001</v>
      </c>
      <c r="D669" s="8"/>
      <c r="E669" s="8">
        <v>910</v>
      </c>
      <c r="F669" s="8">
        <v>0.97262599999999999</v>
      </c>
      <c r="G669" s="8"/>
      <c r="H669" s="8"/>
      <c r="I669" s="8"/>
      <c r="J669" s="8"/>
      <c r="K669" s="8"/>
      <c r="L669" s="8"/>
      <c r="M669" s="8"/>
      <c r="N669" s="8"/>
      <c r="O669" s="8"/>
      <c r="P669" s="8"/>
    </row>
    <row r="670" spans="1:16" x14ac:dyDescent="0.35">
      <c r="A670" s="8">
        <f t="shared" si="22"/>
        <v>669</v>
      </c>
      <c r="B670" s="8">
        <v>940</v>
      </c>
      <c r="C670" s="8">
        <v>0.96676300000000004</v>
      </c>
      <c r="D670" s="8"/>
      <c r="E670" s="8">
        <v>940</v>
      </c>
      <c r="F670" s="8">
        <v>0.97704599999999997</v>
      </c>
      <c r="G670" s="8"/>
      <c r="H670" s="8"/>
      <c r="I670" s="8"/>
      <c r="J670" s="8"/>
      <c r="K670" s="8"/>
      <c r="L670" s="8"/>
      <c r="M670" s="8"/>
      <c r="N670" s="8"/>
      <c r="O670" s="8"/>
      <c r="P670" s="8"/>
    </row>
    <row r="671" spans="1:16" x14ac:dyDescent="0.35">
      <c r="A671" s="8">
        <f t="shared" si="22"/>
        <v>670</v>
      </c>
      <c r="B671" s="8">
        <v>945</v>
      </c>
      <c r="C671" s="8">
        <v>0.96820799999999996</v>
      </c>
      <c r="D671" s="8"/>
      <c r="E671" s="8">
        <v>945</v>
      </c>
      <c r="F671" s="8">
        <v>0.97771399999999997</v>
      </c>
      <c r="G671" s="8"/>
      <c r="H671" s="8"/>
      <c r="I671" s="8"/>
      <c r="J671" s="8"/>
      <c r="K671" s="8"/>
      <c r="L671" s="8"/>
      <c r="M671" s="8"/>
      <c r="N671" s="8"/>
      <c r="O671" s="8"/>
      <c r="P671" s="8"/>
    </row>
    <row r="672" spans="1:16" x14ac:dyDescent="0.35">
      <c r="A672" s="8">
        <f t="shared" si="22"/>
        <v>671</v>
      </c>
      <c r="B672" s="8">
        <v>950</v>
      </c>
      <c r="C672" s="8">
        <v>0.96965299999999999</v>
      </c>
      <c r="D672" s="8"/>
      <c r="E672" s="8">
        <v>950</v>
      </c>
      <c r="F672" s="8">
        <v>0.97836199999999995</v>
      </c>
      <c r="G672" s="8"/>
      <c r="H672" s="8"/>
      <c r="I672" s="8"/>
      <c r="J672" s="8"/>
      <c r="K672" s="8"/>
      <c r="L672" s="8"/>
      <c r="M672" s="8"/>
      <c r="N672" s="8"/>
      <c r="O672" s="8"/>
      <c r="P672" s="8"/>
    </row>
    <row r="673" spans="1:16" x14ac:dyDescent="0.35">
      <c r="A673" s="8">
        <f t="shared" si="22"/>
        <v>672</v>
      </c>
      <c r="B673" s="8">
        <v>950</v>
      </c>
      <c r="C673" s="8">
        <v>0.97109800000000002</v>
      </c>
      <c r="D673" s="8"/>
      <c r="E673" s="8">
        <v>950</v>
      </c>
      <c r="F673" s="8">
        <v>0.97836199999999995</v>
      </c>
      <c r="G673" s="8"/>
      <c r="H673" s="8"/>
      <c r="I673" s="8"/>
      <c r="J673" s="8"/>
      <c r="K673" s="8"/>
      <c r="L673" s="8"/>
      <c r="M673" s="8"/>
      <c r="N673" s="8"/>
      <c r="O673" s="8"/>
      <c r="P673" s="8"/>
    </row>
    <row r="674" spans="1:16" x14ac:dyDescent="0.35">
      <c r="A674" s="8">
        <f t="shared" si="22"/>
        <v>673</v>
      </c>
      <c r="B674" s="8">
        <v>950</v>
      </c>
      <c r="C674" s="8">
        <v>0.97254300000000005</v>
      </c>
      <c r="D674" s="8"/>
      <c r="E674" s="8">
        <v>950</v>
      </c>
      <c r="F674" s="8">
        <v>0.97836199999999995</v>
      </c>
      <c r="G674" s="8"/>
      <c r="H674" s="8"/>
      <c r="I674" s="8"/>
      <c r="J674" s="8"/>
      <c r="K674" s="8"/>
      <c r="L674" s="8"/>
      <c r="M674" s="8"/>
      <c r="N674" s="8"/>
      <c r="O674" s="8"/>
      <c r="P674" s="8"/>
    </row>
    <row r="675" spans="1:16" x14ac:dyDescent="0.35">
      <c r="A675" s="8">
        <f t="shared" si="22"/>
        <v>674</v>
      </c>
      <c r="B675" s="8">
        <v>955</v>
      </c>
      <c r="C675" s="8">
        <v>0.97398799999999996</v>
      </c>
      <c r="D675" s="8"/>
      <c r="E675" s="8">
        <v>955</v>
      </c>
      <c r="F675" s="8">
        <v>0.978993</v>
      </c>
      <c r="G675" s="8"/>
      <c r="H675" s="8"/>
      <c r="I675" s="8"/>
      <c r="J675" s="8"/>
      <c r="K675" s="8"/>
      <c r="L675" s="8"/>
      <c r="M675" s="8"/>
      <c r="N675" s="8"/>
      <c r="O675" s="8"/>
      <c r="P675" s="8"/>
    </row>
    <row r="676" spans="1:16" x14ac:dyDescent="0.35">
      <c r="A676" s="8">
        <f t="shared" si="22"/>
        <v>675</v>
      </c>
      <c r="B676" s="8">
        <v>960</v>
      </c>
      <c r="C676" s="8">
        <v>0.97543400000000002</v>
      </c>
      <c r="D676" s="8"/>
      <c r="E676" s="8">
        <v>960</v>
      </c>
      <c r="F676" s="8">
        <v>0.97960599999999998</v>
      </c>
      <c r="G676" s="8"/>
      <c r="H676" s="8"/>
      <c r="I676" s="8"/>
      <c r="J676" s="8"/>
      <c r="K676" s="8"/>
      <c r="L676" s="8"/>
      <c r="M676" s="8"/>
      <c r="N676" s="8"/>
      <c r="O676" s="8"/>
      <c r="P676" s="8"/>
    </row>
    <row r="677" spans="1:16" x14ac:dyDescent="0.35">
      <c r="A677" s="8">
        <f t="shared" si="22"/>
        <v>676</v>
      </c>
      <c r="B677" s="8">
        <v>960</v>
      </c>
      <c r="C677" s="8">
        <v>0.97687900000000005</v>
      </c>
      <c r="D677" s="8"/>
      <c r="E677" s="8">
        <v>960</v>
      </c>
      <c r="F677" s="8">
        <v>0.97960599999999998</v>
      </c>
      <c r="G677" s="8"/>
      <c r="H677" s="8"/>
      <c r="I677" s="8"/>
      <c r="J677" s="8"/>
      <c r="K677" s="8"/>
      <c r="L677" s="8"/>
      <c r="M677" s="8"/>
      <c r="N677" s="8"/>
      <c r="O677" s="8"/>
      <c r="P677" s="8"/>
    </row>
    <row r="678" spans="1:16" x14ac:dyDescent="0.35">
      <c r="A678" s="8">
        <f t="shared" si="22"/>
        <v>677</v>
      </c>
      <c r="B678" s="8">
        <v>965</v>
      </c>
      <c r="C678" s="8">
        <v>0.97832399999999997</v>
      </c>
      <c r="D678" s="8"/>
      <c r="E678" s="8">
        <v>965</v>
      </c>
      <c r="F678" s="8">
        <v>0.98020200000000002</v>
      </c>
      <c r="G678" s="8"/>
      <c r="H678" s="8"/>
      <c r="I678" s="8"/>
      <c r="J678" s="8"/>
      <c r="K678" s="8"/>
      <c r="L678" s="8"/>
      <c r="M678" s="8"/>
      <c r="N678" s="8"/>
      <c r="O678" s="8"/>
      <c r="P678" s="8"/>
    </row>
    <row r="679" spans="1:16" x14ac:dyDescent="0.35">
      <c r="A679" s="8">
        <f t="shared" si="22"/>
        <v>678</v>
      </c>
      <c r="B679" s="8">
        <v>965</v>
      </c>
      <c r="C679" s="8">
        <v>0.979769</v>
      </c>
      <c r="D679" s="8"/>
      <c r="E679" s="8">
        <v>965</v>
      </c>
      <c r="F679" s="8">
        <v>0.98020200000000002</v>
      </c>
      <c r="G679" s="8"/>
      <c r="H679" s="8"/>
      <c r="I679" s="8"/>
      <c r="J679" s="8"/>
      <c r="K679" s="8"/>
      <c r="L679" s="8"/>
      <c r="M679" s="8"/>
      <c r="N679" s="8"/>
      <c r="O679" s="8"/>
      <c r="P679" s="8"/>
    </row>
    <row r="680" spans="1:16" x14ac:dyDescent="0.35">
      <c r="A680" s="8">
        <f t="shared" si="22"/>
        <v>679</v>
      </c>
      <c r="B680" s="8">
        <v>980</v>
      </c>
      <c r="C680" s="8">
        <v>0.98121400000000003</v>
      </c>
      <c r="D680" s="8"/>
      <c r="E680" s="8">
        <v>980</v>
      </c>
      <c r="F680" s="8">
        <v>0.98189099999999996</v>
      </c>
      <c r="G680" s="8"/>
      <c r="H680" s="8"/>
      <c r="I680" s="8"/>
      <c r="J680" s="8"/>
      <c r="K680" s="8"/>
      <c r="L680" s="8"/>
      <c r="M680" s="8"/>
      <c r="N680" s="8"/>
      <c r="O680" s="8"/>
      <c r="P680" s="8"/>
    </row>
    <row r="681" spans="1:16" x14ac:dyDescent="0.35">
      <c r="A681" s="8">
        <f t="shared" si="22"/>
        <v>680</v>
      </c>
      <c r="B681" s="8">
        <v>1002.133</v>
      </c>
      <c r="C681" s="8">
        <v>0.98265899999999995</v>
      </c>
      <c r="D681" s="8"/>
      <c r="E681" s="8">
        <v>1002.133</v>
      </c>
      <c r="F681" s="8">
        <v>0.98413399999999995</v>
      </c>
      <c r="G681" s="8"/>
      <c r="H681" s="8"/>
      <c r="I681" s="8"/>
      <c r="J681" s="8"/>
      <c r="K681" s="8"/>
      <c r="L681" s="8"/>
      <c r="M681" s="8"/>
      <c r="N681" s="8"/>
      <c r="O681" s="8"/>
      <c r="P681" s="8"/>
    </row>
    <row r="682" spans="1:16" x14ac:dyDescent="0.35">
      <c r="A682" s="8">
        <f t="shared" si="22"/>
        <v>681</v>
      </c>
      <c r="B682" s="8">
        <v>1055</v>
      </c>
      <c r="C682" s="8">
        <v>0.98410399999999998</v>
      </c>
      <c r="D682" s="8"/>
      <c r="E682" s="8">
        <v>1055</v>
      </c>
      <c r="F682" s="8">
        <v>0.98846299999999998</v>
      </c>
      <c r="G682" s="8"/>
      <c r="H682" s="8"/>
      <c r="I682" s="8"/>
      <c r="J682" s="8"/>
      <c r="K682" s="8"/>
      <c r="L682" s="8"/>
      <c r="M682" s="8"/>
      <c r="N682" s="8"/>
      <c r="O682" s="8"/>
      <c r="P682" s="8"/>
    </row>
    <row r="683" spans="1:16" x14ac:dyDescent="0.35">
      <c r="A683" s="8">
        <f t="shared" si="22"/>
        <v>682</v>
      </c>
      <c r="B683" s="8">
        <v>1095</v>
      </c>
      <c r="C683" s="8">
        <v>0.98554900000000001</v>
      </c>
      <c r="D683" s="8"/>
      <c r="E683" s="8">
        <v>1095</v>
      </c>
      <c r="F683" s="8">
        <v>0.99095699999999998</v>
      </c>
      <c r="G683" s="8"/>
      <c r="H683" s="8"/>
      <c r="I683" s="8"/>
      <c r="J683" s="8"/>
      <c r="K683" s="8"/>
      <c r="L683" s="8"/>
      <c r="M683" s="8"/>
      <c r="N683" s="8"/>
      <c r="O683" s="8"/>
      <c r="P683" s="8"/>
    </row>
    <row r="684" spans="1:16" x14ac:dyDescent="0.35">
      <c r="A684" s="8">
        <f t="shared" si="22"/>
        <v>683</v>
      </c>
      <c r="B684" s="8">
        <v>1165</v>
      </c>
      <c r="C684" s="8">
        <v>0.98699400000000004</v>
      </c>
      <c r="D684" s="8"/>
      <c r="E684" s="8">
        <v>1165</v>
      </c>
      <c r="F684" s="8">
        <v>0.99412199999999995</v>
      </c>
      <c r="G684" s="8"/>
      <c r="H684" s="8"/>
      <c r="I684" s="8"/>
      <c r="J684" s="8"/>
      <c r="K684" s="8"/>
      <c r="L684" s="8"/>
      <c r="M684" s="8"/>
      <c r="N684" s="8"/>
      <c r="O684" s="8"/>
      <c r="P684" s="8"/>
    </row>
    <row r="685" spans="1:16" x14ac:dyDescent="0.35">
      <c r="A685" s="8">
        <f t="shared" si="22"/>
        <v>684</v>
      </c>
      <c r="B685" s="8">
        <v>1230</v>
      </c>
      <c r="C685" s="8">
        <v>0.98843899999999996</v>
      </c>
      <c r="D685" s="8"/>
      <c r="E685" s="8">
        <v>1230</v>
      </c>
      <c r="F685" s="8">
        <v>0.99607999999999997</v>
      </c>
      <c r="G685" s="8"/>
      <c r="H685" s="8"/>
      <c r="I685" s="8"/>
      <c r="J685" s="8"/>
      <c r="K685" s="8"/>
      <c r="L685" s="8"/>
      <c r="M685" s="8"/>
      <c r="N685" s="8"/>
      <c r="O685" s="8"/>
      <c r="P685" s="8"/>
    </row>
    <row r="686" spans="1:16" x14ac:dyDescent="0.35">
      <c r="A686" s="8">
        <f t="shared" si="22"/>
        <v>685</v>
      </c>
      <c r="B686" s="8">
        <v>1240</v>
      </c>
      <c r="C686" s="8">
        <v>0.98988399999999999</v>
      </c>
      <c r="D686" s="8"/>
      <c r="E686" s="8">
        <v>1240</v>
      </c>
      <c r="F686" s="8">
        <v>0.99631800000000004</v>
      </c>
      <c r="G686" s="8"/>
      <c r="H686" s="8"/>
      <c r="I686" s="8"/>
      <c r="J686" s="8"/>
      <c r="K686" s="8"/>
      <c r="L686" s="8"/>
      <c r="M686" s="8"/>
      <c r="N686" s="8"/>
      <c r="O686" s="8"/>
      <c r="P686" s="8"/>
    </row>
    <row r="687" spans="1:16" x14ac:dyDescent="0.35">
      <c r="A687" s="8">
        <f t="shared" si="22"/>
        <v>686</v>
      </c>
      <c r="B687" s="8">
        <v>1285</v>
      </c>
      <c r="C687" s="8">
        <v>0.99132900000000002</v>
      </c>
      <c r="D687" s="8"/>
      <c r="E687" s="8">
        <v>1285</v>
      </c>
      <c r="F687" s="8">
        <v>0.99722699999999997</v>
      </c>
      <c r="G687" s="8"/>
      <c r="H687" s="8"/>
      <c r="I687" s="8"/>
      <c r="J687" s="8"/>
      <c r="K687" s="8"/>
      <c r="L687" s="8"/>
      <c r="M687" s="8"/>
      <c r="N687" s="8"/>
      <c r="O687" s="8"/>
      <c r="P687" s="8"/>
    </row>
    <row r="688" spans="1:16" x14ac:dyDescent="0.35">
      <c r="A688" s="8">
        <f t="shared" si="22"/>
        <v>687</v>
      </c>
      <c r="B688" s="8">
        <v>1320</v>
      </c>
      <c r="C688" s="8">
        <v>0.99277499999999996</v>
      </c>
      <c r="D688" s="8"/>
      <c r="E688" s="8">
        <v>1320</v>
      </c>
      <c r="F688" s="8">
        <v>0.99777800000000005</v>
      </c>
      <c r="G688" s="8"/>
      <c r="H688" s="8"/>
      <c r="I688" s="8"/>
      <c r="J688" s="8"/>
      <c r="K688" s="8"/>
      <c r="L688" s="8"/>
      <c r="M688" s="8"/>
      <c r="N688" s="8"/>
      <c r="O688" s="8"/>
      <c r="P688" s="8"/>
    </row>
    <row r="689" spans="1:16" x14ac:dyDescent="0.35">
      <c r="A689" s="8">
        <f t="shared" si="22"/>
        <v>688</v>
      </c>
      <c r="B689" s="8">
        <v>1335</v>
      </c>
      <c r="C689" s="8">
        <v>0.99421999999999999</v>
      </c>
      <c r="D689" s="8"/>
      <c r="E689" s="8">
        <v>1335</v>
      </c>
      <c r="F689" s="8">
        <v>0.99797999999999998</v>
      </c>
      <c r="G689" s="8"/>
      <c r="H689" s="8"/>
      <c r="I689" s="8"/>
      <c r="J689" s="8"/>
      <c r="K689" s="8"/>
      <c r="L689" s="8"/>
      <c r="M689" s="8"/>
      <c r="N689" s="8"/>
      <c r="O689" s="8"/>
      <c r="P689" s="8"/>
    </row>
    <row r="690" spans="1:16" x14ac:dyDescent="0.35">
      <c r="A690" s="8">
        <f t="shared" si="22"/>
        <v>689</v>
      </c>
      <c r="B690" s="8">
        <v>1485</v>
      </c>
      <c r="C690" s="8">
        <v>0.99566500000000002</v>
      </c>
      <c r="D690" s="8"/>
      <c r="E690" s="8">
        <v>1485</v>
      </c>
      <c r="F690" s="8">
        <v>0.99922900000000003</v>
      </c>
      <c r="G690" s="8"/>
      <c r="H690" s="8"/>
      <c r="I690" s="8"/>
      <c r="J690" s="8"/>
      <c r="K690" s="8"/>
      <c r="L690" s="8"/>
      <c r="M690" s="8"/>
      <c r="N690" s="8"/>
      <c r="O690" s="8"/>
      <c r="P690" s="8"/>
    </row>
    <row r="691" spans="1:16" x14ac:dyDescent="0.35">
      <c r="A691" s="8">
        <f t="shared" si="22"/>
        <v>690</v>
      </c>
      <c r="B691" s="8">
        <v>1505</v>
      </c>
      <c r="C691" s="8">
        <v>0.99711000000000005</v>
      </c>
      <c r="D691" s="8"/>
      <c r="E691" s="8">
        <v>1505</v>
      </c>
      <c r="F691" s="8">
        <v>0.99932299999999996</v>
      </c>
      <c r="G691" s="8"/>
      <c r="H691" s="8"/>
      <c r="I691" s="8"/>
      <c r="J691" s="8"/>
      <c r="K691" s="8"/>
      <c r="L691" s="8"/>
      <c r="M691" s="8"/>
      <c r="N691" s="8"/>
      <c r="O691" s="8"/>
      <c r="P691" s="8"/>
    </row>
    <row r="692" spans="1:16" x14ac:dyDescent="0.35">
      <c r="A692" s="8">
        <f t="shared" si="22"/>
        <v>691</v>
      </c>
      <c r="B692" s="8">
        <v>1520</v>
      </c>
      <c r="C692" s="8">
        <v>0.99855499999999997</v>
      </c>
      <c r="D692" s="8"/>
      <c r="E692" s="8">
        <v>1520</v>
      </c>
      <c r="F692" s="8">
        <v>0.999386</v>
      </c>
      <c r="G692" s="8"/>
      <c r="H692" s="8"/>
      <c r="I692" s="8"/>
      <c r="J692" s="8"/>
      <c r="K692" s="8"/>
      <c r="L692" s="8"/>
      <c r="M692" s="8"/>
      <c r="N692" s="8"/>
      <c r="O692" s="8"/>
      <c r="P692" s="8"/>
    </row>
    <row r="693" spans="1:16" x14ac:dyDescent="0.35">
      <c r="A693" s="8">
        <f t="shared" si="22"/>
        <v>692</v>
      </c>
      <c r="B693" s="8">
        <v>1785</v>
      </c>
      <c r="C693" s="8">
        <v>1</v>
      </c>
      <c r="D693" s="8"/>
      <c r="E693" s="8">
        <v>1785</v>
      </c>
      <c r="F693" s="8">
        <v>0.99989300000000003</v>
      </c>
      <c r="G693" s="8"/>
      <c r="H693" s="8"/>
      <c r="I693" s="8"/>
      <c r="J693" s="8"/>
      <c r="K693" s="8"/>
      <c r="L693" s="8"/>
      <c r="M693" s="8"/>
      <c r="N693" s="8"/>
      <c r="O693" s="8"/>
      <c r="P693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8"/>
  <sheetViews>
    <sheetView workbookViewId="0">
      <selection activeCell="AA3" sqref="AA3:AA164"/>
    </sheetView>
  </sheetViews>
  <sheetFormatPr defaultRowHeight="14.5" x14ac:dyDescent="0.35"/>
  <sheetData>
    <row r="1" spans="1:29" x14ac:dyDescent="0.35">
      <c r="A1" t="s">
        <v>51</v>
      </c>
      <c r="C1">
        <f>AVERAGE(A3:A458)</f>
        <v>2292.9122807017543</v>
      </c>
      <c r="D1">
        <f>STDEV(A3:A458)</f>
        <v>2070.6599449627233</v>
      </c>
      <c r="E1">
        <f>D1/SQRT(456)</f>
        <v>96.967536253130902</v>
      </c>
      <c r="P1" t="s">
        <v>53</v>
      </c>
      <c r="U1" t="s">
        <v>54</v>
      </c>
      <c r="AA1" s="11" t="s">
        <v>76</v>
      </c>
    </row>
    <row r="2" spans="1:29" x14ac:dyDescent="0.35">
      <c r="G2" s="9" t="s">
        <v>17</v>
      </c>
      <c r="H2" s="9"/>
      <c r="I2" s="9"/>
      <c r="J2" s="9"/>
    </row>
    <row r="3" spans="1:29" x14ac:dyDescent="0.35">
      <c r="A3" s="9">
        <v>128</v>
      </c>
      <c r="B3" s="9">
        <v>1</v>
      </c>
      <c r="C3" s="9">
        <v>2.1929824561403508E-3</v>
      </c>
      <c r="G3" s="9"/>
      <c r="H3" s="9"/>
      <c r="I3" s="9"/>
      <c r="J3" s="9"/>
      <c r="P3" s="10">
        <v>192</v>
      </c>
      <c r="Q3" s="10">
        <v>1</v>
      </c>
      <c r="R3" s="10">
        <v>3.7313432835820895E-3</v>
      </c>
      <c r="U3" s="11">
        <v>192</v>
      </c>
      <c r="V3" s="11"/>
      <c r="W3" s="11">
        <v>1</v>
      </c>
      <c r="X3" s="11">
        <v>3.1250000000000002E-3</v>
      </c>
      <c r="AA3">
        <v>384</v>
      </c>
      <c r="AB3">
        <v>1</v>
      </c>
      <c r="AC3">
        <v>6.1728395061728392E-3</v>
      </c>
    </row>
    <row r="4" spans="1:29" x14ac:dyDescent="0.35">
      <c r="A4" s="9">
        <v>192</v>
      </c>
      <c r="B4" s="9">
        <v>2</v>
      </c>
      <c r="C4" s="9">
        <v>4.3859649122807015E-3</v>
      </c>
      <c r="G4" t="s">
        <v>56</v>
      </c>
      <c r="H4" s="9"/>
      <c r="I4" s="9"/>
      <c r="J4" s="9"/>
      <c r="P4" s="10">
        <v>192</v>
      </c>
      <c r="Q4" s="10">
        <v>2</v>
      </c>
      <c r="R4" s="10">
        <v>7.462686567164179E-3</v>
      </c>
      <c r="U4" s="11">
        <v>192</v>
      </c>
      <c r="V4" s="11"/>
      <c r="W4" s="11">
        <v>2</v>
      </c>
      <c r="X4" s="11">
        <v>6.2500000000000003E-3</v>
      </c>
      <c r="AA4">
        <v>384</v>
      </c>
      <c r="AB4">
        <v>2</v>
      </c>
      <c r="AC4">
        <v>1.2345679012345678E-2</v>
      </c>
    </row>
    <row r="5" spans="1:29" x14ac:dyDescent="0.35">
      <c r="A5" s="9">
        <v>192</v>
      </c>
      <c r="B5" s="9">
        <v>3</v>
      </c>
      <c r="C5" s="9">
        <v>6.5789473684210523E-3</v>
      </c>
      <c r="G5" s="9"/>
      <c r="H5" s="9"/>
      <c r="I5" s="9"/>
      <c r="J5" s="9"/>
      <c r="P5" s="10">
        <v>256</v>
      </c>
      <c r="Q5" s="10">
        <v>3</v>
      </c>
      <c r="R5" s="10">
        <v>1.1194029850746268E-2</v>
      </c>
      <c r="U5" s="11">
        <v>192</v>
      </c>
      <c r="V5" s="11"/>
      <c r="W5" s="11">
        <v>3</v>
      </c>
      <c r="X5" s="11">
        <v>9.3749999999999997E-3</v>
      </c>
      <c r="AA5">
        <v>384</v>
      </c>
      <c r="AB5">
        <v>3</v>
      </c>
      <c r="AC5">
        <v>1.8518518518518517E-2</v>
      </c>
    </row>
    <row r="6" spans="1:29" x14ac:dyDescent="0.35">
      <c r="A6" s="9">
        <v>192</v>
      </c>
      <c r="B6" s="9">
        <v>4</v>
      </c>
      <c r="C6" s="9">
        <v>8.771929824561403E-3</v>
      </c>
      <c r="G6" t="s">
        <v>55</v>
      </c>
      <c r="H6" s="9"/>
      <c r="I6" s="9"/>
      <c r="J6" s="9"/>
      <c r="P6" s="10">
        <v>256</v>
      </c>
      <c r="Q6" s="10">
        <v>4</v>
      </c>
      <c r="R6" s="10">
        <v>1.4925373134328358E-2</v>
      </c>
      <c r="U6" s="11">
        <v>192</v>
      </c>
      <c r="V6" s="11"/>
      <c r="W6" s="11">
        <v>4</v>
      </c>
      <c r="X6" s="11">
        <v>1.2500000000000001E-2</v>
      </c>
      <c r="AA6">
        <v>384</v>
      </c>
      <c r="AB6">
        <v>4</v>
      </c>
      <c r="AC6">
        <v>2.4691358024691357E-2</v>
      </c>
    </row>
    <row r="7" spans="1:29" x14ac:dyDescent="0.35">
      <c r="A7" s="9">
        <v>192</v>
      </c>
      <c r="B7" s="9">
        <v>5</v>
      </c>
      <c r="C7" s="9">
        <v>1.0964912280701754E-2</v>
      </c>
      <c r="G7" s="9"/>
      <c r="H7" s="9"/>
      <c r="I7" s="9"/>
      <c r="J7" s="9"/>
      <c r="P7" s="10">
        <v>256</v>
      </c>
      <c r="Q7" s="10">
        <v>5</v>
      </c>
      <c r="R7" s="10">
        <v>1.8656716417910446E-2</v>
      </c>
      <c r="U7" s="11">
        <v>256</v>
      </c>
      <c r="V7" s="11"/>
      <c r="W7" s="11">
        <v>5</v>
      </c>
      <c r="X7" s="11">
        <v>1.5625E-2</v>
      </c>
      <c r="AA7">
        <v>384</v>
      </c>
      <c r="AB7">
        <v>5</v>
      </c>
      <c r="AC7">
        <v>3.0864197530864196E-2</v>
      </c>
    </row>
    <row r="8" spans="1:29" x14ac:dyDescent="0.35">
      <c r="A8" s="9">
        <v>192</v>
      </c>
      <c r="B8" s="9">
        <v>6</v>
      </c>
      <c r="C8" s="9">
        <v>1.3157894736842105E-2</v>
      </c>
      <c r="G8" t="s">
        <v>52</v>
      </c>
      <c r="H8" s="9"/>
      <c r="I8" s="9"/>
      <c r="J8" s="9"/>
      <c r="P8" s="10">
        <v>320</v>
      </c>
      <c r="Q8" s="10">
        <v>6</v>
      </c>
      <c r="R8" s="10">
        <v>2.2388059701492536E-2</v>
      </c>
      <c r="U8" s="11">
        <v>256</v>
      </c>
      <c r="V8" s="11"/>
      <c r="W8" s="11">
        <v>6</v>
      </c>
      <c r="X8" s="11">
        <v>1.8749999999999999E-2</v>
      </c>
      <c r="AA8">
        <v>384</v>
      </c>
      <c r="AB8">
        <v>6</v>
      </c>
      <c r="AC8">
        <v>3.7037037037037035E-2</v>
      </c>
    </row>
    <row r="9" spans="1:29" x14ac:dyDescent="0.35">
      <c r="A9" s="9">
        <v>256</v>
      </c>
      <c r="B9" s="9">
        <v>7</v>
      </c>
      <c r="C9" s="9">
        <v>1.5350877192982455E-2</v>
      </c>
      <c r="G9" s="9"/>
      <c r="H9" s="9"/>
      <c r="I9" s="9"/>
      <c r="J9" s="9"/>
      <c r="P9" s="10">
        <v>320</v>
      </c>
      <c r="Q9" s="10">
        <v>7</v>
      </c>
      <c r="R9" s="10">
        <v>2.6119402985074626E-2</v>
      </c>
      <c r="U9" s="11">
        <v>256</v>
      </c>
      <c r="V9" s="11"/>
      <c r="W9" s="11">
        <v>7</v>
      </c>
      <c r="X9" s="11">
        <v>2.1874999999999999E-2</v>
      </c>
      <c r="AA9">
        <v>448</v>
      </c>
      <c r="AB9">
        <v>7</v>
      </c>
      <c r="AC9">
        <v>4.3209876543209874E-2</v>
      </c>
    </row>
    <row r="10" spans="1:29" x14ac:dyDescent="0.35">
      <c r="A10" s="9">
        <v>256</v>
      </c>
      <c r="B10" s="9">
        <v>8</v>
      </c>
      <c r="C10" s="9">
        <v>1.7543859649122806E-2</v>
      </c>
      <c r="P10" s="10">
        <v>320</v>
      </c>
      <c r="Q10" s="10">
        <v>8</v>
      </c>
      <c r="R10" s="10">
        <v>2.9850746268656716E-2</v>
      </c>
      <c r="U10" s="11">
        <v>256</v>
      </c>
      <c r="V10" s="11"/>
      <c r="W10" s="11">
        <v>8</v>
      </c>
      <c r="X10" s="11">
        <v>2.5000000000000001E-2</v>
      </c>
      <c r="AA10">
        <v>448</v>
      </c>
      <c r="AB10">
        <v>8</v>
      </c>
      <c r="AC10">
        <v>4.9382716049382713E-2</v>
      </c>
    </row>
    <row r="11" spans="1:29" x14ac:dyDescent="0.35">
      <c r="A11" s="9">
        <v>256</v>
      </c>
      <c r="B11" s="9">
        <v>9</v>
      </c>
      <c r="C11" s="9">
        <v>1.9736842105263157E-2</v>
      </c>
      <c r="P11" s="10">
        <v>320</v>
      </c>
      <c r="Q11" s="10">
        <v>9</v>
      </c>
      <c r="R11" s="10">
        <v>3.3582089552238806E-2</v>
      </c>
      <c r="U11" s="11">
        <v>256</v>
      </c>
      <c r="V11" s="11"/>
      <c r="W11" s="11">
        <v>9</v>
      </c>
      <c r="X11" s="11">
        <v>2.8125000000000001E-2</v>
      </c>
      <c r="AA11">
        <v>448</v>
      </c>
      <c r="AB11">
        <v>9</v>
      </c>
      <c r="AC11">
        <v>5.5555555555555552E-2</v>
      </c>
    </row>
    <row r="12" spans="1:29" x14ac:dyDescent="0.35">
      <c r="A12" s="9">
        <v>320</v>
      </c>
      <c r="B12" s="9">
        <v>10</v>
      </c>
      <c r="C12" s="9">
        <v>2.1929824561403508E-2</v>
      </c>
      <c r="P12" s="10">
        <v>320</v>
      </c>
      <c r="Q12" s="10">
        <v>10</v>
      </c>
      <c r="R12" s="10">
        <v>3.7313432835820892E-2</v>
      </c>
      <c r="U12" s="11">
        <v>256</v>
      </c>
      <c r="V12" s="11"/>
      <c r="W12" s="11">
        <v>10</v>
      </c>
      <c r="X12" s="11">
        <v>3.125E-2</v>
      </c>
      <c r="AA12">
        <v>448</v>
      </c>
      <c r="AB12">
        <v>10</v>
      </c>
      <c r="AC12">
        <v>6.1728395061728392E-2</v>
      </c>
    </row>
    <row r="13" spans="1:29" x14ac:dyDescent="0.35">
      <c r="A13" s="9">
        <v>320</v>
      </c>
      <c r="B13" s="9">
        <v>11</v>
      </c>
      <c r="C13" s="9">
        <v>2.4122807017543858E-2</v>
      </c>
      <c r="P13" s="10">
        <v>320</v>
      </c>
      <c r="Q13" s="10">
        <v>11</v>
      </c>
      <c r="R13" s="10">
        <v>4.1044776119402986E-2</v>
      </c>
      <c r="U13" s="11">
        <v>256</v>
      </c>
      <c r="V13" s="11"/>
      <c r="W13" s="11">
        <v>11</v>
      </c>
      <c r="X13" s="11">
        <v>3.4375000000000003E-2</v>
      </c>
      <c r="AA13">
        <v>448</v>
      </c>
      <c r="AB13">
        <v>11</v>
      </c>
      <c r="AC13">
        <v>6.7901234567901231E-2</v>
      </c>
    </row>
    <row r="14" spans="1:29" x14ac:dyDescent="0.35">
      <c r="A14" s="9">
        <v>320</v>
      </c>
      <c r="B14" s="9">
        <v>12</v>
      </c>
      <c r="C14" s="9">
        <v>2.6315789473684209E-2</v>
      </c>
      <c r="P14" s="10">
        <v>320</v>
      </c>
      <c r="Q14" s="10">
        <v>12</v>
      </c>
      <c r="R14" s="10">
        <v>4.4776119402985072E-2</v>
      </c>
      <c r="U14" s="11">
        <v>320</v>
      </c>
      <c r="V14" s="11"/>
      <c r="W14" s="11">
        <v>12</v>
      </c>
      <c r="X14" s="11">
        <v>3.7499999999999999E-2</v>
      </c>
      <c r="AA14">
        <v>448</v>
      </c>
      <c r="AB14">
        <v>12</v>
      </c>
      <c r="AC14">
        <v>7.407407407407407E-2</v>
      </c>
    </row>
    <row r="15" spans="1:29" x14ac:dyDescent="0.35">
      <c r="A15" s="9">
        <v>320</v>
      </c>
      <c r="B15" s="9">
        <v>13</v>
      </c>
      <c r="C15" s="9">
        <v>2.850877192982456E-2</v>
      </c>
      <c r="P15" s="10">
        <v>320</v>
      </c>
      <c r="Q15" s="10">
        <v>13</v>
      </c>
      <c r="R15" s="10">
        <v>4.8507462686567165E-2</v>
      </c>
      <c r="U15" s="11">
        <v>320</v>
      </c>
      <c r="V15" s="11"/>
      <c r="W15" s="11">
        <v>13</v>
      </c>
      <c r="X15" s="11">
        <v>4.0625000000000001E-2</v>
      </c>
      <c r="AA15">
        <v>512</v>
      </c>
      <c r="AB15">
        <v>13</v>
      </c>
      <c r="AC15">
        <v>8.0246913580246909E-2</v>
      </c>
    </row>
    <row r="16" spans="1:29" x14ac:dyDescent="0.35">
      <c r="A16" s="9">
        <v>320</v>
      </c>
      <c r="B16" s="9">
        <v>14</v>
      </c>
      <c r="C16" s="9">
        <v>3.0701754385964911E-2</v>
      </c>
      <c r="P16" s="10">
        <v>384</v>
      </c>
      <c r="Q16" s="10">
        <v>14</v>
      </c>
      <c r="R16" s="10">
        <v>5.2238805970149252E-2</v>
      </c>
      <c r="U16" s="11">
        <v>320</v>
      </c>
      <c r="V16" s="11"/>
      <c r="W16" s="11">
        <v>14</v>
      </c>
      <c r="X16" s="11">
        <v>4.3749999999999997E-2</v>
      </c>
      <c r="AA16">
        <v>512</v>
      </c>
      <c r="AB16">
        <v>14</v>
      </c>
      <c r="AC16">
        <v>8.6419753086419748E-2</v>
      </c>
    </row>
    <row r="17" spans="1:29" x14ac:dyDescent="0.35">
      <c r="A17" s="9">
        <v>320</v>
      </c>
      <c r="B17" s="9">
        <v>15</v>
      </c>
      <c r="C17" s="9">
        <v>3.2894736842105261E-2</v>
      </c>
      <c r="P17" s="10">
        <v>384</v>
      </c>
      <c r="Q17" s="10">
        <v>15</v>
      </c>
      <c r="R17" s="10">
        <v>5.5970149253731345E-2</v>
      </c>
      <c r="U17" s="11">
        <v>320</v>
      </c>
      <c r="V17" s="11"/>
      <c r="W17" s="11">
        <v>15</v>
      </c>
      <c r="X17" s="11">
        <v>4.6875E-2</v>
      </c>
      <c r="AA17">
        <v>576</v>
      </c>
      <c r="AB17">
        <v>15</v>
      </c>
      <c r="AC17">
        <v>9.2592592592592587E-2</v>
      </c>
    </row>
    <row r="18" spans="1:29" x14ac:dyDescent="0.35">
      <c r="A18" s="9">
        <v>320</v>
      </c>
      <c r="B18" s="9">
        <v>16</v>
      </c>
      <c r="C18" s="9">
        <v>3.5087719298245612E-2</v>
      </c>
      <c r="P18" s="10">
        <v>384</v>
      </c>
      <c r="Q18" s="10">
        <v>16</v>
      </c>
      <c r="R18" s="10">
        <v>5.9701492537313432E-2</v>
      </c>
      <c r="U18" s="11">
        <v>320</v>
      </c>
      <c r="V18" s="11"/>
      <c r="W18" s="11">
        <v>16</v>
      </c>
      <c r="X18" s="11">
        <v>0.05</v>
      </c>
      <c r="AA18">
        <v>576</v>
      </c>
      <c r="AB18">
        <v>16</v>
      </c>
      <c r="AC18">
        <v>9.8765432098765427E-2</v>
      </c>
    </row>
    <row r="19" spans="1:29" x14ac:dyDescent="0.35">
      <c r="A19" s="9">
        <v>384</v>
      </c>
      <c r="B19" s="9">
        <v>17</v>
      </c>
      <c r="C19" s="9">
        <v>3.7280701754385963E-2</v>
      </c>
      <c r="P19" s="10">
        <v>384</v>
      </c>
      <c r="Q19" s="10">
        <v>17</v>
      </c>
      <c r="R19" s="10">
        <v>6.3432835820895525E-2</v>
      </c>
      <c r="U19" s="11">
        <v>384</v>
      </c>
      <c r="V19" s="11"/>
      <c r="W19" s="11">
        <v>17</v>
      </c>
      <c r="X19" s="11">
        <v>5.3124999999999999E-2</v>
      </c>
      <c r="AA19">
        <v>576</v>
      </c>
      <c r="AB19">
        <v>17</v>
      </c>
      <c r="AC19">
        <v>0.10493827160493827</v>
      </c>
    </row>
    <row r="20" spans="1:29" x14ac:dyDescent="0.35">
      <c r="A20" s="9">
        <v>384</v>
      </c>
      <c r="B20" s="9">
        <v>18</v>
      </c>
      <c r="C20" s="9">
        <v>3.9473684210526314E-2</v>
      </c>
      <c r="P20" s="10">
        <v>384</v>
      </c>
      <c r="Q20" s="10">
        <v>18</v>
      </c>
      <c r="R20" s="10">
        <v>6.7164179104477612E-2</v>
      </c>
      <c r="U20" s="11">
        <v>384</v>
      </c>
      <c r="V20" s="11"/>
      <c r="W20" s="11">
        <v>18</v>
      </c>
      <c r="X20" s="11">
        <v>5.6250000000000001E-2</v>
      </c>
      <c r="AA20">
        <v>640</v>
      </c>
      <c r="AB20">
        <v>18</v>
      </c>
      <c r="AC20">
        <v>0.1111111111111111</v>
      </c>
    </row>
    <row r="21" spans="1:29" x14ac:dyDescent="0.35">
      <c r="A21" s="9">
        <v>384</v>
      </c>
      <c r="B21" s="9">
        <v>19</v>
      </c>
      <c r="C21" s="9">
        <v>4.1666666666666664E-2</v>
      </c>
      <c r="P21" s="10">
        <v>384</v>
      </c>
      <c r="Q21" s="10">
        <v>19</v>
      </c>
      <c r="R21" s="10">
        <v>7.0895522388059698E-2</v>
      </c>
      <c r="U21" s="11">
        <v>384</v>
      </c>
      <c r="V21" s="11"/>
      <c r="W21" s="11">
        <v>19</v>
      </c>
      <c r="X21" s="11">
        <v>5.9374999999999997E-2</v>
      </c>
      <c r="AA21">
        <v>640</v>
      </c>
      <c r="AB21">
        <v>19</v>
      </c>
      <c r="AC21">
        <v>0.11728395061728394</v>
      </c>
    </row>
    <row r="22" spans="1:29" x14ac:dyDescent="0.35">
      <c r="A22" s="9">
        <v>384</v>
      </c>
      <c r="B22" s="9">
        <v>20</v>
      </c>
      <c r="C22" s="9">
        <v>4.3859649122807015E-2</v>
      </c>
      <c r="P22" s="10">
        <v>384</v>
      </c>
      <c r="Q22" s="10">
        <v>20</v>
      </c>
      <c r="R22" s="10">
        <v>7.4626865671641784E-2</v>
      </c>
      <c r="U22" s="11">
        <v>384</v>
      </c>
      <c r="V22" s="11"/>
      <c r="W22" s="11">
        <v>20</v>
      </c>
      <c r="X22" s="11">
        <v>6.25E-2</v>
      </c>
      <c r="AA22">
        <v>640</v>
      </c>
      <c r="AB22">
        <v>20</v>
      </c>
      <c r="AC22">
        <v>0.12345679012345678</v>
      </c>
    </row>
    <row r="23" spans="1:29" x14ac:dyDescent="0.35">
      <c r="A23" s="9">
        <v>384</v>
      </c>
      <c r="B23" s="9">
        <v>21</v>
      </c>
      <c r="C23" s="9">
        <v>4.6052631578947366E-2</v>
      </c>
      <c r="P23" s="10">
        <v>384</v>
      </c>
      <c r="Q23" s="10">
        <v>21</v>
      </c>
      <c r="R23" s="10">
        <v>7.8358208955223885E-2</v>
      </c>
      <c r="U23" s="11">
        <v>384</v>
      </c>
      <c r="V23" s="11"/>
      <c r="W23" s="11">
        <v>21</v>
      </c>
      <c r="X23" s="11">
        <v>6.5625000000000003E-2</v>
      </c>
      <c r="AA23">
        <v>640</v>
      </c>
      <c r="AB23">
        <v>21</v>
      </c>
      <c r="AC23">
        <v>0.12962962962962962</v>
      </c>
    </row>
    <row r="24" spans="1:29" x14ac:dyDescent="0.35">
      <c r="A24" s="9">
        <v>384</v>
      </c>
      <c r="B24" s="9">
        <v>22</v>
      </c>
      <c r="C24" s="9">
        <v>4.8245614035087717E-2</v>
      </c>
      <c r="P24" s="10">
        <v>448</v>
      </c>
      <c r="Q24" s="10">
        <v>22</v>
      </c>
      <c r="R24" s="10">
        <v>8.2089552238805971E-2</v>
      </c>
      <c r="U24" s="11">
        <v>384</v>
      </c>
      <c r="V24" s="11"/>
      <c r="W24" s="11">
        <v>22</v>
      </c>
      <c r="X24" s="11">
        <v>6.8750000000000006E-2</v>
      </c>
      <c r="AA24">
        <v>640</v>
      </c>
      <c r="AB24">
        <v>22</v>
      </c>
      <c r="AC24">
        <v>0.13580246913580246</v>
      </c>
    </row>
    <row r="25" spans="1:29" x14ac:dyDescent="0.35">
      <c r="A25" s="9">
        <v>384</v>
      </c>
      <c r="B25" s="9">
        <v>23</v>
      </c>
      <c r="C25" s="9">
        <v>5.0438596491228067E-2</v>
      </c>
      <c r="P25" s="10">
        <v>448</v>
      </c>
      <c r="Q25" s="10">
        <v>23</v>
      </c>
      <c r="R25" s="10">
        <v>8.5820895522388058E-2</v>
      </c>
      <c r="U25" s="11">
        <v>384</v>
      </c>
      <c r="V25" s="11"/>
      <c r="W25" s="11">
        <v>23</v>
      </c>
      <c r="X25" s="11">
        <v>7.1874999999999994E-2</v>
      </c>
      <c r="AA25">
        <v>704</v>
      </c>
      <c r="AB25">
        <v>23</v>
      </c>
      <c r="AC25">
        <v>0.1419753086419753</v>
      </c>
    </row>
    <row r="26" spans="1:29" x14ac:dyDescent="0.35">
      <c r="A26" s="9">
        <v>384</v>
      </c>
      <c r="B26" s="9">
        <v>24</v>
      </c>
      <c r="C26" s="9">
        <v>5.2631578947368418E-2</v>
      </c>
      <c r="P26" s="10">
        <v>448</v>
      </c>
      <c r="Q26" s="10">
        <v>24</v>
      </c>
      <c r="R26" s="10">
        <v>8.9552238805970144E-2</v>
      </c>
      <c r="U26" s="11">
        <v>384</v>
      </c>
      <c r="V26" s="11"/>
      <c r="W26" s="11">
        <v>24</v>
      </c>
      <c r="X26" s="11">
        <v>7.4999999999999997E-2</v>
      </c>
      <c r="AA26">
        <v>768</v>
      </c>
      <c r="AB26">
        <v>24</v>
      </c>
      <c r="AC26">
        <v>0.14814814814814814</v>
      </c>
    </row>
    <row r="27" spans="1:29" x14ac:dyDescent="0.35">
      <c r="A27" s="9">
        <v>448</v>
      </c>
      <c r="B27" s="9">
        <v>25</v>
      </c>
      <c r="C27" s="9">
        <v>5.4824561403508769E-2</v>
      </c>
      <c r="P27" s="10">
        <v>448</v>
      </c>
      <c r="Q27" s="10">
        <v>25</v>
      </c>
      <c r="R27" s="10">
        <v>9.3283582089552244E-2</v>
      </c>
      <c r="U27" s="11">
        <v>384</v>
      </c>
      <c r="V27" s="11"/>
      <c r="W27" s="11">
        <v>25</v>
      </c>
      <c r="X27" s="11">
        <v>7.8125E-2</v>
      </c>
      <c r="AA27">
        <v>768</v>
      </c>
      <c r="AB27">
        <v>25</v>
      </c>
      <c r="AC27">
        <v>0.15432098765432098</v>
      </c>
    </row>
    <row r="28" spans="1:29" x14ac:dyDescent="0.35">
      <c r="A28" s="9">
        <v>448</v>
      </c>
      <c r="B28" s="9">
        <v>26</v>
      </c>
      <c r="C28" s="9">
        <v>5.701754385964912E-2</v>
      </c>
      <c r="P28" s="10">
        <v>448</v>
      </c>
      <c r="Q28" s="10">
        <v>26</v>
      </c>
      <c r="R28" s="10">
        <v>9.7014925373134331E-2</v>
      </c>
      <c r="U28" s="11">
        <v>384</v>
      </c>
      <c r="V28" s="11"/>
      <c r="W28" s="11">
        <v>26</v>
      </c>
      <c r="X28" s="11">
        <v>8.1250000000000003E-2</v>
      </c>
      <c r="AA28">
        <v>832</v>
      </c>
      <c r="AB28">
        <v>26</v>
      </c>
      <c r="AC28">
        <v>0.16049382716049382</v>
      </c>
    </row>
    <row r="29" spans="1:29" x14ac:dyDescent="0.35">
      <c r="A29" s="9">
        <v>448</v>
      </c>
      <c r="B29" s="9">
        <v>27</v>
      </c>
      <c r="C29" s="9">
        <v>5.921052631578947E-2</v>
      </c>
      <c r="P29" s="10">
        <v>512</v>
      </c>
      <c r="Q29" s="10">
        <v>27</v>
      </c>
      <c r="R29" s="10">
        <v>0.10074626865671642</v>
      </c>
      <c r="U29" s="11">
        <v>384</v>
      </c>
      <c r="V29" s="11"/>
      <c r="W29" s="11">
        <v>27</v>
      </c>
      <c r="X29" s="11">
        <v>8.4375000000000006E-2</v>
      </c>
      <c r="AA29">
        <v>832</v>
      </c>
      <c r="AB29">
        <v>27</v>
      </c>
      <c r="AC29">
        <v>0.16666666666666666</v>
      </c>
    </row>
    <row r="30" spans="1:29" x14ac:dyDescent="0.35">
      <c r="A30" s="9">
        <v>448</v>
      </c>
      <c r="B30" s="9">
        <v>28</v>
      </c>
      <c r="C30" s="9">
        <v>6.1403508771929821E-2</v>
      </c>
      <c r="P30" s="10">
        <v>512</v>
      </c>
      <c r="Q30" s="10">
        <v>28</v>
      </c>
      <c r="R30" s="10">
        <v>0.1044776119402985</v>
      </c>
      <c r="U30" s="11">
        <v>384</v>
      </c>
      <c r="V30" s="11"/>
      <c r="W30" s="11">
        <v>28</v>
      </c>
      <c r="X30" s="11">
        <v>8.7499999999999994E-2</v>
      </c>
      <c r="AA30">
        <v>896</v>
      </c>
      <c r="AB30">
        <v>28</v>
      </c>
      <c r="AC30">
        <v>0.1728395061728395</v>
      </c>
    </row>
    <row r="31" spans="1:29" x14ac:dyDescent="0.35">
      <c r="A31" s="9">
        <v>448</v>
      </c>
      <c r="B31" s="9">
        <v>29</v>
      </c>
      <c r="C31" s="9">
        <v>6.3596491228070179E-2</v>
      </c>
      <c r="P31" s="10">
        <v>512</v>
      </c>
      <c r="Q31" s="10">
        <v>29</v>
      </c>
      <c r="R31" s="10">
        <v>0.10820895522388059</v>
      </c>
      <c r="U31" s="11">
        <v>384</v>
      </c>
      <c r="V31" s="11"/>
      <c r="W31" s="11">
        <v>29</v>
      </c>
      <c r="X31" s="11">
        <v>9.0624999999999997E-2</v>
      </c>
      <c r="AA31">
        <v>960</v>
      </c>
      <c r="AB31">
        <v>29</v>
      </c>
      <c r="AC31">
        <v>0.17901234567901234</v>
      </c>
    </row>
    <row r="32" spans="1:29" x14ac:dyDescent="0.35">
      <c r="A32" s="9">
        <v>448</v>
      </c>
      <c r="B32" s="9">
        <v>30</v>
      </c>
      <c r="C32" s="9">
        <v>6.5789473684210523E-2</v>
      </c>
      <c r="P32" s="10">
        <v>512</v>
      </c>
      <c r="Q32" s="10">
        <v>30</v>
      </c>
      <c r="R32" s="10">
        <v>0.11194029850746269</v>
      </c>
      <c r="U32" s="11">
        <v>384</v>
      </c>
      <c r="V32" s="11"/>
      <c r="W32" s="11">
        <v>30</v>
      </c>
      <c r="X32" s="11">
        <v>9.375E-2</v>
      </c>
      <c r="AA32">
        <v>1024</v>
      </c>
      <c r="AB32">
        <v>30</v>
      </c>
      <c r="AC32">
        <v>0.18518518518518517</v>
      </c>
    </row>
    <row r="33" spans="1:29" x14ac:dyDescent="0.35">
      <c r="A33" s="9">
        <v>448</v>
      </c>
      <c r="B33" s="9">
        <v>31</v>
      </c>
      <c r="C33" s="9">
        <v>6.798245614035088E-2</v>
      </c>
      <c r="P33" s="10">
        <v>576</v>
      </c>
      <c r="Q33" s="10">
        <v>31</v>
      </c>
      <c r="R33" s="10">
        <v>0.11567164179104478</v>
      </c>
      <c r="U33" s="11">
        <v>384</v>
      </c>
      <c r="V33" s="11"/>
      <c r="W33" s="11">
        <v>31</v>
      </c>
      <c r="X33" s="11">
        <v>9.6875000000000003E-2</v>
      </c>
      <c r="AA33">
        <v>1024</v>
      </c>
      <c r="AB33">
        <v>31</v>
      </c>
      <c r="AC33">
        <v>0.19135802469135801</v>
      </c>
    </row>
    <row r="34" spans="1:29" x14ac:dyDescent="0.35">
      <c r="A34" s="9">
        <v>448</v>
      </c>
      <c r="B34" s="9">
        <v>32</v>
      </c>
      <c r="C34" s="9">
        <v>7.0175438596491224E-2</v>
      </c>
      <c r="P34" s="10">
        <v>576</v>
      </c>
      <c r="Q34" s="10">
        <v>32</v>
      </c>
      <c r="R34" s="10">
        <v>0.11940298507462686</v>
      </c>
      <c r="U34" s="11">
        <v>384</v>
      </c>
      <c r="V34" s="11"/>
      <c r="W34" s="11">
        <v>32</v>
      </c>
      <c r="X34" s="11">
        <v>0.1</v>
      </c>
      <c r="AA34">
        <v>1216</v>
      </c>
      <c r="AB34">
        <v>32</v>
      </c>
      <c r="AC34">
        <v>0.19753086419753085</v>
      </c>
    </row>
    <row r="35" spans="1:29" x14ac:dyDescent="0.35">
      <c r="A35" s="9">
        <v>448</v>
      </c>
      <c r="B35" s="9">
        <v>33</v>
      </c>
      <c r="C35" s="9">
        <v>7.2368421052631582E-2</v>
      </c>
      <c r="P35" s="10">
        <v>576</v>
      </c>
      <c r="Q35" s="10">
        <v>33</v>
      </c>
      <c r="R35" s="10">
        <v>0.12313432835820895</v>
      </c>
      <c r="U35" s="11">
        <v>384</v>
      </c>
      <c r="V35" s="11"/>
      <c r="W35" s="11">
        <v>33</v>
      </c>
      <c r="X35" s="11">
        <v>0.10312499999999999</v>
      </c>
      <c r="AA35">
        <v>1344</v>
      </c>
      <c r="AB35">
        <v>33</v>
      </c>
      <c r="AC35">
        <v>0.20370370370370369</v>
      </c>
    </row>
    <row r="36" spans="1:29" x14ac:dyDescent="0.35">
      <c r="A36" s="9">
        <v>512</v>
      </c>
      <c r="B36" s="9">
        <v>34</v>
      </c>
      <c r="C36" s="9">
        <v>7.4561403508771926E-2</v>
      </c>
      <c r="P36" s="10">
        <v>576</v>
      </c>
      <c r="Q36" s="10">
        <v>34</v>
      </c>
      <c r="R36" s="10">
        <v>0.12686567164179105</v>
      </c>
      <c r="U36" s="11">
        <v>384</v>
      </c>
      <c r="V36" s="11"/>
      <c r="W36" s="11">
        <v>34</v>
      </c>
      <c r="X36" s="11">
        <v>0.10625</v>
      </c>
      <c r="AA36">
        <v>1472</v>
      </c>
      <c r="AB36">
        <v>34</v>
      </c>
      <c r="AC36">
        <v>0.20987654320987653</v>
      </c>
    </row>
    <row r="37" spans="1:29" x14ac:dyDescent="0.35">
      <c r="A37" s="9">
        <v>512</v>
      </c>
      <c r="B37" s="9">
        <v>35</v>
      </c>
      <c r="C37" s="9">
        <v>7.6754385964912283E-2</v>
      </c>
      <c r="P37" s="10">
        <v>576</v>
      </c>
      <c r="Q37" s="10">
        <v>35</v>
      </c>
      <c r="R37" s="10">
        <v>0.13059701492537312</v>
      </c>
      <c r="U37" s="11">
        <v>384</v>
      </c>
      <c r="V37" s="11"/>
      <c r="W37" s="11">
        <v>35</v>
      </c>
      <c r="X37" s="11">
        <v>0.109375</v>
      </c>
      <c r="AA37">
        <v>1728</v>
      </c>
      <c r="AB37">
        <v>35</v>
      </c>
      <c r="AC37">
        <v>0.21604938271604937</v>
      </c>
    </row>
    <row r="38" spans="1:29" x14ac:dyDescent="0.35">
      <c r="A38" s="9">
        <v>512</v>
      </c>
      <c r="B38" s="9">
        <v>36</v>
      </c>
      <c r="C38" s="9">
        <v>7.8947368421052627E-2</v>
      </c>
      <c r="P38" s="10">
        <v>576</v>
      </c>
      <c r="Q38" s="10">
        <v>36</v>
      </c>
      <c r="R38" s="10">
        <v>0.13432835820895522</v>
      </c>
      <c r="U38" s="11">
        <v>448</v>
      </c>
      <c r="V38" s="11"/>
      <c r="W38" s="11">
        <v>36</v>
      </c>
      <c r="X38" s="11">
        <v>0.1125</v>
      </c>
      <c r="AA38">
        <v>1792</v>
      </c>
      <c r="AB38">
        <v>36</v>
      </c>
      <c r="AC38">
        <v>0.22222222222222221</v>
      </c>
    </row>
    <row r="39" spans="1:29" x14ac:dyDescent="0.35">
      <c r="A39" s="9">
        <v>512</v>
      </c>
      <c r="B39" s="9">
        <v>37</v>
      </c>
      <c r="C39" s="9">
        <v>8.1140350877192985E-2</v>
      </c>
      <c r="P39" s="10">
        <v>576</v>
      </c>
      <c r="Q39" s="10">
        <v>37</v>
      </c>
      <c r="R39" s="10">
        <v>0.13805970149253732</v>
      </c>
      <c r="U39" s="11">
        <v>448</v>
      </c>
      <c r="V39" s="11"/>
      <c r="W39" s="11">
        <v>37</v>
      </c>
      <c r="X39" s="11">
        <v>0.11562500000000001</v>
      </c>
      <c r="AA39">
        <v>1792</v>
      </c>
      <c r="AB39">
        <v>37</v>
      </c>
      <c r="AC39">
        <v>0.22839506172839505</v>
      </c>
    </row>
    <row r="40" spans="1:29" x14ac:dyDescent="0.35">
      <c r="A40" s="9">
        <v>512</v>
      </c>
      <c r="B40" s="9">
        <v>38</v>
      </c>
      <c r="C40" s="9">
        <v>8.3333333333333329E-2</v>
      </c>
      <c r="P40" s="10">
        <v>640</v>
      </c>
      <c r="Q40" s="10">
        <v>38</v>
      </c>
      <c r="R40" s="10">
        <v>0.1417910447761194</v>
      </c>
      <c r="U40" s="11">
        <v>448</v>
      </c>
      <c r="V40" s="11"/>
      <c r="W40" s="11">
        <v>38</v>
      </c>
      <c r="X40" s="11">
        <v>0.11874999999999999</v>
      </c>
      <c r="AA40">
        <v>1792</v>
      </c>
      <c r="AB40">
        <v>38</v>
      </c>
      <c r="AC40">
        <v>0.23456790123456789</v>
      </c>
    </row>
    <row r="41" spans="1:29" x14ac:dyDescent="0.35">
      <c r="A41" s="9">
        <v>512</v>
      </c>
      <c r="B41" s="9">
        <v>39</v>
      </c>
      <c r="C41" s="9">
        <v>8.5526315789473686E-2</v>
      </c>
      <c r="P41" s="10">
        <v>640</v>
      </c>
      <c r="Q41" s="10">
        <v>39</v>
      </c>
      <c r="R41" s="10">
        <v>0.1455223880597015</v>
      </c>
      <c r="U41" s="11">
        <v>448</v>
      </c>
      <c r="V41" s="11"/>
      <c r="W41" s="11">
        <v>39</v>
      </c>
      <c r="X41" s="11">
        <v>0.121875</v>
      </c>
      <c r="AA41">
        <v>1792</v>
      </c>
      <c r="AB41">
        <v>39</v>
      </c>
      <c r="AC41">
        <v>0.24074074074074073</v>
      </c>
    </row>
    <row r="42" spans="1:29" x14ac:dyDescent="0.35">
      <c r="A42" s="9">
        <v>512</v>
      </c>
      <c r="B42" s="9">
        <v>40</v>
      </c>
      <c r="C42" s="9">
        <v>8.771929824561403E-2</v>
      </c>
      <c r="P42" s="10">
        <v>640</v>
      </c>
      <c r="Q42" s="10">
        <v>40</v>
      </c>
      <c r="R42" s="10">
        <v>0.14925373134328357</v>
      </c>
      <c r="U42" s="11">
        <v>448</v>
      </c>
      <c r="V42" s="11"/>
      <c r="W42" s="11">
        <v>40</v>
      </c>
      <c r="X42" s="11">
        <v>0.125</v>
      </c>
      <c r="AA42">
        <v>1920</v>
      </c>
      <c r="AB42">
        <v>40</v>
      </c>
      <c r="AC42">
        <v>0.24691358024691357</v>
      </c>
    </row>
    <row r="43" spans="1:29" x14ac:dyDescent="0.35">
      <c r="A43" s="9">
        <v>512</v>
      </c>
      <c r="B43" s="9">
        <v>41</v>
      </c>
      <c r="C43" s="9">
        <v>8.9912280701754388E-2</v>
      </c>
      <c r="P43" s="10">
        <v>704</v>
      </c>
      <c r="Q43" s="10">
        <v>41</v>
      </c>
      <c r="R43" s="10">
        <v>0.15298507462686567</v>
      </c>
      <c r="U43" s="11">
        <v>448</v>
      </c>
      <c r="V43" s="11"/>
      <c r="W43" s="11">
        <v>41</v>
      </c>
      <c r="X43" s="11">
        <v>0.12812499999999999</v>
      </c>
      <c r="AA43">
        <v>2048</v>
      </c>
      <c r="AB43">
        <v>41</v>
      </c>
      <c r="AC43">
        <v>0.25308641975308643</v>
      </c>
    </row>
    <row r="44" spans="1:29" x14ac:dyDescent="0.35">
      <c r="A44" s="9">
        <v>512</v>
      </c>
      <c r="B44" s="9">
        <v>42</v>
      </c>
      <c r="C44" s="9">
        <v>9.2105263157894732E-2</v>
      </c>
      <c r="P44" s="10">
        <v>704</v>
      </c>
      <c r="Q44" s="10">
        <v>42</v>
      </c>
      <c r="R44" s="10">
        <v>0.15671641791044777</v>
      </c>
      <c r="U44" s="11">
        <v>448</v>
      </c>
      <c r="V44" s="11"/>
      <c r="W44" s="11">
        <v>42</v>
      </c>
      <c r="X44" s="11">
        <v>0.13125000000000001</v>
      </c>
      <c r="AA44">
        <v>2048</v>
      </c>
      <c r="AB44">
        <v>42</v>
      </c>
      <c r="AC44">
        <v>0.25925925925925924</v>
      </c>
    </row>
    <row r="45" spans="1:29" x14ac:dyDescent="0.35">
      <c r="A45" s="9">
        <v>512</v>
      </c>
      <c r="B45" s="9">
        <v>43</v>
      </c>
      <c r="C45" s="9">
        <v>9.4298245614035089E-2</v>
      </c>
      <c r="P45" s="10">
        <v>768</v>
      </c>
      <c r="Q45" s="10">
        <v>43</v>
      </c>
      <c r="R45" s="10">
        <v>0.16044776119402984</v>
      </c>
      <c r="U45" s="11">
        <v>512</v>
      </c>
      <c r="V45" s="11"/>
      <c r="W45" s="11">
        <v>43</v>
      </c>
      <c r="X45" s="11">
        <v>0.13437499999999999</v>
      </c>
      <c r="AA45">
        <v>2048</v>
      </c>
      <c r="AB45">
        <v>43</v>
      </c>
      <c r="AC45">
        <v>0.26543209876543211</v>
      </c>
    </row>
    <row r="46" spans="1:29" x14ac:dyDescent="0.35">
      <c r="A46" s="9">
        <v>512</v>
      </c>
      <c r="B46" s="9">
        <v>44</v>
      </c>
      <c r="C46" s="9">
        <v>9.6491228070175433E-2</v>
      </c>
      <c r="P46" s="10">
        <v>768</v>
      </c>
      <c r="Q46" s="10">
        <v>44</v>
      </c>
      <c r="R46" s="10">
        <v>0.16417910447761194</v>
      </c>
      <c r="U46" s="11">
        <v>512</v>
      </c>
      <c r="V46" s="11"/>
      <c r="W46" s="11">
        <v>44</v>
      </c>
      <c r="X46" s="11">
        <v>0.13750000000000001</v>
      </c>
      <c r="AA46">
        <v>2048</v>
      </c>
      <c r="AB46">
        <v>44</v>
      </c>
      <c r="AC46">
        <v>0.27160493827160492</v>
      </c>
    </row>
    <row r="47" spans="1:29" x14ac:dyDescent="0.35">
      <c r="A47" s="9">
        <v>512</v>
      </c>
      <c r="B47" s="9">
        <v>45</v>
      </c>
      <c r="C47" s="9">
        <v>9.8684210526315791E-2</v>
      </c>
      <c r="P47" s="10">
        <v>768</v>
      </c>
      <c r="Q47" s="10">
        <v>45</v>
      </c>
      <c r="R47" s="10">
        <v>0.16791044776119404</v>
      </c>
      <c r="U47" s="11">
        <v>512</v>
      </c>
      <c r="V47" s="11"/>
      <c r="W47" s="11">
        <v>45</v>
      </c>
      <c r="X47" s="11">
        <v>0.140625</v>
      </c>
      <c r="AA47">
        <v>2112</v>
      </c>
      <c r="AB47">
        <v>45</v>
      </c>
      <c r="AC47">
        <v>0.27777777777777779</v>
      </c>
    </row>
    <row r="48" spans="1:29" x14ac:dyDescent="0.35">
      <c r="A48" s="9">
        <v>512</v>
      </c>
      <c r="B48" s="9">
        <v>46</v>
      </c>
      <c r="C48" s="9">
        <v>0.10087719298245613</v>
      </c>
      <c r="P48" s="10">
        <v>768</v>
      </c>
      <c r="Q48" s="10">
        <v>46</v>
      </c>
      <c r="R48" s="10">
        <v>0.17164179104477612</v>
      </c>
      <c r="U48" s="11">
        <v>512</v>
      </c>
      <c r="V48" s="11"/>
      <c r="W48" s="11">
        <v>46</v>
      </c>
      <c r="X48" s="11">
        <v>0.14374999999999999</v>
      </c>
      <c r="AA48">
        <v>2112</v>
      </c>
      <c r="AB48">
        <v>46</v>
      </c>
      <c r="AC48">
        <v>0.2839506172839506</v>
      </c>
    </row>
    <row r="49" spans="1:29" x14ac:dyDescent="0.35">
      <c r="A49" s="9">
        <v>512</v>
      </c>
      <c r="B49" s="9">
        <v>47</v>
      </c>
      <c r="C49" s="9">
        <v>0.10307017543859649</v>
      </c>
      <c r="P49" s="10">
        <v>768</v>
      </c>
      <c r="Q49" s="10">
        <v>47</v>
      </c>
      <c r="R49" s="10">
        <v>0.17537313432835822</v>
      </c>
      <c r="U49" s="11">
        <v>512</v>
      </c>
      <c r="V49" s="11"/>
      <c r="W49" s="11">
        <v>47</v>
      </c>
      <c r="X49" s="11">
        <v>0.14687500000000001</v>
      </c>
      <c r="AA49">
        <v>2176</v>
      </c>
      <c r="AB49">
        <v>47</v>
      </c>
      <c r="AC49">
        <v>0.29012345679012347</v>
      </c>
    </row>
    <row r="50" spans="1:29" x14ac:dyDescent="0.35">
      <c r="A50" s="9">
        <v>512</v>
      </c>
      <c r="B50" s="9">
        <v>48</v>
      </c>
      <c r="C50" s="9">
        <v>0.10526315789473684</v>
      </c>
      <c r="P50" s="10">
        <v>768</v>
      </c>
      <c r="Q50" s="10">
        <v>48</v>
      </c>
      <c r="R50" s="10">
        <v>0.17910447761194029</v>
      </c>
      <c r="U50" s="11">
        <v>512</v>
      </c>
      <c r="V50" s="11"/>
      <c r="W50" s="11">
        <v>48</v>
      </c>
      <c r="X50" s="11">
        <v>0.15</v>
      </c>
      <c r="AA50">
        <v>2240</v>
      </c>
      <c r="AB50">
        <v>48</v>
      </c>
      <c r="AC50">
        <v>0.29629629629629628</v>
      </c>
    </row>
    <row r="51" spans="1:29" x14ac:dyDescent="0.35">
      <c r="A51" s="9">
        <v>512</v>
      </c>
      <c r="B51" s="9">
        <v>49</v>
      </c>
      <c r="C51" s="9">
        <v>0.10745614035087719</v>
      </c>
      <c r="P51" s="10">
        <v>768</v>
      </c>
      <c r="Q51" s="10">
        <v>49</v>
      </c>
      <c r="R51" s="10">
        <v>0.18283582089552239</v>
      </c>
      <c r="U51" s="11">
        <v>512</v>
      </c>
      <c r="V51" s="11"/>
      <c r="W51" s="11">
        <v>49</v>
      </c>
      <c r="X51" s="11">
        <v>0.15312500000000001</v>
      </c>
      <c r="AA51">
        <v>2240</v>
      </c>
      <c r="AB51">
        <v>49</v>
      </c>
      <c r="AC51">
        <v>0.30246913580246915</v>
      </c>
    </row>
    <row r="52" spans="1:29" x14ac:dyDescent="0.35">
      <c r="A52" s="9">
        <v>512</v>
      </c>
      <c r="B52" s="9">
        <v>50</v>
      </c>
      <c r="C52" s="9">
        <v>0.10964912280701754</v>
      </c>
      <c r="P52" s="10">
        <v>768</v>
      </c>
      <c r="Q52" s="10">
        <v>50</v>
      </c>
      <c r="R52" s="10">
        <v>0.18656716417910449</v>
      </c>
      <c r="U52" s="11">
        <v>512</v>
      </c>
      <c r="V52" s="11"/>
      <c r="W52" s="11">
        <v>50</v>
      </c>
      <c r="X52" s="11">
        <v>0.15625</v>
      </c>
      <c r="AA52">
        <v>2240</v>
      </c>
      <c r="AB52">
        <v>50</v>
      </c>
      <c r="AC52">
        <v>0.30864197530864196</v>
      </c>
    </row>
    <row r="53" spans="1:29" x14ac:dyDescent="0.35">
      <c r="A53" s="9">
        <v>512</v>
      </c>
      <c r="B53" s="9">
        <v>51</v>
      </c>
      <c r="C53" s="9">
        <v>0.1118421052631579</v>
      </c>
      <c r="P53" s="10">
        <v>768</v>
      </c>
      <c r="Q53" s="10">
        <v>51</v>
      </c>
      <c r="R53" s="10">
        <v>0.19029850746268656</v>
      </c>
      <c r="U53" s="11">
        <v>576</v>
      </c>
      <c r="V53" s="11"/>
      <c r="W53" s="11">
        <v>51</v>
      </c>
      <c r="X53" s="11">
        <v>0.15937499999999999</v>
      </c>
      <c r="AA53">
        <v>2304</v>
      </c>
      <c r="AB53">
        <v>51</v>
      </c>
      <c r="AC53">
        <v>0.31481481481481483</v>
      </c>
    </row>
    <row r="54" spans="1:29" x14ac:dyDescent="0.35">
      <c r="A54" s="9">
        <v>512</v>
      </c>
      <c r="B54" s="9">
        <v>52</v>
      </c>
      <c r="C54" s="9">
        <v>0.11403508771929824</v>
      </c>
      <c r="P54" s="10">
        <v>832</v>
      </c>
      <c r="Q54" s="10">
        <v>52</v>
      </c>
      <c r="R54" s="10">
        <v>0.19402985074626866</v>
      </c>
      <c r="U54" s="11">
        <v>576</v>
      </c>
      <c r="V54" s="11"/>
      <c r="W54" s="11">
        <v>52</v>
      </c>
      <c r="X54" s="11">
        <v>0.16250000000000001</v>
      </c>
      <c r="AA54">
        <v>2304</v>
      </c>
      <c r="AB54">
        <v>52</v>
      </c>
      <c r="AC54">
        <v>0.32098765432098764</v>
      </c>
    </row>
    <row r="55" spans="1:29" x14ac:dyDescent="0.35">
      <c r="A55" s="9">
        <v>512</v>
      </c>
      <c r="B55" s="9">
        <v>53</v>
      </c>
      <c r="C55" s="9">
        <v>0.1162280701754386</v>
      </c>
      <c r="P55" s="10">
        <v>832</v>
      </c>
      <c r="Q55" s="10">
        <v>53</v>
      </c>
      <c r="R55" s="10">
        <v>0.19776119402985073</v>
      </c>
      <c r="U55" s="11">
        <v>576</v>
      </c>
      <c r="V55" s="11"/>
      <c r="W55" s="11">
        <v>53</v>
      </c>
      <c r="X55" s="11">
        <v>0.16562499999999999</v>
      </c>
      <c r="AA55">
        <v>2304</v>
      </c>
      <c r="AB55">
        <v>53</v>
      </c>
      <c r="AC55">
        <v>0.3271604938271605</v>
      </c>
    </row>
    <row r="56" spans="1:29" x14ac:dyDescent="0.35">
      <c r="A56" s="9">
        <v>512</v>
      </c>
      <c r="B56" s="9">
        <v>54</v>
      </c>
      <c r="C56" s="9">
        <v>0.11842105263157894</v>
      </c>
      <c r="P56" s="10">
        <v>832</v>
      </c>
      <c r="Q56" s="10">
        <v>54</v>
      </c>
      <c r="R56" s="10">
        <v>0.20149253731343283</v>
      </c>
      <c r="U56" s="11">
        <v>576</v>
      </c>
      <c r="V56" s="11"/>
      <c r="W56" s="11">
        <v>54</v>
      </c>
      <c r="X56" s="11">
        <v>0.16875000000000001</v>
      </c>
      <c r="AA56">
        <v>2304</v>
      </c>
      <c r="AB56">
        <v>54</v>
      </c>
      <c r="AC56">
        <v>0.33333333333333331</v>
      </c>
    </row>
    <row r="57" spans="1:29" x14ac:dyDescent="0.35">
      <c r="A57" s="9">
        <v>512</v>
      </c>
      <c r="B57" s="9">
        <v>55</v>
      </c>
      <c r="C57" s="9">
        <v>0.1206140350877193</v>
      </c>
      <c r="P57" s="10">
        <v>896</v>
      </c>
      <c r="Q57" s="10">
        <v>55</v>
      </c>
      <c r="R57" s="10">
        <v>0.20522388059701493</v>
      </c>
      <c r="U57" s="11">
        <v>576</v>
      </c>
      <c r="V57" s="11"/>
      <c r="W57" s="11">
        <v>55</v>
      </c>
      <c r="X57" s="11">
        <v>0.171875</v>
      </c>
      <c r="AA57">
        <v>2368</v>
      </c>
      <c r="AB57">
        <v>55</v>
      </c>
      <c r="AC57">
        <v>0.33950617283950618</v>
      </c>
    </row>
    <row r="58" spans="1:29" x14ac:dyDescent="0.35">
      <c r="A58" s="9">
        <v>512</v>
      </c>
      <c r="B58" s="9">
        <v>56</v>
      </c>
      <c r="C58" s="9">
        <v>0.12280701754385964</v>
      </c>
      <c r="P58" s="10">
        <v>896</v>
      </c>
      <c r="Q58" s="10">
        <v>56</v>
      </c>
      <c r="R58" s="10">
        <v>0.20895522388059701</v>
      </c>
      <c r="U58" s="11">
        <v>576</v>
      </c>
      <c r="V58" s="11"/>
      <c r="W58" s="11">
        <v>56</v>
      </c>
      <c r="X58" s="11">
        <v>0.17499999999999999</v>
      </c>
      <c r="AA58">
        <v>2368</v>
      </c>
      <c r="AB58">
        <v>56</v>
      </c>
      <c r="AC58">
        <v>0.34567901234567899</v>
      </c>
    </row>
    <row r="59" spans="1:29" x14ac:dyDescent="0.35">
      <c r="A59" s="9">
        <v>512</v>
      </c>
      <c r="B59" s="9">
        <v>57</v>
      </c>
      <c r="C59" s="9">
        <v>0.125</v>
      </c>
      <c r="P59" s="10">
        <v>896</v>
      </c>
      <c r="Q59" s="10">
        <v>57</v>
      </c>
      <c r="R59" s="10">
        <v>0.21268656716417911</v>
      </c>
      <c r="U59" s="11">
        <v>576</v>
      </c>
      <c r="V59" s="11"/>
      <c r="W59" s="11">
        <v>57</v>
      </c>
      <c r="X59" s="11">
        <v>0.17812500000000001</v>
      </c>
      <c r="AA59">
        <v>2432</v>
      </c>
      <c r="AB59">
        <v>57</v>
      </c>
      <c r="AC59">
        <v>0.35185185185185186</v>
      </c>
    </row>
    <row r="60" spans="1:29" x14ac:dyDescent="0.35">
      <c r="A60" s="9">
        <v>576</v>
      </c>
      <c r="B60" s="9">
        <v>58</v>
      </c>
      <c r="C60" s="9">
        <v>0.12719298245614036</v>
      </c>
      <c r="P60" s="10">
        <v>896</v>
      </c>
      <c r="Q60" s="10">
        <v>58</v>
      </c>
      <c r="R60" s="10">
        <v>0.21641791044776118</v>
      </c>
      <c r="U60" s="11">
        <v>640</v>
      </c>
      <c r="V60" s="11"/>
      <c r="W60" s="11">
        <v>58</v>
      </c>
      <c r="X60" s="11">
        <v>0.18124999999999999</v>
      </c>
      <c r="AA60">
        <v>2432</v>
      </c>
      <c r="AB60">
        <v>58</v>
      </c>
      <c r="AC60">
        <v>0.35802469135802467</v>
      </c>
    </row>
    <row r="61" spans="1:29" x14ac:dyDescent="0.35">
      <c r="A61" s="9">
        <v>576</v>
      </c>
      <c r="B61" s="9">
        <v>59</v>
      </c>
      <c r="C61" s="9">
        <v>0.12938596491228072</v>
      </c>
      <c r="P61" s="10">
        <v>960</v>
      </c>
      <c r="Q61" s="10">
        <v>59</v>
      </c>
      <c r="R61" s="10">
        <v>0.22014925373134328</v>
      </c>
      <c r="U61" s="11">
        <v>640</v>
      </c>
      <c r="V61" s="11"/>
      <c r="W61" s="11">
        <v>59</v>
      </c>
      <c r="X61" s="11">
        <v>0.18437500000000001</v>
      </c>
      <c r="AA61">
        <v>2496</v>
      </c>
      <c r="AB61">
        <v>59</v>
      </c>
      <c r="AC61">
        <v>0.36419753086419754</v>
      </c>
    </row>
    <row r="62" spans="1:29" x14ac:dyDescent="0.35">
      <c r="A62" s="9">
        <v>576</v>
      </c>
      <c r="B62" s="9">
        <v>60</v>
      </c>
      <c r="C62" s="9">
        <v>0.13157894736842105</v>
      </c>
      <c r="P62" s="10">
        <v>1024</v>
      </c>
      <c r="Q62" s="10">
        <v>60</v>
      </c>
      <c r="R62" s="10">
        <v>0.22388059701492538</v>
      </c>
      <c r="U62" s="11">
        <v>640</v>
      </c>
      <c r="V62" s="11"/>
      <c r="W62" s="11">
        <v>60</v>
      </c>
      <c r="X62" s="11">
        <v>0.1875</v>
      </c>
      <c r="AA62">
        <v>2560</v>
      </c>
      <c r="AB62">
        <v>60</v>
      </c>
      <c r="AC62">
        <v>0.37037037037037035</v>
      </c>
    </row>
    <row r="63" spans="1:29" x14ac:dyDescent="0.35">
      <c r="A63" s="9">
        <v>576</v>
      </c>
      <c r="B63" s="9">
        <v>61</v>
      </c>
      <c r="C63" s="9">
        <v>0.1337719298245614</v>
      </c>
      <c r="P63" s="10">
        <v>1024</v>
      </c>
      <c r="Q63" s="10">
        <v>61</v>
      </c>
      <c r="R63" s="10">
        <v>0.22761194029850745</v>
      </c>
      <c r="U63" s="11">
        <v>640</v>
      </c>
      <c r="V63" s="11"/>
      <c r="W63" s="11">
        <v>61</v>
      </c>
      <c r="X63" s="11">
        <v>0.19062499999999999</v>
      </c>
      <c r="AA63">
        <v>2560</v>
      </c>
      <c r="AB63">
        <v>61</v>
      </c>
      <c r="AC63">
        <v>0.37654320987654322</v>
      </c>
    </row>
    <row r="64" spans="1:29" x14ac:dyDescent="0.35">
      <c r="A64" s="9">
        <v>576</v>
      </c>
      <c r="B64" s="9">
        <v>62</v>
      </c>
      <c r="C64" s="9">
        <v>0.13596491228070176</v>
      </c>
      <c r="P64" s="10">
        <v>1088</v>
      </c>
      <c r="Q64" s="10">
        <v>62</v>
      </c>
      <c r="R64" s="10">
        <v>0.23134328358208955</v>
      </c>
      <c r="U64" s="11">
        <v>640</v>
      </c>
      <c r="V64" s="11"/>
      <c r="W64" s="11">
        <v>62</v>
      </c>
      <c r="X64" s="11">
        <v>0.19375000000000001</v>
      </c>
      <c r="AA64">
        <v>2560</v>
      </c>
      <c r="AB64">
        <v>62</v>
      </c>
      <c r="AC64">
        <v>0.38271604938271603</v>
      </c>
    </row>
    <row r="65" spans="1:29" x14ac:dyDescent="0.35">
      <c r="A65" s="9">
        <v>576</v>
      </c>
      <c r="B65" s="9">
        <v>63</v>
      </c>
      <c r="C65" s="9">
        <v>0.13815789473684212</v>
      </c>
      <c r="P65" s="10">
        <v>1088</v>
      </c>
      <c r="Q65" s="10">
        <v>63</v>
      </c>
      <c r="R65" s="10">
        <v>0.23507462686567165</v>
      </c>
      <c r="U65" s="11">
        <v>704</v>
      </c>
      <c r="V65" s="11"/>
      <c r="W65" s="11">
        <v>63</v>
      </c>
      <c r="X65" s="11">
        <v>0.19687499999999999</v>
      </c>
      <c r="AA65">
        <v>2624</v>
      </c>
      <c r="AB65">
        <v>63</v>
      </c>
      <c r="AC65">
        <v>0.3888888888888889</v>
      </c>
    </row>
    <row r="66" spans="1:29" x14ac:dyDescent="0.35">
      <c r="A66" s="9">
        <v>576</v>
      </c>
      <c r="B66" s="9">
        <v>64</v>
      </c>
      <c r="C66" s="9">
        <v>0.14035087719298245</v>
      </c>
      <c r="P66" s="10">
        <v>1088</v>
      </c>
      <c r="Q66" s="10">
        <v>64</v>
      </c>
      <c r="R66" s="10">
        <v>0.23880597014925373</v>
      </c>
      <c r="U66" s="11">
        <v>704</v>
      </c>
      <c r="V66" s="11"/>
      <c r="W66" s="11">
        <v>64</v>
      </c>
      <c r="X66" s="11">
        <v>0.2</v>
      </c>
      <c r="AA66">
        <v>2624</v>
      </c>
      <c r="AB66">
        <v>64</v>
      </c>
      <c r="AC66">
        <v>0.39506172839506171</v>
      </c>
    </row>
    <row r="67" spans="1:29" x14ac:dyDescent="0.35">
      <c r="A67" s="9">
        <v>576</v>
      </c>
      <c r="B67" s="9">
        <v>65</v>
      </c>
      <c r="C67" s="9">
        <v>0.14254385964912281</v>
      </c>
      <c r="P67" s="10">
        <v>1088</v>
      </c>
      <c r="Q67" s="10">
        <v>65</v>
      </c>
      <c r="R67" s="10">
        <v>0.24253731343283583</v>
      </c>
      <c r="U67" s="11">
        <v>704</v>
      </c>
      <c r="V67" s="11"/>
      <c r="W67" s="11">
        <v>65</v>
      </c>
      <c r="X67" s="11">
        <v>0.203125</v>
      </c>
      <c r="AA67">
        <v>2624</v>
      </c>
      <c r="AB67">
        <v>65</v>
      </c>
      <c r="AC67">
        <v>0.40123456790123457</v>
      </c>
    </row>
    <row r="68" spans="1:29" x14ac:dyDescent="0.35">
      <c r="A68" s="9">
        <v>576</v>
      </c>
      <c r="B68" s="9">
        <v>66</v>
      </c>
      <c r="C68" s="9">
        <v>0.14473684210526316</v>
      </c>
      <c r="P68" s="10">
        <v>1088</v>
      </c>
      <c r="Q68" s="10">
        <v>66</v>
      </c>
      <c r="R68" s="10">
        <v>0.2462686567164179</v>
      </c>
      <c r="U68" s="11">
        <v>704</v>
      </c>
      <c r="V68" s="11"/>
      <c r="W68" s="11">
        <v>66</v>
      </c>
      <c r="X68" s="11">
        <v>0.20624999999999999</v>
      </c>
      <c r="AA68">
        <v>2624</v>
      </c>
      <c r="AB68">
        <v>66</v>
      </c>
      <c r="AC68">
        <v>0.40740740740740738</v>
      </c>
    </row>
    <row r="69" spans="1:29" x14ac:dyDescent="0.35">
      <c r="A69" s="9">
        <v>576</v>
      </c>
      <c r="B69" s="9">
        <v>67</v>
      </c>
      <c r="C69" s="9">
        <v>0.14692982456140352</v>
      </c>
      <c r="P69" s="10">
        <v>1152</v>
      </c>
      <c r="Q69" s="10">
        <v>67</v>
      </c>
      <c r="R69" s="10">
        <v>0.25</v>
      </c>
      <c r="U69" s="11">
        <v>768</v>
      </c>
      <c r="V69" s="11"/>
      <c r="W69" s="11">
        <v>67</v>
      </c>
      <c r="X69" s="11">
        <v>0.20937500000000001</v>
      </c>
      <c r="AA69">
        <v>2624</v>
      </c>
      <c r="AB69">
        <v>67</v>
      </c>
      <c r="AC69">
        <v>0.41358024691358025</v>
      </c>
    </row>
    <row r="70" spans="1:29" x14ac:dyDescent="0.35">
      <c r="A70" s="9">
        <v>576</v>
      </c>
      <c r="B70" s="9">
        <v>68</v>
      </c>
      <c r="C70" s="9">
        <v>0.14912280701754385</v>
      </c>
      <c r="P70" s="10">
        <v>1152</v>
      </c>
      <c r="Q70" s="10">
        <v>68</v>
      </c>
      <c r="R70" s="10">
        <v>0.2537313432835821</v>
      </c>
      <c r="U70" s="11">
        <v>768</v>
      </c>
      <c r="V70" s="11"/>
      <c r="W70" s="11">
        <v>68</v>
      </c>
      <c r="X70" s="11">
        <v>0.21249999999999999</v>
      </c>
      <c r="AA70">
        <v>2688</v>
      </c>
      <c r="AB70">
        <v>68</v>
      </c>
      <c r="AC70">
        <v>0.41975308641975306</v>
      </c>
    </row>
    <row r="71" spans="1:29" x14ac:dyDescent="0.35">
      <c r="A71" s="9">
        <v>576</v>
      </c>
      <c r="B71" s="9">
        <v>69</v>
      </c>
      <c r="C71" s="9">
        <v>0.15131578947368421</v>
      </c>
      <c r="P71" s="10">
        <v>1152</v>
      </c>
      <c r="Q71" s="10">
        <v>69</v>
      </c>
      <c r="R71" s="10">
        <v>0.2574626865671642</v>
      </c>
      <c r="U71" s="11">
        <v>768</v>
      </c>
      <c r="V71" s="11"/>
      <c r="W71" s="11">
        <v>69</v>
      </c>
      <c r="X71" s="11">
        <v>0.21562500000000001</v>
      </c>
      <c r="AA71">
        <v>2688</v>
      </c>
      <c r="AB71">
        <v>69</v>
      </c>
      <c r="AC71">
        <v>0.42592592592592593</v>
      </c>
    </row>
    <row r="72" spans="1:29" x14ac:dyDescent="0.35">
      <c r="A72" s="9">
        <v>640</v>
      </c>
      <c r="B72" s="9">
        <v>70</v>
      </c>
      <c r="C72" s="9">
        <v>0.15350877192982457</v>
      </c>
      <c r="P72" s="10">
        <v>1152</v>
      </c>
      <c r="Q72" s="10">
        <v>70</v>
      </c>
      <c r="R72" s="10">
        <v>0.26119402985074625</v>
      </c>
      <c r="U72" s="11">
        <v>768</v>
      </c>
      <c r="V72" s="11"/>
      <c r="W72" s="11">
        <v>70</v>
      </c>
      <c r="X72" s="11">
        <v>0.21875</v>
      </c>
      <c r="AA72">
        <v>2752</v>
      </c>
      <c r="AB72">
        <v>70</v>
      </c>
      <c r="AC72">
        <v>0.43209876543209874</v>
      </c>
    </row>
    <row r="73" spans="1:29" x14ac:dyDescent="0.35">
      <c r="A73" s="9">
        <v>640</v>
      </c>
      <c r="B73" s="9">
        <v>71</v>
      </c>
      <c r="C73" s="9">
        <v>0.15570175438596492</v>
      </c>
      <c r="P73" s="10">
        <v>1152</v>
      </c>
      <c r="Q73" s="10">
        <v>71</v>
      </c>
      <c r="R73" s="10">
        <v>0.26492537313432835</v>
      </c>
      <c r="U73" s="11">
        <v>768</v>
      </c>
      <c r="V73" s="11"/>
      <c r="W73" s="11">
        <v>71</v>
      </c>
      <c r="X73" s="11">
        <v>0.22187499999999999</v>
      </c>
      <c r="AA73">
        <v>2816</v>
      </c>
      <c r="AB73">
        <v>71</v>
      </c>
      <c r="AC73">
        <v>0.43827160493827161</v>
      </c>
    </row>
    <row r="74" spans="1:29" x14ac:dyDescent="0.35">
      <c r="A74" s="9">
        <v>640</v>
      </c>
      <c r="B74" s="9">
        <v>72</v>
      </c>
      <c r="C74" s="9">
        <v>0.15789473684210525</v>
      </c>
      <c r="P74" s="10">
        <v>1152</v>
      </c>
      <c r="Q74" s="10">
        <v>72</v>
      </c>
      <c r="R74" s="10">
        <v>0.26865671641791045</v>
      </c>
      <c r="U74" s="11">
        <v>768</v>
      </c>
      <c r="V74" s="11"/>
      <c r="W74" s="11">
        <v>72</v>
      </c>
      <c r="X74" s="11">
        <v>0.22500000000000001</v>
      </c>
      <c r="AA74">
        <v>2816</v>
      </c>
      <c r="AB74">
        <v>72</v>
      </c>
      <c r="AC74">
        <v>0.44444444444444442</v>
      </c>
    </row>
    <row r="75" spans="1:29" x14ac:dyDescent="0.35">
      <c r="A75" s="9">
        <v>640</v>
      </c>
      <c r="B75" s="9">
        <v>73</v>
      </c>
      <c r="C75" s="9">
        <v>0.16008771929824561</v>
      </c>
      <c r="P75" s="10">
        <v>1152</v>
      </c>
      <c r="Q75" s="10">
        <v>73</v>
      </c>
      <c r="R75" s="10">
        <v>0.27238805970149255</v>
      </c>
      <c r="U75" s="11">
        <v>768</v>
      </c>
      <c r="V75" s="11"/>
      <c r="W75" s="11">
        <v>73</v>
      </c>
      <c r="X75" s="11">
        <v>0.22812499999999999</v>
      </c>
      <c r="AA75">
        <v>2880</v>
      </c>
      <c r="AB75">
        <v>73</v>
      </c>
      <c r="AC75">
        <v>0.45061728395061729</v>
      </c>
    </row>
    <row r="76" spans="1:29" x14ac:dyDescent="0.35">
      <c r="A76" s="9">
        <v>640</v>
      </c>
      <c r="B76" s="9">
        <v>74</v>
      </c>
      <c r="C76" s="9">
        <v>0.16228070175438597</v>
      </c>
      <c r="P76" s="10">
        <v>1216</v>
      </c>
      <c r="Q76" s="10">
        <v>74</v>
      </c>
      <c r="R76" s="10">
        <v>0.27611940298507465</v>
      </c>
      <c r="U76" s="11">
        <v>768</v>
      </c>
      <c r="V76" s="11"/>
      <c r="W76" s="11">
        <v>74</v>
      </c>
      <c r="X76" s="11">
        <v>0.23125000000000001</v>
      </c>
      <c r="AA76">
        <v>2944</v>
      </c>
      <c r="AB76">
        <v>74</v>
      </c>
      <c r="AC76">
        <v>0.4567901234567901</v>
      </c>
    </row>
    <row r="77" spans="1:29" x14ac:dyDescent="0.35">
      <c r="A77" s="9">
        <v>640</v>
      </c>
      <c r="B77" s="9">
        <v>75</v>
      </c>
      <c r="C77" s="9">
        <v>0.16447368421052633</v>
      </c>
      <c r="P77" s="10">
        <v>1216</v>
      </c>
      <c r="Q77" s="10">
        <v>75</v>
      </c>
      <c r="R77" s="10">
        <v>0.27985074626865669</v>
      </c>
      <c r="U77" s="11">
        <v>768</v>
      </c>
      <c r="V77" s="11"/>
      <c r="W77" s="11">
        <v>75</v>
      </c>
      <c r="X77" s="11">
        <v>0.234375</v>
      </c>
      <c r="AA77">
        <v>3072</v>
      </c>
      <c r="AB77">
        <v>75</v>
      </c>
      <c r="AC77">
        <v>0.46296296296296297</v>
      </c>
    </row>
    <row r="78" spans="1:29" x14ac:dyDescent="0.35">
      <c r="A78" s="9">
        <v>640</v>
      </c>
      <c r="B78" s="9">
        <v>76</v>
      </c>
      <c r="C78" s="9">
        <v>0.16666666666666666</v>
      </c>
      <c r="P78" s="10">
        <v>1216</v>
      </c>
      <c r="Q78" s="10">
        <v>76</v>
      </c>
      <c r="R78" s="10">
        <v>0.28358208955223879</v>
      </c>
      <c r="U78" s="11">
        <v>768</v>
      </c>
      <c r="V78" s="11"/>
      <c r="W78" s="11">
        <v>76</v>
      </c>
      <c r="X78" s="11">
        <v>0.23749999999999999</v>
      </c>
      <c r="AA78">
        <v>3200</v>
      </c>
      <c r="AB78">
        <v>76</v>
      </c>
      <c r="AC78">
        <v>0.46913580246913578</v>
      </c>
    </row>
    <row r="79" spans="1:29" x14ac:dyDescent="0.35">
      <c r="A79" s="9">
        <v>640</v>
      </c>
      <c r="B79" s="9">
        <v>77</v>
      </c>
      <c r="C79" s="9">
        <v>0.16885964912280702</v>
      </c>
      <c r="P79" s="10">
        <v>1280</v>
      </c>
      <c r="Q79" s="10">
        <v>77</v>
      </c>
      <c r="R79" s="10">
        <v>0.28731343283582089</v>
      </c>
      <c r="U79" s="11">
        <v>768</v>
      </c>
      <c r="V79" s="11"/>
      <c r="W79" s="11">
        <v>77</v>
      </c>
      <c r="X79" s="11">
        <v>0.24062500000000001</v>
      </c>
      <c r="AA79">
        <v>3200</v>
      </c>
      <c r="AB79">
        <v>77</v>
      </c>
      <c r="AC79">
        <v>0.47530864197530864</v>
      </c>
    </row>
    <row r="80" spans="1:29" x14ac:dyDescent="0.35">
      <c r="A80" s="9">
        <v>640</v>
      </c>
      <c r="B80" s="9">
        <v>78</v>
      </c>
      <c r="C80" s="9">
        <v>0.17105263157894737</v>
      </c>
      <c r="P80" s="10">
        <v>1280</v>
      </c>
      <c r="Q80" s="10">
        <v>78</v>
      </c>
      <c r="R80" s="10">
        <v>0.29104477611940299</v>
      </c>
      <c r="U80" s="11">
        <v>768</v>
      </c>
      <c r="V80" s="11"/>
      <c r="W80" s="11">
        <v>78</v>
      </c>
      <c r="X80" s="11">
        <v>0.24374999999999999</v>
      </c>
      <c r="AA80">
        <v>3200</v>
      </c>
      <c r="AB80">
        <v>78</v>
      </c>
      <c r="AC80">
        <v>0.48148148148148145</v>
      </c>
    </row>
    <row r="81" spans="1:29" x14ac:dyDescent="0.35">
      <c r="A81" s="9">
        <v>640</v>
      </c>
      <c r="B81" s="9">
        <v>79</v>
      </c>
      <c r="C81" s="9">
        <v>0.17324561403508773</v>
      </c>
      <c r="P81" s="10">
        <v>1280</v>
      </c>
      <c r="Q81" s="10">
        <v>79</v>
      </c>
      <c r="R81" s="10">
        <v>0.29477611940298509</v>
      </c>
      <c r="U81" s="11">
        <v>768</v>
      </c>
      <c r="V81" s="11"/>
      <c r="W81" s="11">
        <v>79</v>
      </c>
      <c r="X81" s="11">
        <v>0.24687500000000001</v>
      </c>
      <c r="AA81">
        <v>3264</v>
      </c>
      <c r="AB81">
        <v>79</v>
      </c>
      <c r="AC81">
        <v>0.48765432098765432</v>
      </c>
    </row>
    <row r="82" spans="1:29" x14ac:dyDescent="0.35">
      <c r="A82" s="9">
        <v>640</v>
      </c>
      <c r="B82" s="9">
        <v>80</v>
      </c>
      <c r="C82" s="9">
        <v>0.17543859649122806</v>
      </c>
      <c r="P82" s="10">
        <v>1280</v>
      </c>
      <c r="Q82" s="10">
        <v>80</v>
      </c>
      <c r="R82" s="10">
        <v>0.29850746268656714</v>
      </c>
      <c r="U82" s="11">
        <v>768</v>
      </c>
      <c r="V82" s="11"/>
      <c r="W82" s="11">
        <v>80</v>
      </c>
      <c r="X82" s="11">
        <v>0.25</v>
      </c>
      <c r="AA82">
        <v>3328</v>
      </c>
      <c r="AB82">
        <v>80</v>
      </c>
      <c r="AC82">
        <v>0.49382716049382713</v>
      </c>
    </row>
    <row r="83" spans="1:29" x14ac:dyDescent="0.35">
      <c r="A83" s="9">
        <v>640</v>
      </c>
      <c r="B83" s="9">
        <v>81</v>
      </c>
      <c r="C83" s="9">
        <v>0.17763157894736842</v>
      </c>
      <c r="P83" s="10">
        <v>1344</v>
      </c>
      <c r="Q83" s="10">
        <v>81</v>
      </c>
      <c r="R83" s="10">
        <v>0.30223880597014924</v>
      </c>
      <c r="U83" s="11">
        <v>832</v>
      </c>
      <c r="V83" s="11"/>
      <c r="W83" s="11">
        <v>81</v>
      </c>
      <c r="X83" s="11">
        <v>0.25312499999999999</v>
      </c>
      <c r="AA83">
        <v>3328</v>
      </c>
      <c r="AB83">
        <v>81</v>
      </c>
      <c r="AC83">
        <v>0.5</v>
      </c>
    </row>
    <row r="84" spans="1:29" x14ac:dyDescent="0.35">
      <c r="A84" s="9">
        <v>640</v>
      </c>
      <c r="B84" s="9">
        <v>82</v>
      </c>
      <c r="C84" s="9">
        <v>0.17982456140350878</v>
      </c>
      <c r="P84" s="10">
        <v>1344</v>
      </c>
      <c r="Q84" s="10">
        <v>82</v>
      </c>
      <c r="R84" s="10">
        <v>0.30597014925373134</v>
      </c>
      <c r="U84" s="11">
        <v>832</v>
      </c>
      <c r="V84" s="11"/>
      <c r="W84" s="11">
        <v>82</v>
      </c>
      <c r="X84" s="11">
        <v>0.25624999999999998</v>
      </c>
      <c r="AA84">
        <v>3328</v>
      </c>
      <c r="AB84">
        <v>82</v>
      </c>
      <c r="AC84">
        <v>0.50617283950617287</v>
      </c>
    </row>
    <row r="85" spans="1:29" x14ac:dyDescent="0.35">
      <c r="A85" s="9">
        <v>704</v>
      </c>
      <c r="B85" s="9">
        <v>83</v>
      </c>
      <c r="C85" s="9">
        <v>0.18201754385964913</v>
      </c>
      <c r="P85" s="10">
        <v>1344</v>
      </c>
      <c r="Q85" s="10">
        <v>83</v>
      </c>
      <c r="R85" s="10">
        <v>0.30970149253731344</v>
      </c>
      <c r="U85" s="11">
        <v>896</v>
      </c>
      <c r="V85" s="11"/>
      <c r="W85" s="11">
        <v>83</v>
      </c>
      <c r="X85" s="11">
        <v>0.25937500000000002</v>
      </c>
      <c r="AA85">
        <v>3392</v>
      </c>
      <c r="AB85">
        <v>83</v>
      </c>
      <c r="AC85">
        <v>0.51234567901234573</v>
      </c>
    </row>
    <row r="86" spans="1:29" x14ac:dyDescent="0.35">
      <c r="A86" s="9">
        <v>704</v>
      </c>
      <c r="B86" s="9">
        <v>84</v>
      </c>
      <c r="C86" s="9">
        <v>0.18421052631578946</v>
      </c>
      <c r="P86" s="10">
        <v>1408</v>
      </c>
      <c r="Q86" s="10">
        <v>84</v>
      </c>
      <c r="R86" s="10">
        <v>0.31343283582089554</v>
      </c>
      <c r="U86" s="11">
        <v>896</v>
      </c>
      <c r="V86" s="11"/>
      <c r="W86" s="11">
        <v>84</v>
      </c>
      <c r="X86" s="11">
        <v>0.26250000000000001</v>
      </c>
      <c r="AA86">
        <v>3392</v>
      </c>
      <c r="AB86">
        <v>84</v>
      </c>
      <c r="AC86">
        <v>0.51851851851851849</v>
      </c>
    </row>
    <row r="87" spans="1:29" x14ac:dyDescent="0.35">
      <c r="A87" s="9">
        <v>704</v>
      </c>
      <c r="B87" s="9">
        <v>85</v>
      </c>
      <c r="C87" s="9">
        <v>0.18640350877192982</v>
      </c>
      <c r="P87" s="10">
        <v>1408</v>
      </c>
      <c r="Q87" s="10">
        <v>85</v>
      </c>
      <c r="R87" s="10">
        <v>0.31716417910447764</v>
      </c>
      <c r="U87" s="11">
        <v>896</v>
      </c>
      <c r="V87" s="11"/>
      <c r="W87" s="11">
        <v>85</v>
      </c>
      <c r="X87" s="11">
        <v>0.265625</v>
      </c>
      <c r="AA87">
        <v>3456</v>
      </c>
      <c r="AB87">
        <v>85</v>
      </c>
      <c r="AC87">
        <v>0.52469135802469136</v>
      </c>
    </row>
    <row r="88" spans="1:29" x14ac:dyDescent="0.35">
      <c r="A88" s="9">
        <v>704</v>
      </c>
      <c r="B88" s="9">
        <v>86</v>
      </c>
      <c r="C88" s="9">
        <v>0.18859649122807018</v>
      </c>
      <c r="P88" s="10">
        <v>1408</v>
      </c>
      <c r="Q88" s="10">
        <v>86</v>
      </c>
      <c r="R88" s="10">
        <v>0.32089552238805968</v>
      </c>
      <c r="U88" s="11">
        <v>896</v>
      </c>
      <c r="V88" s="11"/>
      <c r="W88" s="11">
        <v>86</v>
      </c>
      <c r="X88" s="11">
        <v>0.26874999999999999</v>
      </c>
      <c r="AA88">
        <v>3712</v>
      </c>
      <c r="AB88">
        <v>86</v>
      </c>
      <c r="AC88">
        <v>0.53086419753086422</v>
      </c>
    </row>
    <row r="89" spans="1:29" x14ac:dyDescent="0.35">
      <c r="A89" s="9">
        <v>704</v>
      </c>
      <c r="B89" s="9">
        <v>87</v>
      </c>
      <c r="C89" s="9">
        <v>0.19078947368421054</v>
      </c>
      <c r="P89" s="10">
        <v>1408</v>
      </c>
      <c r="Q89" s="10">
        <v>87</v>
      </c>
      <c r="R89" s="10">
        <v>0.32462686567164178</v>
      </c>
      <c r="U89" s="11">
        <v>896</v>
      </c>
      <c r="V89" s="11"/>
      <c r="W89" s="11">
        <v>87</v>
      </c>
      <c r="X89" s="11">
        <v>0.27187499999999998</v>
      </c>
      <c r="AA89">
        <v>3840</v>
      </c>
      <c r="AB89">
        <v>87</v>
      </c>
      <c r="AC89">
        <v>0.53703703703703709</v>
      </c>
    </row>
    <row r="90" spans="1:29" x14ac:dyDescent="0.35">
      <c r="A90" s="9">
        <v>704</v>
      </c>
      <c r="B90" s="9">
        <v>88</v>
      </c>
      <c r="C90" s="9">
        <v>0.19298245614035087</v>
      </c>
      <c r="P90" s="10">
        <v>1472</v>
      </c>
      <c r="Q90" s="10">
        <v>88</v>
      </c>
      <c r="R90" s="10">
        <v>0.32835820895522388</v>
      </c>
      <c r="U90" s="11">
        <v>896</v>
      </c>
      <c r="V90" s="11"/>
      <c r="W90" s="11">
        <v>88</v>
      </c>
      <c r="X90" s="11">
        <v>0.27500000000000002</v>
      </c>
      <c r="AA90">
        <v>3904</v>
      </c>
      <c r="AB90">
        <v>88</v>
      </c>
      <c r="AC90">
        <v>0.54320987654320985</v>
      </c>
    </row>
    <row r="91" spans="1:29" x14ac:dyDescent="0.35">
      <c r="A91" s="9">
        <v>704</v>
      </c>
      <c r="B91" s="9">
        <v>89</v>
      </c>
      <c r="C91" s="9">
        <v>0.19517543859649122</v>
      </c>
      <c r="P91" s="10">
        <v>1472</v>
      </c>
      <c r="Q91" s="10">
        <v>89</v>
      </c>
      <c r="R91" s="10">
        <v>0.33208955223880599</v>
      </c>
      <c r="U91" s="11">
        <v>896</v>
      </c>
      <c r="V91" s="11"/>
      <c r="W91" s="11">
        <v>89</v>
      </c>
      <c r="X91" s="11">
        <v>0.27812500000000001</v>
      </c>
      <c r="AA91">
        <v>3904</v>
      </c>
      <c r="AB91">
        <v>89</v>
      </c>
      <c r="AC91">
        <v>0.54938271604938271</v>
      </c>
    </row>
    <row r="92" spans="1:29" x14ac:dyDescent="0.35">
      <c r="A92" s="9">
        <v>704</v>
      </c>
      <c r="B92" s="9">
        <v>90</v>
      </c>
      <c r="C92" s="9">
        <v>0.19736842105263158</v>
      </c>
      <c r="P92" s="10">
        <v>1472</v>
      </c>
      <c r="Q92" s="10">
        <v>90</v>
      </c>
      <c r="R92" s="10">
        <v>0.33582089552238809</v>
      </c>
      <c r="U92" s="11">
        <v>960</v>
      </c>
      <c r="V92" s="11"/>
      <c r="W92" s="11">
        <v>90</v>
      </c>
      <c r="X92" s="11">
        <v>0.28125</v>
      </c>
      <c r="AA92">
        <v>3968</v>
      </c>
      <c r="AB92">
        <v>90</v>
      </c>
      <c r="AC92">
        <v>0.55555555555555558</v>
      </c>
    </row>
    <row r="93" spans="1:29" x14ac:dyDescent="0.35">
      <c r="A93" s="9">
        <v>704</v>
      </c>
      <c r="B93" s="9">
        <v>91</v>
      </c>
      <c r="C93" s="9">
        <v>0.19956140350877194</v>
      </c>
      <c r="P93" s="10">
        <v>1472</v>
      </c>
      <c r="Q93" s="10">
        <v>91</v>
      </c>
      <c r="R93" s="10">
        <v>0.33955223880597013</v>
      </c>
      <c r="U93" s="11">
        <v>960</v>
      </c>
      <c r="V93" s="11"/>
      <c r="W93" s="11">
        <v>91</v>
      </c>
      <c r="X93" s="11">
        <v>0.28437499999999999</v>
      </c>
      <c r="AA93">
        <v>4032</v>
      </c>
      <c r="AB93">
        <v>91</v>
      </c>
      <c r="AC93">
        <v>0.56172839506172845</v>
      </c>
    </row>
    <row r="94" spans="1:29" x14ac:dyDescent="0.35">
      <c r="A94" s="9">
        <v>704</v>
      </c>
      <c r="B94" s="9">
        <v>92</v>
      </c>
      <c r="C94" s="9">
        <v>0.20175438596491227</v>
      </c>
      <c r="P94" s="10">
        <v>1536</v>
      </c>
      <c r="Q94" s="10">
        <v>92</v>
      </c>
      <c r="R94" s="10">
        <v>0.34328358208955223</v>
      </c>
      <c r="U94" s="11">
        <v>960</v>
      </c>
      <c r="V94" s="11"/>
      <c r="W94" s="11">
        <v>92</v>
      </c>
      <c r="X94" s="11">
        <v>0.28749999999999998</v>
      </c>
      <c r="AA94">
        <v>4032</v>
      </c>
      <c r="AB94">
        <v>92</v>
      </c>
      <c r="AC94">
        <v>0.5679012345679012</v>
      </c>
    </row>
    <row r="95" spans="1:29" x14ac:dyDescent="0.35">
      <c r="A95" s="9">
        <v>704</v>
      </c>
      <c r="B95" s="9">
        <v>93</v>
      </c>
      <c r="C95" s="9">
        <v>0.20394736842105263</v>
      </c>
      <c r="P95" s="10">
        <v>1536</v>
      </c>
      <c r="Q95" s="10">
        <v>93</v>
      </c>
      <c r="R95" s="10">
        <v>0.34701492537313433</v>
      </c>
      <c r="U95" s="11">
        <v>960</v>
      </c>
      <c r="V95" s="11"/>
      <c r="W95" s="11">
        <v>93</v>
      </c>
      <c r="X95" s="11">
        <v>0.29062500000000002</v>
      </c>
      <c r="AA95">
        <v>4096</v>
      </c>
      <c r="AB95">
        <v>93</v>
      </c>
      <c r="AC95">
        <v>0.57407407407407407</v>
      </c>
    </row>
    <row r="96" spans="1:29" x14ac:dyDescent="0.35">
      <c r="A96" s="9">
        <v>768</v>
      </c>
      <c r="B96" s="9">
        <v>94</v>
      </c>
      <c r="C96" s="9">
        <v>0.20614035087719298</v>
      </c>
      <c r="P96" s="10">
        <v>1600</v>
      </c>
      <c r="Q96" s="10">
        <v>94</v>
      </c>
      <c r="R96" s="10">
        <v>0.35074626865671643</v>
      </c>
      <c r="U96" s="11">
        <v>960</v>
      </c>
      <c r="V96" s="11"/>
      <c r="W96" s="11">
        <v>94</v>
      </c>
      <c r="X96" s="11">
        <v>0.29375000000000001</v>
      </c>
      <c r="AA96">
        <v>4096</v>
      </c>
      <c r="AB96">
        <v>94</v>
      </c>
      <c r="AC96">
        <v>0.58024691358024694</v>
      </c>
    </row>
    <row r="97" spans="1:29" x14ac:dyDescent="0.35">
      <c r="A97" s="9">
        <v>768</v>
      </c>
      <c r="B97" s="9">
        <v>95</v>
      </c>
      <c r="C97" s="9">
        <v>0.20833333333333334</v>
      </c>
      <c r="P97" s="10">
        <v>1600</v>
      </c>
      <c r="Q97" s="10">
        <v>95</v>
      </c>
      <c r="R97" s="10">
        <v>0.35447761194029853</v>
      </c>
      <c r="U97" s="11">
        <v>960</v>
      </c>
      <c r="V97" s="11"/>
      <c r="W97" s="11">
        <v>95</v>
      </c>
      <c r="X97" s="11">
        <v>0.296875</v>
      </c>
      <c r="AA97">
        <v>4160</v>
      </c>
      <c r="AB97">
        <v>95</v>
      </c>
      <c r="AC97">
        <v>0.5864197530864198</v>
      </c>
    </row>
    <row r="98" spans="1:29" x14ac:dyDescent="0.35">
      <c r="A98" s="9">
        <v>768</v>
      </c>
      <c r="B98" s="9">
        <v>96</v>
      </c>
      <c r="C98" s="9">
        <v>0.21052631578947367</v>
      </c>
      <c r="P98" s="10">
        <v>1600</v>
      </c>
      <c r="Q98" s="10">
        <v>96</v>
      </c>
      <c r="R98" s="10">
        <v>0.35820895522388058</v>
      </c>
      <c r="U98" s="11">
        <v>960</v>
      </c>
      <c r="V98" s="11"/>
      <c r="W98" s="11">
        <v>96</v>
      </c>
      <c r="X98" s="11">
        <v>0.3</v>
      </c>
      <c r="AA98">
        <v>4160</v>
      </c>
      <c r="AB98">
        <v>96</v>
      </c>
      <c r="AC98">
        <v>0.59259259259259256</v>
      </c>
    </row>
    <row r="99" spans="1:29" x14ac:dyDescent="0.35">
      <c r="A99" s="9">
        <v>768</v>
      </c>
      <c r="B99" s="9">
        <v>97</v>
      </c>
      <c r="C99" s="9">
        <v>0.21271929824561403</v>
      </c>
      <c r="P99" s="10">
        <v>1664</v>
      </c>
      <c r="Q99" s="10">
        <v>97</v>
      </c>
      <c r="R99" s="10">
        <v>0.36194029850746268</v>
      </c>
      <c r="U99" s="11">
        <v>960</v>
      </c>
      <c r="V99" s="11"/>
      <c r="W99" s="11">
        <v>97</v>
      </c>
      <c r="X99" s="11">
        <v>0.30312499999999998</v>
      </c>
      <c r="AA99">
        <v>4160</v>
      </c>
      <c r="AB99">
        <v>97</v>
      </c>
      <c r="AC99">
        <v>0.59876543209876543</v>
      </c>
    </row>
    <row r="100" spans="1:29" x14ac:dyDescent="0.35">
      <c r="A100" s="9">
        <v>768</v>
      </c>
      <c r="B100" s="9">
        <v>98</v>
      </c>
      <c r="C100" s="9">
        <v>0.21491228070175439</v>
      </c>
      <c r="P100" s="10">
        <v>1728</v>
      </c>
      <c r="Q100" s="10">
        <v>98</v>
      </c>
      <c r="R100" s="10">
        <v>0.36567164179104478</v>
      </c>
      <c r="U100" s="11">
        <v>1024</v>
      </c>
      <c r="V100" s="11"/>
      <c r="W100" s="11">
        <v>98</v>
      </c>
      <c r="X100" s="11">
        <v>0.30625000000000002</v>
      </c>
      <c r="AA100">
        <v>4224</v>
      </c>
      <c r="AB100">
        <v>98</v>
      </c>
      <c r="AC100">
        <v>0.60493827160493829</v>
      </c>
    </row>
    <row r="101" spans="1:29" x14ac:dyDescent="0.35">
      <c r="A101" s="9">
        <v>768</v>
      </c>
      <c r="B101" s="9">
        <v>99</v>
      </c>
      <c r="C101" s="9">
        <v>0.21710526315789475</v>
      </c>
      <c r="P101" s="10">
        <v>1728</v>
      </c>
      <c r="Q101" s="10">
        <v>99</v>
      </c>
      <c r="R101" s="10">
        <v>0.36940298507462688</v>
      </c>
      <c r="U101" s="11">
        <v>1024</v>
      </c>
      <c r="V101" s="11"/>
      <c r="W101" s="11">
        <v>99</v>
      </c>
      <c r="X101" s="11">
        <v>0.30937500000000001</v>
      </c>
      <c r="AA101">
        <v>4224</v>
      </c>
      <c r="AB101">
        <v>99</v>
      </c>
      <c r="AC101">
        <v>0.61111111111111116</v>
      </c>
    </row>
    <row r="102" spans="1:29" x14ac:dyDescent="0.35">
      <c r="A102" s="9">
        <v>768</v>
      </c>
      <c r="B102" s="9">
        <v>100</v>
      </c>
      <c r="C102" s="9">
        <v>0.21929824561403508</v>
      </c>
      <c r="P102" s="10">
        <v>1728</v>
      </c>
      <c r="Q102" s="10">
        <v>100</v>
      </c>
      <c r="R102" s="10">
        <v>0.37313432835820898</v>
      </c>
      <c r="U102" s="11">
        <v>1024</v>
      </c>
      <c r="V102" s="11"/>
      <c r="W102" s="11">
        <v>100</v>
      </c>
      <c r="X102" s="11">
        <v>0.3125</v>
      </c>
      <c r="AA102">
        <v>4224</v>
      </c>
      <c r="AB102">
        <v>100</v>
      </c>
      <c r="AC102">
        <v>0.61728395061728392</v>
      </c>
    </row>
    <row r="103" spans="1:29" x14ac:dyDescent="0.35">
      <c r="A103" s="9">
        <v>768</v>
      </c>
      <c r="B103" s="9">
        <v>101</v>
      </c>
      <c r="C103" s="9">
        <v>0.22149122807017543</v>
      </c>
      <c r="P103" s="10">
        <v>1728</v>
      </c>
      <c r="Q103" s="10">
        <v>101</v>
      </c>
      <c r="R103" s="10">
        <v>0.37686567164179102</v>
      </c>
      <c r="U103" s="11">
        <v>1024</v>
      </c>
      <c r="V103" s="11"/>
      <c r="W103" s="11">
        <v>101</v>
      </c>
      <c r="X103" s="11">
        <v>0.31562499999999999</v>
      </c>
      <c r="AA103">
        <v>4224</v>
      </c>
      <c r="AB103">
        <v>101</v>
      </c>
      <c r="AC103">
        <v>0.62345679012345678</v>
      </c>
    </row>
    <row r="104" spans="1:29" x14ac:dyDescent="0.35">
      <c r="A104" s="9">
        <v>768</v>
      </c>
      <c r="B104" s="9">
        <v>102</v>
      </c>
      <c r="C104" s="9">
        <v>0.22368421052631579</v>
      </c>
      <c r="P104" s="10">
        <v>1792</v>
      </c>
      <c r="Q104" s="10">
        <v>102</v>
      </c>
      <c r="R104" s="10">
        <v>0.38059701492537312</v>
      </c>
      <c r="U104" s="11">
        <v>1024</v>
      </c>
      <c r="V104" s="11"/>
      <c r="W104" s="11">
        <v>102</v>
      </c>
      <c r="X104" s="11">
        <v>0.31874999999999998</v>
      </c>
      <c r="AA104">
        <v>4288</v>
      </c>
      <c r="AB104">
        <v>102</v>
      </c>
      <c r="AC104">
        <v>0.62962962962962965</v>
      </c>
    </row>
    <row r="105" spans="1:29" x14ac:dyDescent="0.35">
      <c r="A105" s="9">
        <v>768</v>
      </c>
      <c r="B105" s="9">
        <v>103</v>
      </c>
      <c r="C105" s="9">
        <v>0.22587719298245615</v>
      </c>
      <c r="P105" s="10">
        <v>1792</v>
      </c>
      <c r="Q105" s="10">
        <v>103</v>
      </c>
      <c r="R105" s="10">
        <v>0.38432835820895522</v>
      </c>
      <c r="U105" s="11">
        <v>1024</v>
      </c>
      <c r="V105" s="11"/>
      <c r="W105" s="11">
        <v>103</v>
      </c>
      <c r="X105" s="11">
        <v>0.32187500000000002</v>
      </c>
      <c r="AA105">
        <v>4288</v>
      </c>
      <c r="AB105">
        <v>103</v>
      </c>
      <c r="AC105">
        <v>0.63580246913580252</v>
      </c>
    </row>
    <row r="106" spans="1:29" x14ac:dyDescent="0.35">
      <c r="A106" s="9">
        <v>768</v>
      </c>
      <c r="B106" s="9">
        <v>104</v>
      </c>
      <c r="C106" s="9">
        <v>0.22807017543859648</v>
      </c>
      <c r="P106" s="10">
        <v>1792</v>
      </c>
      <c r="Q106" s="10">
        <v>104</v>
      </c>
      <c r="R106" s="10">
        <v>0.38805970149253732</v>
      </c>
      <c r="U106" s="11">
        <v>1024</v>
      </c>
      <c r="V106" s="11"/>
      <c r="W106" s="11">
        <v>104</v>
      </c>
      <c r="X106" s="11">
        <v>0.32500000000000001</v>
      </c>
      <c r="AA106">
        <v>4416</v>
      </c>
      <c r="AB106">
        <v>104</v>
      </c>
      <c r="AC106">
        <v>0.64197530864197527</v>
      </c>
    </row>
    <row r="107" spans="1:29" x14ac:dyDescent="0.35">
      <c r="A107" s="9">
        <v>832</v>
      </c>
      <c r="B107" s="9">
        <v>105</v>
      </c>
      <c r="C107" s="9">
        <v>0.23026315789473684</v>
      </c>
      <c r="P107" s="10">
        <v>1792</v>
      </c>
      <c r="Q107" s="10">
        <v>105</v>
      </c>
      <c r="R107" s="10">
        <v>0.39179104477611942</v>
      </c>
      <c r="U107" s="11">
        <v>1024</v>
      </c>
      <c r="V107" s="11"/>
      <c r="W107" s="11">
        <v>105</v>
      </c>
      <c r="X107" s="11">
        <v>0.328125</v>
      </c>
      <c r="AA107">
        <v>4480</v>
      </c>
      <c r="AB107">
        <v>105</v>
      </c>
      <c r="AC107">
        <v>0.64814814814814814</v>
      </c>
    </row>
    <row r="108" spans="1:29" x14ac:dyDescent="0.35">
      <c r="A108" s="9">
        <v>832</v>
      </c>
      <c r="B108" s="9">
        <v>106</v>
      </c>
      <c r="C108" s="9">
        <v>0.23245614035087719</v>
      </c>
      <c r="P108" s="10">
        <v>1792</v>
      </c>
      <c r="Q108" s="10">
        <v>106</v>
      </c>
      <c r="R108" s="10">
        <v>0.39552238805970147</v>
      </c>
      <c r="U108" s="11">
        <v>1088</v>
      </c>
      <c r="V108" s="11"/>
      <c r="W108" s="11">
        <v>106</v>
      </c>
      <c r="X108" s="11">
        <v>0.33124999999999999</v>
      </c>
      <c r="AA108">
        <v>4544</v>
      </c>
      <c r="AB108">
        <v>106</v>
      </c>
      <c r="AC108">
        <v>0.65432098765432101</v>
      </c>
    </row>
    <row r="109" spans="1:29" x14ac:dyDescent="0.35">
      <c r="A109" s="9">
        <v>832</v>
      </c>
      <c r="B109" s="9">
        <v>107</v>
      </c>
      <c r="C109" s="9">
        <v>0.23464912280701755</v>
      </c>
      <c r="P109" s="10">
        <v>1792</v>
      </c>
      <c r="Q109" s="10">
        <v>107</v>
      </c>
      <c r="R109" s="10">
        <v>0.39925373134328357</v>
      </c>
      <c r="U109" s="11">
        <v>1088</v>
      </c>
      <c r="V109" s="11"/>
      <c r="W109" s="11">
        <v>107</v>
      </c>
      <c r="X109" s="11">
        <v>0.33437499999999998</v>
      </c>
      <c r="AA109">
        <v>4608</v>
      </c>
      <c r="AB109">
        <v>107</v>
      </c>
      <c r="AC109">
        <v>0.66049382716049387</v>
      </c>
    </row>
    <row r="110" spans="1:29" x14ac:dyDescent="0.35">
      <c r="A110" s="9">
        <v>832</v>
      </c>
      <c r="B110" s="9">
        <v>108</v>
      </c>
      <c r="C110" s="9">
        <v>0.23684210526315788</v>
      </c>
      <c r="P110" s="10">
        <v>1856</v>
      </c>
      <c r="Q110" s="10">
        <v>108</v>
      </c>
      <c r="R110" s="10">
        <v>0.40298507462686567</v>
      </c>
      <c r="U110" s="11">
        <v>1088</v>
      </c>
      <c r="V110" s="11"/>
      <c r="W110" s="11">
        <v>108</v>
      </c>
      <c r="X110" s="11">
        <v>0.33750000000000002</v>
      </c>
      <c r="AA110">
        <v>4928</v>
      </c>
      <c r="AB110">
        <v>108</v>
      </c>
      <c r="AC110">
        <v>0.66666666666666663</v>
      </c>
    </row>
    <row r="111" spans="1:29" x14ac:dyDescent="0.35">
      <c r="A111" s="9">
        <v>832</v>
      </c>
      <c r="B111" s="9">
        <v>109</v>
      </c>
      <c r="C111" s="9">
        <v>0.23903508771929824</v>
      </c>
      <c r="P111" s="10">
        <v>1856</v>
      </c>
      <c r="Q111" s="10">
        <v>109</v>
      </c>
      <c r="R111" s="10">
        <v>0.40671641791044777</v>
      </c>
      <c r="U111" s="11">
        <v>1088</v>
      </c>
      <c r="V111" s="11"/>
      <c r="W111" s="11">
        <v>109</v>
      </c>
      <c r="X111" s="11">
        <v>0.34062500000000001</v>
      </c>
      <c r="AA111">
        <v>4992</v>
      </c>
      <c r="AB111">
        <v>109</v>
      </c>
      <c r="AC111">
        <v>0.6728395061728395</v>
      </c>
    </row>
    <row r="112" spans="1:29" x14ac:dyDescent="0.35">
      <c r="A112" s="9">
        <v>832</v>
      </c>
      <c r="B112" s="9">
        <v>110</v>
      </c>
      <c r="C112" s="9">
        <v>0.2412280701754386</v>
      </c>
      <c r="P112" s="10">
        <v>1920</v>
      </c>
      <c r="Q112" s="10">
        <v>110</v>
      </c>
      <c r="R112" s="10">
        <v>0.41044776119402987</v>
      </c>
      <c r="U112" s="11">
        <v>1088</v>
      </c>
      <c r="V112" s="11"/>
      <c r="W112" s="11">
        <v>110</v>
      </c>
      <c r="X112" s="11">
        <v>0.34375</v>
      </c>
      <c r="AA112">
        <v>5504</v>
      </c>
      <c r="AB112">
        <v>110</v>
      </c>
      <c r="AC112">
        <v>0.67901234567901236</v>
      </c>
    </row>
    <row r="113" spans="1:29" x14ac:dyDescent="0.35">
      <c r="A113" s="9">
        <v>832</v>
      </c>
      <c r="B113" s="9">
        <v>111</v>
      </c>
      <c r="C113" s="9">
        <v>0.24342105263157895</v>
      </c>
      <c r="P113" s="10">
        <v>1920</v>
      </c>
      <c r="Q113" s="10">
        <v>111</v>
      </c>
      <c r="R113" s="10">
        <v>0.41417910447761191</v>
      </c>
      <c r="U113" s="11">
        <v>1088</v>
      </c>
      <c r="V113" s="11"/>
      <c r="W113" s="11">
        <v>111</v>
      </c>
      <c r="X113" s="11">
        <v>0.34687499999999999</v>
      </c>
      <c r="AA113">
        <v>5888</v>
      </c>
      <c r="AB113">
        <v>111</v>
      </c>
      <c r="AC113">
        <v>0.68518518518518523</v>
      </c>
    </row>
    <row r="114" spans="1:29" x14ac:dyDescent="0.35">
      <c r="A114" s="9">
        <v>832</v>
      </c>
      <c r="B114" s="9">
        <v>112</v>
      </c>
      <c r="C114" s="9">
        <v>0.24561403508771928</v>
      </c>
      <c r="P114" s="10">
        <v>1920</v>
      </c>
      <c r="Q114" s="10">
        <v>112</v>
      </c>
      <c r="R114" s="10">
        <v>0.41791044776119401</v>
      </c>
      <c r="U114" s="11">
        <v>1088</v>
      </c>
      <c r="V114" s="11"/>
      <c r="W114" s="11">
        <v>112</v>
      </c>
      <c r="X114" s="11">
        <v>0.35</v>
      </c>
      <c r="AA114">
        <v>5952</v>
      </c>
      <c r="AB114">
        <v>112</v>
      </c>
      <c r="AC114">
        <v>0.69135802469135799</v>
      </c>
    </row>
    <row r="115" spans="1:29" x14ac:dyDescent="0.35">
      <c r="A115" s="9">
        <v>832</v>
      </c>
      <c r="B115" s="9">
        <v>113</v>
      </c>
      <c r="C115" s="9">
        <v>0.24780701754385964</v>
      </c>
      <c r="P115" s="10">
        <v>1920</v>
      </c>
      <c r="Q115" s="10">
        <v>113</v>
      </c>
      <c r="R115" s="10">
        <v>0.42164179104477612</v>
      </c>
      <c r="U115" s="11">
        <v>1088</v>
      </c>
      <c r="V115" s="11"/>
      <c r="W115" s="11">
        <v>113</v>
      </c>
      <c r="X115" s="11">
        <v>0.35312500000000002</v>
      </c>
      <c r="AA115">
        <v>6080</v>
      </c>
      <c r="AB115">
        <v>113</v>
      </c>
      <c r="AC115">
        <v>0.69753086419753085</v>
      </c>
    </row>
    <row r="116" spans="1:29" x14ac:dyDescent="0.35">
      <c r="A116" s="9">
        <v>832</v>
      </c>
      <c r="B116" s="9">
        <v>114</v>
      </c>
      <c r="C116" s="9">
        <v>0.25</v>
      </c>
      <c r="P116" s="10">
        <v>1984</v>
      </c>
      <c r="Q116" s="10">
        <v>114</v>
      </c>
      <c r="R116" s="10">
        <v>0.42537313432835822</v>
      </c>
      <c r="U116" s="11">
        <v>1088</v>
      </c>
      <c r="V116" s="11"/>
      <c r="W116" s="11">
        <v>114</v>
      </c>
      <c r="X116" s="11">
        <v>0.35625000000000001</v>
      </c>
      <c r="AA116">
        <v>6080</v>
      </c>
      <c r="AB116">
        <v>114</v>
      </c>
      <c r="AC116">
        <v>0.70370370370370372</v>
      </c>
    </row>
    <row r="117" spans="1:29" x14ac:dyDescent="0.35">
      <c r="A117" s="9">
        <v>832</v>
      </c>
      <c r="B117" s="9">
        <v>115</v>
      </c>
      <c r="C117" s="9">
        <v>0.25219298245614036</v>
      </c>
      <c r="P117" s="10">
        <v>1984</v>
      </c>
      <c r="Q117" s="10">
        <v>115</v>
      </c>
      <c r="R117" s="10">
        <v>0.42910447761194032</v>
      </c>
      <c r="U117" s="11">
        <v>1088</v>
      </c>
      <c r="V117" s="11"/>
      <c r="W117" s="11">
        <v>115</v>
      </c>
      <c r="X117" s="11">
        <v>0.359375</v>
      </c>
      <c r="AA117">
        <v>6144</v>
      </c>
      <c r="AB117">
        <v>115</v>
      </c>
      <c r="AC117">
        <v>0.70987654320987659</v>
      </c>
    </row>
    <row r="118" spans="1:29" x14ac:dyDescent="0.35">
      <c r="A118" s="9">
        <v>832</v>
      </c>
      <c r="B118" s="9">
        <v>116</v>
      </c>
      <c r="C118" s="9">
        <v>0.25438596491228072</v>
      </c>
      <c r="P118" s="10">
        <v>1984</v>
      </c>
      <c r="Q118" s="10">
        <v>116</v>
      </c>
      <c r="R118" s="10">
        <v>0.43283582089552236</v>
      </c>
      <c r="U118" s="11">
        <v>1088</v>
      </c>
      <c r="V118" s="11"/>
      <c r="W118" s="11">
        <v>116</v>
      </c>
      <c r="X118" s="11">
        <v>0.36249999999999999</v>
      </c>
      <c r="AA118">
        <v>6336</v>
      </c>
      <c r="AB118">
        <v>116</v>
      </c>
      <c r="AC118">
        <v>0.71604938271604934</v>
      </c>
    </row>
    <row r="119" spans="1:29" x14ac:dyDescent="0.35">
      <c r="A119" s="9">
        <v>832</v>
      </c>
      <c r="B119" s="9">
        <v>117</v>
      </c>
      <c r="C119" s="9">
        <v>0.25657894736842107</v>
      </c>
      <c r="P119" s="10">
        <v>2048</v>
      </c>
      <c r="Q119" s="10">
        <v>117</v>
      </c>
      <c r="R119" s="10">
        <v>0.43656716417910446</v>
      </c>
      <c r="U119" s="11">
        <v>1088</v>
      </c>
      <c r="V119" s="11"/>
      <c r="W119" s="11">
        <v>117</v>
      </c>
      <c r="X119" s="11">
        <v>0.36562499999999998</v>
      </c>
      <c r="AA119">
        <v>6336</v>
      </c>
      <c r="AB119">
        <v>117</v>
      </c>
      <c r="AC119">
        <v>0.72222222222222221</v>
      </c>
    </row>
    <row r="120" spans="1:29" x14ac:dyDescent="0.35">
      <c r="A120" s="9">
        <v>832</v>
      </c>
      <c r="B120" s="9">
        <v>118</v>
      </c>
      <c r="C120" s="9">
        <v>0.25877192982456143</v>
      </c>
      <c r="P120" s="10">
        <v>2048</v>
      </c>
      <c r="Q120" s="10">
        <v>118</v>
      </c>
      <c r="R120" s="10">
        <v>0.44029850746268656</v>
      </c>
      <c r="U120" s="11">
        <v>1088</v>
      </c>
      <c r="V120" s="11"/>
      <c r="W120" s="11">
        <v>118</v>
      </c>
      <c r="X120" s="11">
        <v>0.36875000000000002</v>
      </c>
      <c r="AA120">
        <v>6464</v>
      </c>
      <c r="AB120">
        <v>118</v>
      </c>
      <c r="AC120">
        <v>0.72839506172839508</v>
      </c>
    </row>
    <row r="121" spans="1:29" x14ac:dyDescent="0.35">
      <c r="A121" s="9">
        <v>832</v>
      </c>
      <c r="B121" s="9">
        <v>119</v>
      </c>
      <c r="C121" s="9">
        <v>0.26096491228070173</v>
      </c>
      <c r="P121" s="10">
        <v>2112</v>
      </c>
      <c r="Q121" s="10">
        <v>119</v>
      </c>
      <c r="R121" s="10">
        <v>0.44402985074626866</v>
      </c>
      <c r="U121" s="11">
        <v>1152</v>
      </c>
      <c r="V121" s="11"/>
      <c r="W121" s="11">
        <v>119</v>
      </c>
      <c r="X121" s="11">
        <v>0.37187500000000001</v>
      </c>
      <c r="AA121">
        <v>6528</v>
      </c>
      <c r="AB121">
        <v>119</v>
      </c>
      <c r="AC121">
        <v>0.73456790123456794</v>
      </c>
    </row>
    <row r="122" spans="1:29" x14ac:dyDescent="0.35">
      <c r="A122" s="9">
        <v>896</v>
      </c>
      <c r="B122" s="9">
        <v>120</v>
      </c>
      <c r="C122" s="9">
        <v>0.26315789473684209</v>
      </c>
      <c r="P122" s="10">
        <v>2112</v>
      </c>
      <c r="Q122" s="10">
        <v>120</v>
      </c>
      <c r="R122" s="10">
        <v>0.44776119402985076</v>
      </c>
      <c r="U122" s="11">
        <v>1152</v>
      </c>
      <c r="V122" s="11"/>
      <c r="W122" s="11">
        <v>120</v>
      </c>
      <c r="X122" s="11">
        <v>0.375</v>
      </c>
      <c r="AA122">
        <v>6592</v>
      </c>
      <c r="AB122">
        <v>120</v>
      </c>
      <c r="AC122">
        <v>0.7407407407407407</v>
      </c>
    </row>
    <row r="123" spans="1:29" x14ac:dyDescent="0.35">
      <c r="A123" s="9">
        <v>896</v>
      </c>
      <c r="B123" s="9">
        <v>121</v>
      </c>
      <c r="C123" s="9">
        <v>0.26535087719298245</v>
      </c>
      <c r="P123" s="10">
        <v>2112</v>
      </c>
      <c r="Q123" s="10">
        <v>121</v>
      </c>
      <c r="R123" s="10">
        <v>0.45149253731343286</v>
      </c>
      <c r="U123" s="11">
        <v>1152</v>
      </c>
      <c r="V123" s="11"/>
      <c r="W123" s="11">
        <v>121</v>
      </c>
      <c r="X123" s="11">
        <v>0.37812499999999999</v>
      </c>
      <c r="AA123">
        <v>6656</v>
      </c>
      <c r="AB123">
        <v>121</v>
      </c>
      <c r="AC123">
        <v>0.74691358024691357</v>
      </c>
    </row>
    <row r="124" spans="1:29" x14ac:dyDescent="0.35">
      <c r="A124" s="9">
        <v>896</v>
      </c>
      <c r="B124" s="9">
        <v>122</v>
      </c>
      <c r="C124" s="9">
        <v>0.26754385964912281</v>
      </c>
      <c r="P124" s="10">
        <v>2176</v>
      </c>
      <c r="Q124" s="10">
        <v>122</v>
      </c>
      <c r="R124" s="10">
        <v>0.45522388059701491</v>
      </c>
      <c r="U124" s="11">
        <v>1152</v>
      </c>
      <c r="V124" s="11"/>
      <c r="W124" s="11">
        <v>122</v>
      </c>
      <c r="X124" s="11">
        <v>0.38124999999999998</v>
      </c>
      <c r="AA124">
        <v>6720</v>
      </c>
      <c r="AB124">
        <v>122</v>
      </c>
      <c r="AC124">
        <v>0.75308641975308643</v>
      </c>
    </row>
    <row r="125" spans="1:29" x14ac:dyDescent="0.35">
      <c r="A125" s="9">
        <v>896</v>
      </c>
      <c r="B125" s="9">
        <v>123</v>
      </c>
      <c r="C125" s="9">
        <v>0.26973684210526316</v>
      </c>
      <c r="P125" s="10">
        <v>2176</v>
      </c>
      <c r="Q125" s="10">
        <v>123</v>
      </c>
      <c r="R125" s="10">
        <v>0.45895522388059701</v>
      </c>
      <c r="U125" s="11">
        <v>1152</v>
      </c>
      <c r="V125" s="11"/>
      <c r="W125" s="11">
        <v>123</v>
      </c>
      <c r="X125" s="11">
        <v>0.38437500000000002</v>
      </c>
      <c r="AA125">
        <v>6720</v>
      </c>
      <c r="AB125">
        <v>123</v>
      </c>
      <c r="AC125">
        <v>0.7592592592592593</v>
      </c>
    </row>
    <row r="126" spans="1:29" x14ac:dyDescent="0.35">
      <c r="A126" s="9">
        <v>896</v>
      </c>
      <c r="B126" s="9">
        <v>124</v>
      </c>
      <c r="C126" s="9">
        <v>0.27192982456140352</v>
      </c>
      <c r="P126" s="10">
        <v>2176</v>
      </c>
      <c r="Q126" s="10">
        <v>124</v>
      </c>
      <c r="R126" s="10">
        <v>0.46268656716417911</v>
      </c>
      <c r="U126" s="11">
        <v>1152</v>
      </c>
      <c r="V126" s="11"/>
      <c r="W126" s="11">
        <v>124</v>
      </c>
      <c r="X126" s="11">
        <v>0.38750000000000001</v>
      </c>
      <c r="AA126">
        <v>6912</v>
      </c>
      <c r="AB126">
        <v>124</v>
      </c>
      <c r="AC126">
        <v>0.76543209876543206</v>
      </c>
    </row>
    <row r="127" spans="1:29" x14ac:dyDescent="0.35">
      <c r="A127" s="9">
        <v>896</v>
      </c>
      <c r="B127" s="9">
        <v>125</v>
      </c>
      <c r="C127" s="9">
        <v>0.27412280701754388</v>
      </c>
      <c r="P127" s="10">
        <v>2176</v>
      </c>
      <c r="Q127" s="10">
        <v>125</v>
      </c>
      <c r="R127" s="10">
        <v>0.46641791044776121</v>
      </c>
      <c r="U127" s="11">
        <v>1152</v>
      </c>
      <c r="V127" s="11"/>
      <c r="W127" s="11">
        <v>125</v>
      </c>
      <c r="X127" s="11">
        <v>0.390625</v>
      </c>
      <c r="AA127">
        <v>6912</v>
      </c>
      <c r="AB127">
        <v>125</v>
      </c>
      <c r="AC127">
        <v>0.77160493827160492</v>
      </c>
    </row>
    <row r="128" spans="1:29" x14ac:dyDescent="0.35">
      <c r="A128" s="9">
        <v>896</v>
      </c>
      <c r="B128" s="9">
        <v>126</v>
      </c>
      <c r="C128" s="9">
        <v>0.27631578947368424</v>
      </c>
      <c r="P128" s="10">
        <v>2176</v>
      </c>
      <c r="Q128" s="10">
        <v>126</v>
      </c>
      <c r="R128" s="10">
        <v>0.47014925373134331</v>
      </c>
      <c r="U128" s="11">
        <v>1152</v>
      </c>
      <c r="V128" s="11"/>
      <c r="W128" s="11">
        <v>126</v>
      </c>
      <c r="X128" s="11">
        <v>0.39374999999999999</v>
      </c>
      <c r="AA128">
        <v>7104</v>
      </c>
      <c r="AB128">
        <v>126</v>
      </c>
      <c r="AC128">
        <v>0.77777777777777779</v>
      </c>
    </row>
    <row r="129" spans="1:29" x14ac:dyDescent="0.35">
      <c r="A129" s="9">
        <v>896</v>
      </c>
      <c r="B129" s="9">
        <v>127</v>
      </c>
      <c r="C129" s="9">
        <v>0.27850877192982454</v>
      </c>
      <c r="P129" s="10">
        <v>2176</v>
      </c>
      <c r="Q129" s="10">
        <v>127</v>
      </c>
      <c r="R129" s="10">
        <v>0.47388059701492535</v>
      </c>
      <c r="U129" s="11">
        <v>1152</v>
      </c>
      <c r="V129" s="11"/>
      <c r="W129" s="11">
        <v>127</v>
      </c>
      <c r="X129" s="11">
        <v>0.39687499999999998</v>
      </c>
      <c r="AA129">
        <v>7296</v>
      </c>
      <c r="AB129">
        <v>127</v>
      </c>
      <c r="AC129">
        <v>0.78395061728395066</v>
      </c>
    </row>
    <row r="130" spans="1:29" x14ac:dyDescent="0.35">
      <c r="A130" s="9">
        <v>896</v>
      </c>
      <c r="B130" s="9">
        <v>128</v>
      </c>
      <c r="C130" s="9">
        <v>0.2807017543859649</v>
      </c>
      <c r="P130" s="10">
        <v>2240</v>
      </c>
      <c r="Q130" s="10">
        <v>128</v>
      </c>
      <c r="R130" s="10">
        <v>0.47761194029850745</v>
      </c>
      <c r="U130" s="11">
        <v>1152</v>
      </c>
      <c r="V130" s="11"/>
      <c r="W130" s="11">
        <v>128</v>
      </c>
      <c r="X130" s="11">
        <v>0.4</v>
      </c>
      <c r="AA130">
        <v>7360</v>
      </c>
      <c r="AB130">
        <v>128</v>
      </c>
      <c r="AC130">
        <v>0.79012345679012341</v>
      </c>
    </row>
    <row r="131" spans="1:29" x14ac:dyDescent="0.35">
      <c r="A131" s="9">
        <v>896</v>
      </c>
      <c r="B131" s="9">
        <v>129</v>
      </c>
      <c r="C131" s="9">
        <v>0.28289473684210525</v>
      </c>
      <c r="P131" s="10">
        <v>2240</v>
      </c>
      <c r="Q131" s="10">
        <v>129</v>
      </c>
      <c r="R131" s="10">
        <v>0.48134328358208955</v>
      </c>
      <c r="U131" s="11">
        <v>1152</v>
      </c>
      <c r="V131" s="11"/>
      <c r="W131" s="11">
        <v>129</v>
      </c>
      <c r="X131" s="11">
        <v>0.40312500000000001</v>
      </c>
      <c r="AA131">
        <v>7360</v>
      </c>
      <c r="AB131">
        <v>129</v>
      </c>
      <c r="AC131">
        <v>0.79629629629629628</v>
      </c>
    </row>
    <row r="132" spans="1:29" x14ac:dyDescent="0.35">
      <c r="A132" s="9">
        <v>960</v>
      </c>
      <c r="B132" s="9">
        <v>130</v>
      </c>
      <c r="C132" s="9">
        <v>0.28508771929824561</v>
      </c>
      <c r="P132" s="10">
        <v>2240</v>
      </c>
      <c r="Q132" s="10">
        <v>130</v>
      </c>
      <c r="R132" s="10">
        <v>0.48507462686567165</v>
      </c>
      <c r="U132" s="11">
        <v>1152</v>
      </c>
      <c r="V132" s="11"/>
      <c r="W132" s="11">
        <v>130</v>
      </c>
      <c r="X132" s="11">
        <v>0.40625</v>
      </c>
      <c r="AA132">
        <v>7488</v>
      </c>
      <c r="AB132">
        <v>130</v>
      </c>
      <c r="AC132">
        <v>0.80246913580246915</v>
      </c>
    </row>
    <row r="133" spans="1:29" x14ac:dyDescent="0.35">
      <c r="A133" s="9">
        <v>960</v>
      </c>
      <c r="B133" s="9">
        <v>131</v>
      </c>
      <c r="C133" s="9">
        <v>0.28728070175438597</v>
      </c>
      <c r="P133" s="10">
        <v>2240</v>
      </c>
      <c r="Q133" s="10">
        <v>131</v>
      </c>
      <c r="R133" s="10">
        <v>0.48880597014925375</v>
      </c>
      <c r="U133" s="11">
        <v>1152</v>
      </c>
      <c r="V133" s="11"/>
      <c r="W133" s="11">
        <v>131</v>
      </c>
      <c r="X133" s="11">
        <v>0.40937499999999999</v>
      </c>
      <c r="AA133">
        <v>7488</v>
      </c>
      <c r="AB133">
        <v>131</v>
      </c>
      <c r="AC133">
        <v>0.80864197530864201</v>
      </c>
    </row>
    <row r="134" spans="1:29" x14ac:dyDescent="0.35">
      <c r="A134" s="9">
        <v>960</v>
      </c>
      <c r="B134" s="9">
        <v>132</v>
      </c>
      <c r="C134" s="9">
        <v>0.28947368421052633</v>
      </c>
      <c r="P134" s="10">
        <v>2304</v>
      </c>
      <c r="Q134" s="10">
        <v>132</v>
      </c>
      <c r="R134" s="10">
        <v>0.4925373134328358</v>
      </c>
      <c r="U134" s="11">
        <v>1152</v>
      </c>
      <c r="V134" s="11"/>
      <c r="W134" s="11">
        <v>132</v>
      </c>
      <c r="X134" s="11">
        <v>0.41249999999999998</v>
      </c>
      <c r="AA134">
        <v>7680</v>
      </c>
      <c r="AB134">
        <v>132</v>
      </c>
      <c r="AC134">
        <v>0.81481481481481477</v>
      </c>
    </row>
    <row r="135" spans="1:29" x14ac:dyDescent="0.35">
      <c r="A135" s="9">
        <v>960</v>
      </c>
      <c r="B135" s="9">
        <v>133</v>
      </c>
      <c r="C135" s="9">
        <v>0.29166666666666669</v>
      </c>
      <c r="P135" s="10">
        <v>2304</v>
      </c>
      <c r="Q135" s="10">
        <v>133</v>
      </c>
      <c r="R135" s="10">
        <v>0.4962686567164179</v>
      </c>
      <c r="U135" s="11">
        <v>1152</v>
      </c>
      <c r="V135" s="11"/>
      <c r="W135" s="11">
        <v>133</v>
      </c>
      <c r="X135" s="11">
        <v>0.41562500000000002</v>
      </c>
      <c r="AA135">
        <v>7680</v>
      </c>
      <c r="AB135">
        <v>133</v>
      </c>
      <c r="AC135">
        <v>0.82098765432098764</v>
      </c>
    </row>
    <row r="136" spans="1:29" x14ac:dyDescent="0.35">
      <c r="A136" s="9">
        <v>960</v>
      </c>
      <c r="B136" s="9">
        <v>134</v>
      </c>
      <c r="C136" s="9">
        <v>0.29385964912280704</v>
      </c>
      <c r="P136" s="10">
        <v>2432</v>
      </c>
      <c r="Q136" s="10">
        <v>134</v>
      </c>
      <c r="R136" s="10">
        <v>0.5</v>
      </c>
      <c r="U136" s="11">
        <v>1216</v>
      </c>
      <c r="V136" s="11"/>
      <c r="W136" s="11">
        <v>134</v>
      </c>
      <c r="X136" s="11">
        <v>0.41875000000000001</v>
      </c>
      <c r="AA136">
        <v>7680</v>
      </c>
      <c r="AB136">
        <v>134</v>
      </c>
      <c r="AC136">
        <v>0.8271604938271605</v>
      </c>
    </row>
    <row r="137" spans="1:29" x14ac:dyDescent="0.35">
      <c r="A137" s="9">
        <v>960</v>
      </c>
      <c r="B137" s="9">
        <v>135</v>
      </c>
      <c r="C137" s="9">
        <v>0.29605263157894735</v>
      </c>
      <c r="P137" s="10">
        <v>2432</v>
      </c>
      <c r="Q137" s="10">
        <v>135</v>
      </c>
      <c r="R137" s="10">
        <v>0.50373134328358204</v>
      </c>
      <c r="U137" s="11">
        <v>1216</v>
      </c>
      <c r="V137" s="11"/>
      <c r="W137" s="11">
        <v>135</v>
      </c>
      <c r="X137" s="11">
        <v>0.421875</v>
      </c>
      <c r="AA137">
        <v>7744</v>
      </c>
      <c r="AB137">
        <v>135</v>
      </c>
      <c r="AC137">
        <v>0.83333333333333337</v>
      </c>
    </row>
    <row r="138" spans="1:29" x14ac:dyDescent="0.35">
      <c r="A138" s="9">
        <v>960</v>
      </c>
      <c r="B138" s="9">
        <v>136</v>
      </c>
      <c r="C138" s="9">
        <v>0.2982456140350877</v>
      </c>
      <c r="P138" s="10">
        <v>2432</v>
      </c>
      <c r="Q138" s="10">
        <v>136</v>
      </c>
      <c r="R138" s="10">
        <v>0.5074626865671642</v>
      </c>
      <c r="U138" s="11">
        <v>1216</v>
      </c>
      <c r="V138" s="11"/>
      <c r="W138" s="11">
        <v>136</v>
      </c>
      <c r="X138" s="11">
        <v>0.42499999999999999</v>
      </c>
      <c r="AA138">
        <v>7744</v>
      </c>
      <c r="AB138">
        <v>136</v>
      </c>
      <c r="AC138">
        <v>0.83950617283950613</v>
      </c>
    </row>
    <row r="139" spans="1:29" x14ac:dyDescent="0.35">
      <c r="A139" s="9">
        <v>960</v>
      </c>
      <c r="B139" s="9">
        <v>137</v>
      </c>
      <c r="C139" s="9">
        <v>0.30043859649122806</v>
      </c>
      <c r="P139" s="10">
        <v>2496</v>
      </c>
      <c r="Q139" s="10">
        <v>137</v>
      </c>
      <c r="R139" s="10">
        <v>0.51119402985074625</v>
      </c>
      <c r="U139" s="11">
        <v>1216</v>
      </c>
      <c r="V139" s="11"/>
      <c r="W139" s="11">
        <v>137</v>
      </c>
      <c r="X139" s="11">
        <v>0.42812499999999998</v>
      </c>
      <c r="AA139">
        <v>8000</v>
      </c>
      <c r="AB139">
        <v>137</v>
      </c>
      <c r="AC139">
        <v>0.84567901234567899</v>
      </c>
    </row>
    <row r="140" spans="1:29" x14ac:dyDescent="0.35">
      <c r="A140" s="9">
        <v>960</v>
      </c>
      <c r="B140" s="9">
        <v>138</v>
      </c>
      <c r="C140" s="9">
        <v>0.30263157894736842</v>
      </c>
      <c r="P140" s="10">
        <v>2496</v>
      </c>
      <c r="Q140" s="10">
        <v>138</v>
      </c>
      <c r="R140" s="10">
        <v>0.5149253731343284</v>
      </c>
      <c r="U140" s="11">
        <v>1216</v>
      </c>
      <c r="V140" s="11"/>
      <c r="W140" s="11">
        <v>138</v>
      </c>
      <c r="X140" s="11">
        <v>0.43125000000000002</v>
      </c>
      <c r="AA140">
        <v>8064</v>
      </c>
      <c r="AB140">
        <v>138</v>
      </c>
      <c r="AC140">
        <v>0.85185185185185186</v>
      </c>
    </row>
    <row r="141" spans="1:29" x14ac:dyDescent="0.35">
      <c r="A141" s="9">
        <v>960</v>
      </c>
      <c r="B141" s="9">
        <v>139</v>
      </c>
      <c r="C141" s="9">
        <v>0.30482456140350878</v>
      </c>
      <c r="P141" s="10">
        <v>2496</v>
      </c>
      <c r="Q141" s="10">
        <v>139</v>
      </c>
      <c r="R141" s="10">
        <v>0.51865671641791045</v>
      </c>
      <c r="U141" s="11">
        <v>1216</v>
      </c>
      <c r="V141" s="11"/>
      <c r="W141" s="11">
        <v>139</v>
      </c>
      <c r="X141" s="11">
        <v>0.43437500000000001</v>
      </c>
      <c r="AA141">
        <v>8128</v>
      </c>
      <c r="AB141">
        <v>139</v>
      </c>
      <c r="AC141">
        <v>0.85802469135802473</v>
      </c>
    </row>
    <row r="142" spans="1:29" x14ac:dyDescent="0.35">
      <c r="A142" s="9">
        <v>960</v>
      </c>
      <c r="B142" s="9">
        <v>140</v>
      </c>
      <c r="C142" s="9">
        <v>0.30701754385964913</v>
      </c>
      <c r="P142" s="10">
        <v>2496</v>
      </c>
      <c r="Q142" s="10">
        <v>140</v>
      </c>
      <c r="R142" s="10">
        <v>0.52238805970149249</v>
      </c>
      <c r="U142" s="11">
        <v>1216</v>
      </c>
      <c r="V142" s="11"/>
      <c r="W142" s="11">
        <v>140</v>
      </c>
      <c r="X142" s="11">
        <v>0.4375</v>
      </c>
      <c r="AA142">
        <v>8192</v>
      </c>
      <c r="AB142">
        <v>140</v>
      </c>
      <c r="AC142">
        <v>0.86419753086419748</v>
      </c>
    </row>
    <row r="143" spans="1:29" x14ac:dyDescent="0.35">
      <c r="A143" s="9">
        <v>960</v>
      </c>
      <c r="B143" s="9">
        <v>141</v>
      </c>
      <c r="C143" s="9">
        <v>0.30921052631578949</v>
      </c>
      <c r="P143" s="10">
        <v>2560</v>
      </c>
      <c r="Q143" s="10">
        <v>141</v>
      </c>
      <c r="R143" s="10">
        <v>0.52611940298507465</v>
      </c>
      <c r="U143" s="11">
        <v>1216</v>
      </c>
      <c r="V143" s="11"/>
      <c r="W143" s="11">
        <v>141</v>
      </c>
      <c r="X143" s="11">
        <v>0.44062499999999999</v>
      </c>
      <c r="AA143">
        <v>8256</v>
      </c>
      <c r="AB143">
        <v>141</v>
      </c>
      <c r="AC143">
        <v>0.87037037037037035</v>
      </c>
    </row>
    <row r="144" spans="1:29" x14ac:dyDescent="0.35">
      <c r="A144" s="9">
        <v>960</v>
      </c>
      <c r="B144" s="9">
        <v>142</v>
      </c>
      <c r="C144" s="9">
        <v>0.31140350877192985</v>
      </c>
      <c r="P144" s="10">
        <v>2624</v>
      </c>
      <c r="Q144" s="10">
        <v>142</v>
      </c>
      <c r="R144" s="10">
        <v>0.52985074626865669</v>
      </c>
      <c r="U144" s="11">
        <v>1216</v>
      </c>
      <c r="V144" s="11"/>
      <c r="W144" s="11">
        <v>142</v>
      </c>
      <c r="X144" s="11">
        <v>0.44374999999999998</v>
      </c>
      <c r="AA144">
        <v>8256</v>
      </c>
      <c r="AB144">
        <v>142</v>
      </c>
      <c r="AC144">
        <v>0.87654320987654322</v>
      </c>
    </row>
    <row r="145" spans="1:29" x14ac:dyDescent="0.35">
      <c r="A145" s="9">
        <v>1024</v>
      </c>
      <c r="B145" s="9">
        <v>143</v>
      </c>
      <c r="C145" s="9">
        <v>0.31359649122807015</v>
      </c>
      <c r="P145" s="10">
        <v>2624</v>
      </c>
      <c r="Q145" s="10">
        <v>143</v>
      </c>
      <c r="R145" s="10">
        <v>0.53358208955223885</v>
      </c>
      <c r="U145" s="11">
        <v>1216</v>
      </c>
      <c r="V145" s="11"/>
      <c r="W145" s="11">
        <v>143</v>
      </c>
      <c r="X145" s="11">
        <v>0.44687500000000002</v>
      </c>
      <c r="AA145">
        <v>8320</v>
      </c>
      <c r="AB145">
        <v>143</v>
      </c>
      <c r="AC145">
        <v>0.88271604938271608</v>
      </c>
    </row>
    <row r="146" spans="1:29" x14ac:dyDescent="0.35">
      <c r="A146" s="9">
        <v>1024</v>
      </c>
      <c r="B146" s="9">
        <v>144</v>
      </c>
      <c r="C146" s="9">
        <v>0.31578947368421051</v>
      </c>
      <c r="P146" s="10">
        <v>2624</v>
      </c>
      <c r="Q146" s="10">
        <v>144</v>
      </c>
      <c r="R146" s="10">
        <v>0.53731343283582089</v>
      </c>
      <c r="U146" s="11">
        <v>1216</v>
      </c>
      <c r="V146" s="11"/>
      <c r="W146" s="11">
        <v>144</v>
      </c>
      <c r="X146" s="11">
        <v>0.45</v>
      </c>
      <c r="AA146">
        <v>8448</v>
      </c>
      <c r="AB146">
        <v>144</v>
      </c>
      <c r="AC146">
        <v>0.88888888888888884</v>
      </c>
    </row>
    <row r="147" spans="1:29" x14ac:dyDescent="0.35">
      <c r="A147" s="9">
        <v>1024</v>
      </c>
      <c r="B147" s="9">
        <v>145</v>
      </c>
      <c r="C147" s="9">
        <v>0.31798245614035087</v>
      </c>
      <c r="P147" s="10">
        <v>2624</v>
      </c>
      <c r="Q147" s="10">
        <v>145</v>
      </c>
      <c r="R147" s="10">
        <v>0.54104477611940294</v>
      </c>
      <c r="U147" s="11">
        <v>1280</v>
      </c>
      <c r="V147" s="11"/>
      <c r="W147" s="11">
        <v>145</v>
      </c>
      <c r="X147" s="11">
        <v>0.453125</v>
      </c>
      <c r="AA147">
        <v>8448</v>
      </c>
      <c r="AB147">
        <v>145</v>
      </c>
      <c r="AC147">
        <v>0.89506172839506171</v>
      </c>
    </row>
    <row r="148" spans="1:29" x14ac:dyDescent="0.35">
      <c r="A148" s="9">
        <v>1024</v>
      </c>
      <c r="B148" s="9">
        <v>146</v>
      </c>
      <c r="C148" s="9">
        <v>0.32017543859649122</v>
      </c>
      <c r="P148" s="10">
        <v>2624</v>
      </c>
      <c r="Q148" s="10">
        <v>146</v>
      </c>
      <c r="R148" s="10">
        <v>0.54477611940298509</v>
      </c>
      <c r="U148" s="11">
        <v>1280</v>
      </c>
      <c r="V148" s="11"/>
      <c r="W148" s="11">
        <v>146</v>
      </c>
      <c r="X148" s="11">
        <v>0.45624999999999999</v>
      </c>
      <c r="AA148">
        <v>8576</v>
      </c>
      <c r="AB148">
        <v>146</v>
      </c>
      <c r="AC148">
        <v>0.90123456790123457</v>
      </c>
    </row>
    <row r="149" spans="1:29" x14ac:dyDescent="0.35">
      <c r="A149" s="9">
        <v>1024</v>
      </c>
      <c r="B149" s="9">
        <v>147</v>
      </c>
      <c r="C149" s="9">
        <v>0.32236842105263158</v>
      </c>
      <c r="P149" s="10">
        <v>2624</v>
      </c>
      <c r="Q149" s="10">
        <v>147</v>
      </c>
      <c r="R149" s="10">
        <v>0.54850746268656714</v>
      </c>
      <c r="U149" s="11">
        <v>1280</v>
      </c>
      <c r="V149" s="11"/>
      <c r="W149" s="11">
        <v>147</v>
      </c>
      <c r="X149" s="11">
        <v>0.45937499999999998</v>
      </c>
      <c r="AA149">
        <v>9280</v>
      </c>
      <c r="AB149">
        <v>147</v>
      </c>
      <c r="AC149">
        <v>0.90740740740740744</v>
      </c>
    </row>
    <row r="150" spans="1:29" x14ac:dyDescent="0.35">
      <c r="A150" s="9">
        <v>1024</v>
      </c>
      <c r="B150" s="9">
        <v>148</v>
      </c>
      <c r="C150" s="9">
        <v>0.32456140350877194</v>
      </c>
      <c r="P150" s="10">
        <v>2688</v>
      </c>
      <c r="Q150" s="10">
        <v>148</v>
      </c>
      <c r="R150" s="10">
        <v>0.55223880597014929</v>
      </c>
      <c r="U150" s="11">
        <v>1280</v>
      </c>
      <c r="V150" s="11"/>
      <c r="W150" s="11">
        <v>148</v>
      </c>
      <c r="X150" s="11">
        <v>0.46250000000000002</v>
      </c>
      <c r="AA150">
        <v>10048</v>
      </c>
      <c r="AB150">
        <v>148</v>
      </c>
      <c r="AC150">
        <v>0.9135802469135802</v>
      </c>
    </row>
    <row r="151" spans="1:29" x14ac:dyDescent="0.35">
      <c r="A151" s="9">
        <v>1024</v>
      </c>
      <c r="B151" s="9">
        <v>149</v>
      </c>
      <c r="C151" s="9">
        <v>0.3267543859649123</v>
      </c>
      <c r="P151" s="10">
        <v>2688</v>
      </c>
      <c r="Q151" s="10">
        <v>149</v>
      </c>
      <c r="R151" s="10">
        <v>0.55597014925373134</v>
      </c>
      <c r="U151" s="11">
        <v>1280</v>
      </c>
      <c r="V151" s="11"/>
      <c r="W151" s="11">
        <v>149</v>
      </c>
      <c r="X151" s="11">
        <v>0.46562500000000001</v>
      </c>
      <c r="AA151">
        <v>10240</v>
      </c>
      <c r="AB151">
        <v>149</v>
      </c>
      <c r="AC151">
        <v>0.91975308641975306</v>
      </c>
    </row>
    <row r="152" spans="1:29" x14ac:dyDescent="0.35">
      <c r="A152" s="9">
        <v>1088</v>
      </c>
      <c r="B152" s="9">
        <v>150</v>
      </c>
      <c r="C152" s="9">
        <v>0.32894736842105265</v>
      </c>
      <c r="P152" s="10">
        <v>2688</v>
      </c>
      <c r="Q152" s="10">
        <v>150</v>
      </c>
      <c r="R152" s="10">
        <v>0.55970149253731338</v>
      </c>
      <c r="U152" s="11">
        <v>1280</v>
      </c>
      <c r="V152" s="11"/>
      <c r="W152" s="11">
        <v>150</v>
      </c>
      <c r="X152" s="11">
        <v>0.46875</v>
      </c>
      <c r="AA152">
        <v>10496</v>
      </c>
      <c r="AB152">
        <v>150</v>
      </c>
      <c r="AC152">
        <v>0.92592592592592593</v>
      </c>
    </row>
    <row r="153" spans="1:29" x14ac:dyDescent="0.35">
      <c r="A153" s="9">
        <v>1088</v>
      </c>
      <c r="B153" s="9">
        <v>151</v>
      </c>
      <c r="C153" s="9">
        <v>0.33114035087719296</v>
      </c>
      <c r="P153" s="10">
        <v>2688</v>
      </c>
      <c r="Q153" s="10">
        <v>151</v>
      </c>
      <c r="R153" s="10">
        <v>0.56343283582089554</v>
      </c>
      <c r="U153" s="11">
        <v>1280</v>
      </c>
      <c r="V153" s="11"/>
      <c r="W153" s="11">
        <v>151</v>
      </c>
      <c r="X153" s="11">
        <v>0.47187499999999999</v>
      </c>
      <c r="AA153">
        <v>10688</v>
      </c>
      <c r="AB153">
        <v>151</v>
      </c>
      <c r="AC153">
        <v>0.9320987654320988</v>
      </c>
    </row>
    <row r="154" spans="1:29" x14ac:dyDescent="0.35">
      <c r="A154" s="9">
        <v>1088</v>
      </c>
      <c r="B154" s="9">
        <v>152</v>
      </c>
      <c r="C154" s="9">
        <v>0.33333333333333331</v>
      </c>
      <c r="P154" s="10">
        <v>2688</v>
      </c>
      <c r="Q154" s="10">
        <v>152</v>
      </c>
      <c r="R154" s="10">
        <v>0.56716417910447758</v>
      </c>
      <c r="U154" s="11">
        <v>1344</v>
      </c>
      <c r="V154" s="11"/>
      <c r="W154" s="11">
        <v>152</v>
      </c>
      <c r="X154" s="11">
        <v>0.47499999999999998</v>
      </c>
      <c r="AA154">
        <v>11136</v>
      </c>
      <c r="AB154">
        <v>152</v>
      </c>
      <c r="AC154">
        <v>0.93827160493827155</v>
      </c>
    </row>
    <row r="155" spans="1:29" x14ac:dyDescent="0.35">
      <c r="A155" s="9">
        <v>1088</v>
      </c>
      <c r="B155" s="9">
        <v>153</v>
      </c>
      <c r="C155" s="9">
        <v>0.33552631578947367</v>
      </c>
      <c r="P155" s="10">
        <v>2688</v>
      </c>
      <c r="Q155" s="10">
        <v>153</v>
      </c>
      <c r="R155" s="10">
        <v>0.57089552238805974</v>
      </c>
      <c r="U155" s="11">
        <v>1344</v>
      </c>
      <c r="V155" s="11"/>
      <c r="W155" s="11">
        <v>153</v>
      </c>
      <c r="X155" s="11">
        <v>0.47812500000000002</v>
      </c>
      <c r="AA155">
        <v>11200</v>
      </c>
      <c r="AB155">
        <v>153</v>
      </c>
      <c r="AC155">
        <v>0.94444444444444442</v>
      </c>
    </row>
    <row r="156" spans="1:29" x14ac:dyDescent="0.35">
      <c r="A156" s="9">
        <v>1088</v>
      </c>
      <c r="B156" s="9">
        <v>154</v>
      </c>
      <c r="C156" s="9">
        <v>0.33771929824561403</v>
      </c>
      <c r="P156" s="10">
        <v>2752</v>
      </c>
      <c r="Q156" s="10">
        <v>154</v>
      </c>
      <c r="R156" s="10">
        <v>0.57462686567164178</v>
      </c>
      <c r="U156" s="11">
        <v>1344</v>
      </c>
      <c r="V156" s="11"/>
      <c r="W156" s="11">
        <v>154</v>
      </c>
      <c r="X156" s="11">
        <v>0.48125000000000001</v>
      </c>
      <c r="AA156">
        <v>11776</v>
      </c>
      <c r="AB156">
        <v>154</v>
      </c>
      <c r="AC156">
        <v>0.95061728395061729</v>
      </c>
    </row>
    <row r="157" spans="1:29" x14ac:dyDescent="0.35">
      <c r="A157" s="9">
        <v>1088</v>
      </c>
      <c r="B157" s="9">
        <v>155</v>
      </c>
      <c r="C157" s="9">
        <v>0.33991228070175439</v>
      </c>
      <c r="P157" s="10">
        <v>2752</v>
      </c>
      <c r="Q157" s="10">
        <v>155</v>
      </c>
      <c r="R157" s="10">
        <v>0.57835820895522383</v>
      </c>
      <c r="U157" s="11">
        <v>1344</v>
      </c>
      <c r="V157" s="11"/>
      <c r="W157" s="11">
        <v>155</v>
      </c>
      <c r="X157" s="11">
        <v>0.484375</v>
      </c>
      <c r="AA157">
        <v>12032</v>
      </c>
      <c r="AB157">
        <v>155</v>
      </c>
      <c r="AC157">
        <v>0.95679012345679015</v>
      </c>
    </row>
    <row r="158" spans="1:29" x14ac:dyDescent="0.35">
      <c r="A158" s="9">
        <v>1088</v>
      </c>
      <c r="B158" s="9">
        <v>156</v>
      </c>
      <c r="C158" s="9">
        <v>0.34210526315789475</v>
      </c>
      <c r="P158" s="10">
        <v>2752</v>
      </c>
      <c r="Q158" s="10">
        <v>156</v>
      </c>
      <c r="R158" s="10">
        <v>0.58208955223880599</v>
      </c>
      <c r="U158" s="11">
        <v>1344</v>
      </c>
      <c r="V158" s="11"/>
      <c r="W158" s="11">
        <v>156</v>
      </c>
      <c r="X158" s="11">
        <v>0.48749999999999999</v>
      </c>
      <c r="AA158">
        <v>12160</v>
      </c>
      <c r="AB158">
        <v>156</v>
      </c>
      <c r="AC158">
        <v>0.96296296296296291</v>
      </c>
    </row>
    <row r="159" spans="1:29" x14ac:dyDescent="0.35">
      <c r="A159" s="9">
        <v>1088</v>
      </c>
      <c r="B159" s="9">
        <v>157</v>
      </c>
      <c r="C159" s="9">
        <v>0.3442982456140351</v>
      </c>
      <c r="P159" s="10">
        <v>2752</v>
      </c>
      <c r="Q159" s="10">
        <v>157</v>
      </c>
      <c r="R159" s="10">
        <v>0.58582089552238803</v>
      </c>
      <c r="U159" s="11">
        <v>1344</v>
      </c>
      <c r="V159" s="11"/>
      <c r="W159" s="11">
        <v>157</v>
      </c>
      <c r="X159" s="11">
        <v>0.49062499999999998</v>
      </c>
      <c r="AA159">
        <v>12224</v>
      </c>
      <c r="AB159">
        <v>157</v>
      </c>
      <c r="AC159">
        <v>0.96913580246913578</v>
      </c>
    </row>
    <row r="160" spans="1:29" x14ac:dyDescent="0.35">
      <c r="A160" s="9">
        <v>1088</v>
      </c>
      <c r="B160" s="9">
        <v>158</v>
      </c>
      <c r="C160" s="9">
        <v>0.34649122807017546</v>
      </c>
      <c r="P160" s="10">
        <v>2752</v>
      </c>
      <c r="Q160" s="10">
        <v>158</v>
      </c>
      <c r="R160" s="10">
        <v>0.58955223880597019</v>
      </c>
      <c r="U160" s="11">
        <v>1344</v>
      </c>
      <c r="V160" s="11"/>
      <c r="W160" s="11">
        <v>158</v>
      </c>
      <c r="X160" s="11">
        <v>0.49375000000000002</v>
      </c>
      <c r="AA160">
        <v>12480</v>
      </c>
      <c r="AB160">
        <v>158</v>
      </c>
      <c r="AC160">
        <v>0.97530864197530864</v>
      </c>
    </row>
    <row r="161" spans="1:29" x14ac:dyDescent="0.35">
      <c r="A161" s="9">
        <v>1088</v>
      </c>
      <c r="B161" s="9">
        <v>159</v>
      </c>
      <c r="C161" s="9">
        <v>0.34868421052631576</v>
      </c>
      <c r="P161" s="10">
        <v>2880</v>
      </c>
      <c r="Q161" s="10">
        <v>159</v>
      </c>
      <c r="R161" s="10">
        <v>0.59328358208955223</v>
      </c>
      <c r="U161" s="11">
        <v>1344</v>
      </c>
      <c r="V161" s="11"/>
      <c r="W161" s="11">
        <v>159</v>
      </c>
      <c r="X161" s="11">
        <v>0.49687500000000001</v>
      </c>
      <c r="AA161">
        <v>12800</v>
      </c>
      <c r="AB161">
        <v>159</v>
      </c>
      <c r="AC161">
        <v>0.98148148148148151</v>
      </c>
    </row>
    <row r="162" spans="1:29" x14ac:dyDescent="0.35">
      <c r="A162" s="9">
        <v>1088</v>
      </c>
      <c r="B162" s="9">
        <v>160</v>
      </c>
      <c r="C162" s="9">
        <v>0.35087719298245612</v>
      </c>
      <c r="P162" s="10">
        <v>2880</v>
      </c>
      <c r="Q162" s="10">
        <v>160</v>
      </c>
      <c r="R162" s="10">
        <v>0.59701492537313428</v>
      </c>
      <c r="U162" s="11">
        <v>1344</v>
      </c>
      <c r="V162" s="11"/>
      <c r="W162" s="11">
        <v>160</v>
      </c>
      <c r="X162" s="11">
        <v>0.5</v>
      </c>
      <c r="AA162">
        <v>12800</v>
      </c>
      <c r="AB162">
        <v>160</v>
      </c>
      <c r="AC162">
        <v>0.98765432098765427</v>
      </c>
    </row>
    <row r="163" spans="1:29" x14ac:dyDescent="0.35">
      <c r="A163" s="9">
        <v>1088</v>
      </c>
      <c r="B163" s="9">
        <v>161</v>
      </c>
      <c r="C163" s="9">
        <v>0.35307017543859648</v>
      </c>
      <c r="P163" s="10">
        <v>2880</v>
      </c>
      <c r="Q163" s="10">
        <v>161</v>
      </c>
      <c r="R163" s="10">
        <v>0.60074626865671643</v>
      </c>
      <c r="U163" s="11">
        <v>1408</v>
      </c>
      <c r="V163" s="11"/>
      <c r="W163" s="11">
        <v>161</v>
      </c>
      <c r="X163" s="11">
        <v>0.50312500000000004</v>
      </c>
      <c r="AA163">
        <v>14336</v>
      </c>
      <c r="AB163">
        <v>161</v>
      </c>
      <c r="AC163">
        <v>0.99382716049382713</v>
      </c>
    </row>
    <row r="164" spans="1:29" x14ac:dyDescent="0.35">
      <c r="A164" s="9">
        <v>1088</v>
      </c>
      <c r="B164" s="9">
        <v>162</v>
      </c>
      <c r="C164" s="9">
        <v>0.35526315789473684</v>
      </c>
      <c r="P164" s="10">
        <v>2880</v>
      </c>
      <c r="Q164" s="10">
        <v>162</v>
      </c>
      <c r="R164" s="10">
        <v>0.60447761194029848</v>
      </c>
      <c r="U164" s="11">
        <v>1408</v>
      </c>
      <c r="V164" s="11"/>
      <c r="W164" s="11">
        <v>162</v>
      </c>
      <c r="X164" s="11">
        <v>0.50624999999999998</v>
      </c>
      <c r="AA164">
        <v>15360</v>
      </c>
      <c r="AB164">
        <v>162</v>
      </c>
      <c r="AC164">
        <v>1</v>
      </c>
    </row>
    <row r="165" spans="1:29" x14ac:dyDescent="0.35">
      <c r="A165" s="9">
        <v>1088</v>
      </c>
      <c r="B165" s="9">
        <v>163</v>
      </c>
      <c r="C165" s="9">
        <v>0.35745614035087719</v>
      </c>
      <c r="P165" s="10">
        <v>2944</v>
      </c>
      <c r="Q165" s="10">
        <v>163</v>
      </c>
      <c r="R165" s="10">
        <v>0.60820895522388063</v>
      </c>
      <c r="U165" s="11">
        <v>1408</v>
      </c>
      <c r="V165" s="11"/>
      <c r="W165" s="11">
        <v>163</v>
      </c>
      <c r="X165" s="11">
        <v>0.50937500000000002</v>
      </c>
    </row>
    <row r="166" spans="1:29" x14ac:dyDescent="0.35">
      <c r="A166" s="9">
        <v>1152</v>
      </c>
      <c r="B166" s="9">
        <v>164</v>
      </c>
      <c r="C166" s="9">
        <v>0.35964912280701755</v>
      </c>
      <c r="P166" s="10">
        <v>2944</v>
      </c>
      <c r="Q166" s="10">
        <v>164</v>
      </c>
      <c r="R166" s="10">
        <v>0.61194029850746268</v>
      </c>
      <c r="U166" s="11">
        <v>1408</v>
      </c>
      <c r="V166" s="11"/>
      <c r="W166" s="11">
        <v>164</v>
      </c>
      <c r="X166" s="11">
        <v>0.51249999999999996</v>
      </c>
    </row>
    <row r="167" spans="1:29" x14ac:dyDescent="0.35">
      <c r="A167" s="9">
        <v>1152</v>
      </c>
      <c r="B167" s="9">
        <v>165</v>
      </c>
      <c r="C167" s="9">
        <v>0.36184210526315791</v>
      </c>
      <c r="P167" s="10">
        <v>2944</v>
      </c>
      <c r="Q167" s="10">
        <v>165</v>
      </c>
      <c r="R167" s="10">
        <v>0.61567164179104472</v>
      </c>
      <c r="U167" s="11">
        <v>1408</v>
      </c>
      <c r="V167" s="11"/>
      <c r="W167" s="11">
        <v>165</v>
      </c>
      <c r="X167" s="11">
        <v>0.515625</v>
      </c>
    </row>
    <row r="168" spans="1:29" x14ac:dyDescent="0.35">
      <c r="A168" s="9">
        <v>1152</v>
      </c>
      <c r="B168" s="9">
        <v>166</v>
      </c>
      <c r="C168" s="9">
        <v>0.36403508771929827</v>
      </c>
      <c r="P168" s="10">
        <v>2944</v>
      </c>
      <c r="Q168" s="10">
        <v>166</v>
      </c>
      <c r="R168" s="10">
        <v>0.61940298507462688</v>
      </c>
      <c r="U168" s="11">
        <v>1408</v>
      </c>
      <c r="V168" s="11"/>
      <c r="W168" s="11">
        <v>166</v>
      </c>
      <c r="X168" s="11">
        <v>0.51875000000000004</v>
      </c>
    </row>
    <row r="169" spans="1:29" x14ac:dyDescent="0.35">
      <c r="A169" s="9">
        <v>1152</v>
      </c>
      <c r="B169" s="9">
        <v>167</v>
      </c>
      <c r="C169" s="9">
        <v>0.36622807017543857</v>
      </c>
      <c r="P169" s="10">
        <v>2944</v>
      </c>
      <c r="Q169" s="10">
        <v>167</v>
      </c>
      <c r="R169" s="10">
        <v>0.62313432835820892</v>
      </c>
      <c r="U169" s="11">
        <v>1408</v>
      </c>
      <c r="V169" s="11"/>
      <c r="W169" s="11">
        <v>167</v>
      </c>
      <c r="X169" s="11">
        <v>0.52187499999999998</v>
      </c>
    </row>
    <row r="170" spans="1:29" x14ac:dyDescent="0.35">
      <c r="A170" s="9">
        <v>1152</v>
      </c>
      <c r="B170" s="9">
        <v>168</v>
      </c>
      <c r="C170" s="9">
        <v>0.36842105263157893</v>
      </c>
      <c r="P170" s="10">
        <v>3008</v>
      </c>
      <c r="Q170" s="10">
        <v>168</v>
      </c>
      <c r="R170" s="10">
        <v>0.62686567164179108</v>
      </c>
      <c r="U170" s="11">
        <v>1408</v>
      </c>
      <c r="V170" s="11"/>
      <c r="W170" s="11">
        <v>168</v>
      </c>
      <c r="X170" s="11">
        <v>0.52500000000000002</v>
      </c>
    </row>
    <row r="171" spans="1:29" x14ac:dyDescent="0.35">
      <c r="A171" s="9">
        <v>1152</v>
      </c>
      <c r="B171" s="9">
        <v>169</v>
      </c>
      <c r="C171" s="9">
        <v>0.37061403508771928</v>
      </c>
      <c r="P171" s="10">
        <v>3008</v>
      </c>
      <c r="Q171" s="10">
        <v>169</v>
      </c>
      <c r="R171" s="10">
        <v>0.63059701492537312</v>
      </c>
      <c r="U171" s="11">
        <v>1472</v>
      </c>
      <c r="V171" s="11"/>
      <c r="W171" s="11">
        <v>169</v>
      </c>
      <c r="X171" s="11">
        <v>0.52812499999999996</v>
      </c>
    </row>
    <row r="172" spans="1:29" x14ac:dyDescent="0.35">
      <c r="A172" s="9">
        <v>1152</v>
      </c>
      <c r="B172" s="9">
        <v>170</v>
      </c>
      <c r="C172" s="9">
        <v>0.37280701754385964</v>
      </c>
      <c r="P172" s="10">
        <v>3008</v>
      </c>
      <c r="Q172" s="10">
        <v>170</v>
      </c>
      <c r="R172" s="10">
        <v>0.63432835820895528</v>
      </c>
      <c r="U172" s="11">
        <v>1472</v>
      </c>
      <c r="V172" s="11"/>
      <c r="W172" s="11">
        <v>170</v>
      </c>
      <c r="X172" s="11">
        <v>0.53125</v>
      </c>
    </row>
    <row r="173" spans="1:29" x14ac:dyDescent="0.35">
      <c r="A173" s="9">
        <v>1152</v>
      </c>
      <c r="B173" s="9">
        <v>171</v>
      </c>
      <c r="C173" s="9">
        <v>0.375</v>
      </c>
      <c r="P173" s="10">
        <v>3008</v>
      </c>
      <c r="Q173" s="10">
        <v>171</v>
      </c>
      <c r="R173" s="10">
        <v>0.63805970149253732</v>
      </c>
      <c r="U173" s="11">
        <v>1472</v>
      </c>
      <c r="V173" s="11"/>
      <c r="W173" s="11">
        <v>171</v>
      </c>
      <c r="X173" s="11">
        <v>0.53437500000000004</v>
      </c>
    </row>
    <row r="174" spans="1:29" x14ac:dyDescent="0.35">
      <c r="A174" s="9">
        <v>1216</v>
      </c>
      <c r="B174" s="9">
        <v>172</v>
      </c>
      <c r="C174" s="9">
        <v>0.37719298245614036</v>
      </c>
      <c r="P174" s="10">
        <v>3008</v>
      </c>
      <c r="Q174" s="10">
        <v>172</v>
      </c>
      <c r="R174" s="10">
        <v>0.64179104477611937</v>
      </c>
      <c r="U174" s="11">
        <v>1472</v>
      </c>
      <c r="V174" s="11"/>
      <c r="W174" s="11">
        <v>172</v>
      </c>
      <c r="X174" s="11">
        <v>0.53749999999999998</v>
      </c>
    </row>
    <row r="175" spans="1:29" x14ac:dyDescent="0.35">
      <c r="A175" s="9">
        <v>1216</v>
      </c>
      <c r="B175" s="9">
        <v>173</v>
      </c>
      <c r="C175" s="9">
        <v>0.37938596491228072</v>
      </c>
      <c r="P175" s="10">
        <v>3008</v>
      </c>
      <c r="Q175" s="10">
        <v>173</v>
      </c>
      <c r="R175" s="10">
        <v>0.64552238805970152</v>
      </c>
      <c r="U175" s="11">
        <v>1536</v>
      </c>
      <c r="V175" s="11"/>
      <c r="W175" s="11">
        <v>173</v>
      </c>
      <c r="X175" s="11">
        <v>0.54062500000000002</v>
      </c>
    </row>
    <row r="176" spans="1:29" x14ac:dyDescent="0.35">
      <c r="A176" s="9">
        <v>1216</v>
      </c>
      <c r="B176" s="9">
        <v>174</v>
      </c>
      <c r="C176" s="9">
        <v>0.38157894736842107</v>
      </c>
      <c r="P176" s="10">
        <v>3072</v>
      </c>
      <c r="Q176" s="10">
        <v>174</v>
      </c>
      <c r="R176" s="10">
        <v>0.64925373134328357</v>
      </c>
      <c r="U176" s="11">
        <v>1536</v>
      </c>
      <c r="V176" s="11"/>
      <c r="W176" s="11">
        <v>174</v>
      </c>
      <c r="X176" s="11">
        <v>0.54374999999999996</v>
      </c>
    </row>
    <row r="177" spans="1:24" x14ac:dyDescent="0.35">
      <c r="A177" s="9">
        <v>1216</v>
      </c>
      <c r="B177" s="9">
        <v>175</v>
      </c>
      <c r="C177" s="9">
        <v>0.38377192982456143</v>
      </c>
      <c r="P177" s="10">
        <v>3072</v>
      </c>
      <c r="Q177" s="10">
        <v>175</v>
      </c>
      <c r="R177" s="10">
        <v>0.65298507462686572</v>
      </c>
      <c r="U177" s="11">
        <v>1536</v>
      </c>
      <c r="V177" s="11"/>
      <c r="W177" s="11">
        <v>175</v>
      </c>
      <c r="X177" s="11">
        <v>0.546875</v>
      </c>
    </row>
    <row r="178" spans="1:24" x14ac:dyDescent="0.35">
      <c r="A178" s="9">
        <v>1216</v>
      </c>
      <c r="B178" s="9">
        <v>176</v>
      </c>
      <c r="C178" s="9">
        <v>0.38596491228070173</v>
      </c>
      <c r="P178" s="10">
        <v>3136</v>
      </c>
      <c r="Q178" s="10">
        <v>176</v>
      </c>
      <c r="R178" s="10">
        <v>0.65671641791044777</v>
      </c>
      <c r="U178" s="11">
        <v>1536</v>
      </c>
      <c r="V178" s="11"/>
      <c r="W178" s="11">
        <v>176</v>
      </c>
      <c r="X178" s="11">
        <v>0.55000000000000004</v>
      </c>
    </row>
    <row r="179" spans="1:24" x14ac:dyDescent="0.35">
      <c r="A179" s="9">
        <v>1216</v>
      </c>
      <c r="B179" s="9">
        <v>177</v>
      </c>
      <c r="C179" s="9">
        <v>0.38815789473684209</v>
      </c>
      <c r="P179" s="10">
        <v>3136</v>
      </c>
      <c r="Q179" s="10">
        <v>177</v>
      </c>
      <c r="R179" s="10">
        <v>0.66044776119402981</v>
      </c>
      <c r="U179" s="11">
        <v>1600</v>
      </c>
      <c r="V179" s="11"/>
      <c r="W179" s="11">
        <v>177</v>
      </c>
      <c r="X179" s="11">
        <v>0.55312499999999998</v>
      </c>
    </row>
    <row r="180" spans="1:24" x14ac:dyDescent="0.35">
      <c r="A180" s="9">
        <v>1216</v>
      </c>
      <c r="B180" s="9">
        <v>178</v>
      </c>
      <c r="C180" s="9">
        <v>0.39035087719298245</v>
      </c>
      <c r="P180" s="10">
        <v>3200</v>
      </c>
      <c r="Q180" s="10">
        <v>178</v>
      </c>
      <c r="R180" s="10">
        <v>0.66417910447761197</v>
      </c>
      <c r="U180" s="11">
        <v>1600</v>
      </c>
      <c r="V180" s="11"/>
      <c r="W180" s="11">
        <v>178</v>
      </c>
      <c r="X180" s="11">
        <v>0.55625000000000002</v>
      </c>
    </row>
    <row r="181" spans="1:24" x14ac:dyDescent="0.35">
      <c r="A181" s="9">
        <v>1216</v>
      </c>
      <c r="B181" s="9">
        <v>179</v>
      </c>
      <c r="C181" s="9">
        <v>0.39254385964912281</v>
      </c>
      <c r="P181" s="10">
        <v>3200</v>
      </c>
      <c r="Q181" s="10">
        <v>179</v>
      </c>
      <c r="R181" s="10">
        <v>0.66791044776119401</v>
      </c>
      <c r="U181" s="11">
        <v>1600</v>
      </c>
      <c r="V181" s="11"/>
      <c r="W181" s="11">
        <v>179</v>
      </c>
      <c r="X181" s="11">
        <v>0.55937499999999996</v>
      </c>
    </row>
    <row r="182" spans="1:24" x14ac:dyDescent="0.35">
      <c r="A182" s="9">
        <v>1280</v>
      </c>
      <c r="B182" s="9">
        <v>180</v>
      </c>
      <c r="C182" s="9">
        <v>0.39473684210526316</v>
      </c>
      <c r="P182" s="10">
        <v>3200</v>
      </c>
      <c r="Q182" s="10">
        <v>180</v>
      </c>
      <c r="R182" s="10">
        <v>0.67164179104477617</v>
      </c>
      <c r="U182" s="11">
        <v>1600</v>
      </c>
      <c r="V182" s="11"/>
      <c r="W182" s="11">
        <v>180</v>
      </c>
      <c r="X182" s="11">
        <v>0.5625</v>
      </c>
    </row>
    <row r="183" spans="1:24" x14ac:dyDescent="0.35">
      <c r="A183" s="9">
        <v>1280</v>
      </c>
      <c r="B183" s="9">
        <v>181</v>
      </c>
      <c r="C183" s="9">
        <v>0.39692982456140352</v>
      </c>
      <c r="P183" s="10">
        <v>3264</v>
      </c>
      <c r="Q183" s="10">
        <v>181</v>
      </c>
      <c r="R183" s="10">
        <v>0.67537313432835822</v>
      </c>
      <c r="U183" s="11">
        <v>1600</v>
      </c>
      <c r="V183" s="11"/>
      <c r="W183" s="11">
        <v>181</v>
      </c>
      <c r="X183" s="11">
        <v>0.56562500000000004</v>
      </c>
    </row>
    <row r="184" spans="1:24" x14ac:dyDescent="0.35">
      <c r="A184" s="9">
        <v>1280</v>
      </c>
      <c r="B184" s="9">
        <v>182</v>
      </c>
      <c r="C184" s="9">
        <v>0.39912280701754388</v>
      </c>
      <c r="P184" s="10">
        <v>3264</v>
      </c>
      <c r="Q184" s="10">
        <v>182</v>
      </c>
      <c r="R184" s="10">
        <v>0.67910447761194026</v>
      </c>
      <c r="U184" s="11">
        <v>1600</v>
      </c>
      <c r="V184" s="11"/>
      <c r="W184" s="11">
        <v>182</v>
      </c>
      <c r="X184" s="11">
        <v>0.56874999999999998</v>
      </c>
    </row>
    <row r="185" spans="1:24" x14ac:dyDescent="0.35">
      <c r="A185" s="9">
        <v>1280</v>
      </c>
      <c r="B185" s="9">
        <v>183</v>
      </c>
      <c r="C185" s="9">
        <v>0.40131578947368424</v>
      </c>
      <c r="P185" s="10">
        <v>3264</v>
      </c>
      <c r="Q185" s="10">
        <v>183</v>
      </c>
      <c r="R185" s="10">
        <v>0.68283582089552242</v>
      </c>
      <c r="U185" s="11">
        <v>1600</v>
      </c>
      <c r="V185" s="11"/>
      <c r="W185" s="11">
        <v>183</v>
      </c>
      <c r="X185" s="11">
        <v>0.57187500000000002</v>
      </c>
    </row>
    <row r="186" spans="1:24" x14ac:dyDescent="0.35">
      <c r="A186" s="9">
        <v>1280</v>
      </c>
      <c r="B186" s="9">
        <v>184</v>
      </c>
      <c r="C186" s="9">
        <v>0.40350877192982454</v>
      </c>
      <c r="P186" s="10">
        <v>3264</v>
      </c>
      <c r="Q186" s="10">
        <v>184</v>
      </c>
      <c r="R186" s="10">
        <v>0.68656716417910446</v>
      </c>
      <c r="U186" s="11">
        <v>1664</v>
      </c>
      <c r="V186" s="11"/>
      <c r="W186" s="11">
        <v>184</v>
      </c>
      <c r="X186" s="11">
        <v>0.57499999999999996</v>
      </c>
    </row>
    <row r="187" spans="1:24" x14ac:dyDescent="0.35">
      <c r="A187" s="9">
        <v>1280</v>
      </c>
      <c r="B187" s="9">
        <v>185</v>
      </c>
      <c r="C187" s="9">
        <v>0.4057017543859649</v>
      </c>
      <c r="P187" s="10">
        <v>3264</v>
      </c>
      <c r="Q187" s="10">
        <v>185</v>
      </c>
      <c r="R187" s="10">
        <v>0.69029850746268662</v>
      </c>
      <c r="U187" s="11">
        <v>1664</v>
      </c>
      <c r="V187" s="11"/>
      <c r="W187" s="11">
        <v>185</v>
      </c>
      <c r="X187" s="11">
        <v>0.578125</v>
      </c>
    </row>
    <row r="188" spans="1:24" x14ac:dyDescent="0.35">
      <c r="A188" s="9">
        <v>1280</v>
      </c>
      <c r="B188" s="9">
        <v>186</v>
      </c>
      <c r="C188" s="9">
        <v>0.40789473684210525</v>
      </c>
      <c r="P188" s="10">
        <v>3328</v>
      </c>
      <c r="Q188" s="10">
        <v>186</v>
      </c>
      <c r="R188" s="10">
        <v>0.69402985074626866</v>
      </c>
      <c r="U188" s="11">
        <v>1664</v>
      </c>
      <c r="V188" s="11"/>
      <c r="W188" s="11">
        <v>186</v>
      </c>
      <c r="X188" s="11">
        <v>0.58125000000000004</v>
      </c>
    </row>
    <row r="189" spans="1:24" x14ac:dyDescent="0.35">
      <c r="A189" s="9">
        <v>1344</v>
      </c>
      <c r="B189" s="9">
        <v>187</v>
      </c>
      <c r="C189" s="9">
        <v>0.41008771929824561</v>
      </c>
      <c r="P189" s="10">
        <v>3328</v>
      </c>
      <c r="Q189" s="10">
        <v>187</v>
      </c>
      <c r="R189" s="10">
        <v>0.69776119402985071</v>
      </c>
      <c r="U189" s="11">
        <v>1664</v>
      </c>
      <c r="V189" s="11"/>
      <c r="W189" s="11">
        <v>187</v>
      </c>
      <c r="X189" s="11">
        <v>0.58437499999999998</v>
      </c>
    </row>
    <row r="190" spans="1:24" x14ac:dyDescent="0.35">
      <c r="A190" s="9">
        <v>1344</v>
      </c>
      <c r="B190" s="9">
        <v>188</v>
      </c>
      <c r="C190" s="9">
        <v>0.41228070175438597</v>
      </c>
      <c r="P190" s="10">
        <v>3328</v>
      </c>
      <c r="Q190" s="10">
        <v>188</v>
      </c>
      <c r="R190" s="10">
        <v>0.70149253731343286</v>
      </c>
      <c r="U190" s="11">
        <v>1664</v>
      </c>
      <c r="V190" s="11"/>
      <c r="W190" s="11">
        <v>188</v>
      </c>
      <c r="X190" s="11">
        <v>0.58750000000000002</v>
      </c>
    </row>
    <row r="191" spans="1:24" x14ac:dyDescent="0.35">
      <c r="A191" s="9">
        <v>1344</v>
      </c>
      <c r="B191" s="9">
        <v>189</v>
      </c>
      <c r="C191" s="9">
        <v>0.41447368421052633</v>
      </c>
      <c r="P191" s="10">
        <v>3392</v>
      </c>
      <c r="Q191" s="10">
        <v>189</v>
      </c>
      <c r="R191" s="10">
        <v>0.70522388059701491</v>
      </c>
      <c r="U191" s="11">
        <v>1728</v>
      </c>
      <c r="V191" s="11"/>
      <c r="W191" s="11">
        <v>189</v>
      </c>
      <c r="X191" s="11">
        <v>0.59062499999999996</v>
      </c>
    </row>
    <row r="192" spans="1:24" x14ac:dyDescent="0.35">
      <c r="A192" s="9">
        <v>1344</v>
      </c>
      <c r="B192" s="9">
        <v>190</v>
      </c>
      <c r="C192" s="9">
        <v>0.41666666666666669</v>
      </c>
      <c r="P192" s="10">
        <v>3392</v>
      </c>
      <c r="Q192" s="10">
        <v>190</v>
      </c>
      <c r="R192" s="10">
        <v>0.70895522388059706</v>
      </c>
      <c r="U192" s="11">
        <v>1728</v>
      </c>
      <c r="V192" s="11"/>
      <c r="W192" s="11">
        <v>190</v>
      </c>
      <c r="X192" s="11">
        <v>0.59375</v>
      </c>
    </row>
    <row r="193" spans="1:24" x14ac:dyDescent="0.35">
      <c r="A193" s="9">
        <v>1344</v>
      </c>
      <c r="B193" s="9">
        <v>191</v>
      </c>
      <c r="C193" s="9">
        <v>0.41885964912280704</v>
      </c>
      <c r="P193" s="10">
        <v>3392</v>
      </c>
      <c r="Q193" s="10">
        <v>191</v>
      </c>
      <c r="R193" s="10">
        <v>0.71268656716417911</v>
      </c>
      <c r="U193" s="11">
        <v>1728</v>
      </c>
      <c r="V193" s="11"/>
      <c r="W193" s="11">
        <v>191</v>
      </c>
      <c r="X193" s="11">
        <v>0.59687500000000004</v>
      </c>
    </row>
    <row r="194" spans="1:24" x14ac:dyDescent="0.35">
      <c r="A194" s="9">
        <v>1344</v>
      </c>
      <c r="B194" s="9">
        <v>192</v>
      </c>
      <c r="C194" s="9">
        <v>0.42105263157894735</v>
      </c>
      <c r="P194" s="10">
        <v>3456</v>
      </c>
      <c r="Q194" s="10">
        <v>192</v>
      </c>
      <c r="R194" s="10">
        <v>0.71641791044776115</v>
      </c>
      <c r="U194" s="11">
        <v>1792</v>
      </c>
      <c r="V194" s="11"/>
      <c r="W194" s="11">
        <v>192</v>
      </c>
      <c r="X194" s="11">
        <v>0.6</v>
      </c>
    </row>
    <row r="195" spans="1:24" x14ac:dyDescent="0.35">
      <c r="A195" s="9">
        <v>1344</v>
      </c>
      <c r="B195" s="9">
        <v>193</v>
      </c>
      <c r="C195" s="9">
        <v>0.4232456140350877</v>
      </c>
      <c r="P195" s="10">
        <v>3456</v>
      </c>
      <c r="Q195" s="10">
        <v>193</v>
      </c>
      <c r="R195" s="10">
        <v>0.72014925373134331</v>
      </c>
      <c r="U195" s="11">
        <v>1792</v>
      </c>
      <c r="V195" s="11"/>
      <c r="W195" s="11">
        <v>193</v>
      </c>
      <c r="X195" s="11">
        <v>0.60312500000000002</v>
      </c>
    </row>
    <row r="196" spans="1:24" x14ac:dyDescent="0.35">
      <c r="A196" s="9">
        <v>1344</v>
      </c>
      <c r="B196" s="9">
        <v>194</v>
      </c>
      <c r="C196" s="9">
        <v>0.42543859649122806</v>
      </c>
      <c r="P196" s="10">
        <v>3520</v>
      </c>
      <c r="Q196" s="10">
        <v>194</v>
      </c>
      <c r="R196" s="10">
        <v>0.72388059701492535</v>
      </c>
      <c r="U196" s="11">
        <v>1856</v>
      </c>
      <c r="V196" s="11"/>
      <c r="W196" s="11">
        <v>194</v>
      </c>
      <c r="X196" s="11">
        <v>0.60624999999999996</v>
      </c>
    </row>
    <row r="197" spans="1:24" x14ac:dyDescent="0.35">
      <c r="A197" s="9">
        <v>1344</v>
      </c>
      <c r="B197" s="9">
        <v>195</v>
      </c>
      <c r="C197" s="9">
        <v>0.42763157894736842</v>
      </c>
      <c r="P197" s="10">
        <v>3520</v>
      </c>
      <c r="Q197" s="10">
        <v>195</v>
      </c>
      <c r="R197" s="10">
        <v>0.72761194029850751</v>
      </c>
      <c r="U197" s="11">
        <v>1856</v>
      </c>
      <c r="V197" s="11"/>
      <c r="W197" s="11">
        <v>195</v>
      </c>
      <c r="X197" s="11">
        <v>0.609375</v>
      </c>
    </row>
    <row r="198" spans="1:24" x14ac:dyDescent="0.35">
      <c r="A198" s="9">
        <v>1344</v>
      </c>
      <c r="B198" s="9">
        <v>196</v>
      </c>
      <c r="C198" s="9">
        <v>0.42982456140350878</v>
      </c>
      <c r="P198" s="10">
        <v>3520</v>
      </c>
      <c r="Q198" s="10">
        <v>196</v>
      </c>
      <c r="R198" s="10">
        <v>0.73134328358208955</v>
      </c>
      <c r="U198" s="11">
        <v>1856</v>
      </c>
      <c r="V198" s="11"/>
      <c r="W198" s="11">
        <v>196</v>
      </c>
      <c r="X198" s="11">
        <v>0.61250000000000004</v>
      </c>
    </row>
    <row r="199" spans="1:24" x14ac:dyDescent="0.35">
      <c r="A199" s="9">
        <v>1344</v>
      </c>
      <c r="B199" s="9">
        <v>197</v>
      </c>
      <c r="C199" s="9">
        <v>0.43201754385964913</v>
      </c>
      <c r="P199" s="10">
        <v>3584</v>
      </c>
      <c r="Q199" s="10">
        <v>197</v>
      </c>
      <c r="R199" s="10">
        <v>0.7350746268656716</v>
      </c>
      <c r="U199" s="11">
        <v>1856</v>
      </c>
      <c r="V199" s="11"/>
      <c r="W199" s="11">
        <v>197</v>
      </c>
      <c r="X199" s="11">
        <v>0.61562499999999998</v>
      </c>
    </row>
    <row r="200" spans="1:24" x14ac:dyDescent="0.35">
      <c r="A200" s="9">
        <v>1344</v>
      </c>
      <c r="B200" s="9">
        <v>198</v>
      </c>
      <c r="C200" s="9">
        <v>0.43421052631578949</v>
      </c>
      <c r="P200" s="10">
        <v>3584</v>
      </c>
      <c r="Q200" s="10">
        <v>198</v>
      </c>
      <c r="R200" s="10">
        <v>0.73880597014925375</v>
      </c>
      <c r="U200" s="11">
        <v>1856</v>
      </c>
      <c r="V200" s="11"/>
      <c r="W200" s="11">
        <v>198</v>
      </c>
      <c r="X200" s="11">
        <v>0.61875000000000002</v>
      </c>
    </row>
    <row r="201" spans="1:24" x14ac:dyDescent="0.35">
      <c r="A201" s="9">
        <v>1408</v>
      </c>
      <c r="B201" s="9">
        <v>199</v>
      </c>
      <c r="C201" s="9">
        <v>0.43640350877192985</v>
      </c>
      <c r="P201" s="10">
        <v>3584</v>
      </c>
      <c r="Q201" s="10">
        <v>199</v>
      </c>
      <c r="R201" s="10">
        <v>0.7425373134328358</v>
      </c>
      <c r="U201" s="11">
        <v>1920</v>
      </c>
      <c r="V201" s="11"/>
      <c r="W201" s="11">
        <v>199</v>
      </c>
      <c r="X201" s="11">
        <v>0.62187499999999996</v>
      </c>
    </row>
    <row r="202" spans="1:24" x14ac:dyDescent="0.35">
      <c r="A202" s="9">
        <v>1408</v>
      </c>
      <c r="B202" s="9">
        <v>200</v>
      </c>
      <c r="C202" s="9">
        <v>0.43859649122807015</v>
      </c>
      <c r="P202" s="10">
        <v>3648</v>
      </c>
      <c r="Q202" s="10">
        <v>200</v>
      </c>
      <c r="R202" s="10">
        <v>0.74626865671641796</v>
      </c>
      <c r="U202" s="11">
        <v>1920</v>
      </c>
      <c r="V202" s="11"/>
      <c r="W202" s="11">
        <v>200</v>
      </c>
      <c r="X202" s="11">
        <v>0.625</v>
      </c>
    </row>
    <row r="203" spans="1:24" x14ac:dyDescent="0.35">
      <c r="A203" s="9">
        <v>1408</v>
      </c>
      <c r="B203" s="9">
        <v>201</v>
      </c>
      <c r="C203" s="9">
        <v>0.44078947368421051</v>
      </c>
      <c r="P203" s="10">
        <v>3712</v>
      </c>
      <c r="Q203" s="10">
        <v>201</v>
      </c>
      <c r="R203" s="10">
        <v>0.75</v>
      </c>
      <c r="U203" s="11">
        <v>1984</v>
      </c>
      <c r="V203" s="11"/>
      <c r="W203" s="11">
        <v>201</v>
      </c>
      <c r="X203" s="11">
        <v>0.62812500000000004</v>
      </c>
    </row>
    <row r="204" spans="1:24" x14ac:dyDescent="0.35">
      <c r="A204" s="9">
        <v>1408</v>
      </c>
      <c r="B204" s="9">
        <v>202</v>
      </c>
      <c r="C204" s="9">
        <v>0.44298245614035087</v>
      </c>
      <c r="P204" s="10">
        <v>3840</v>
      </c>
      <c r="Q204" s="10">
        <v>202</v>
      </c>
      <c r="R204" s="10">
        <v>0.75373134328358204</v>
      </c>
      <c r="U204" s="11">
        <v>1984</v>
      </c>
      <c r="V204" s="11"/>
      <c r="W204" s="11">
        <v>202</v>
      </c>
      <c r="X204" s="11">
        <v>0.63124999999999998</v>
      </c>
    </row>
    <row r="205" spans="1:24" x14ac:dyDescent="0.35">
      <c r="A205" s="9">
        <v>1408</v>
      </c>
      <c r="B205" s="9">
        <v>203</v>
      </c>
      <c r="C205" s="9">
        <v>0.44517543859649122</v>
      </c>
      <c r="P205" s="10">
        <v>3840</v>
      </c>
      <c r="Q205" s="10">
        <v>203</v>
      </c>
      <c r="R205" s="10">
        <v>0.7574626865671642</v>
      </c>
      <c r="U205" s="11">
        <v>1984</v>
      </c>
      <c r="V205" s="11"/>
      <c r="W205" s="11">
        <v>203</v>
      </c>
      <c r="X205" s="11">
        <v>0.63437500000000002</v>
      </c>
    </row>
    <row r="206" spans="1:24" x14ac:dyDescent="0.35">
      <c r="A206" s="9">
        <v>1408</v>
      </c>
      <c r="B206" s="9">
        <v>204</v>
      </c>
      <c r="C206" s="9">
        <v>0.44736842105263158</v>
      </c>
      <c r="P206" s="10">
        <v>3840</v>
      </c>
      <c r="Q206" s="10">
        <v>204</v>
      </c>
      <c r="R206" s="10">
        <v>0.76119402985074625</v>
      </c>
      <c r="U206" s="11">
        <v>2048</v>
      </c>
      <c r="V206" s="11"/>
      <c r="W206" s="11">
        <v>204</v>
      </c>
      <c r="X206" s="11">
        <v>0.63749999999999996</v>
      </c>
    </row>
    <row r="207" spans="1:24" x14ac:dyDescent="0.35">
      <c r="A207" s="9">
        <v>1408</v>
      </c>
      <c r="B207" s="9">
        <v>205</v>
      </c>
      <c r="C207" s="9">
        <v>0.44956140350877194</v>
      </c>
      <c r="P207" s="10">
        <v>3840</v>
      </c>
      <c r="Q207" s="10">
        <v>205</v>
      </c>
      <c r="R207" s="10">
        <v>0.7649253731343284</v>
      </c>
      <c r="U207" s="11">
        <v>2048</v>
      </c>
      <c r="V207" s="11"/>
      <c r="W207" s="11">
        <v>205</v>
      </c>
      <c r="X207" s="11">
        <v>0.640625</v>
      </c>
    </row>
    <row r="208" spans="1:24" x14ac:dyDescent="0.35">
      <c r="A208" s="9">
        <v>1408</v>
      </c>
      <c r="B208" s="9">
        <v>206</v>
      </c>
      <c r="C208" s="9">
        <v>0.4517543859649123</v>
      </c>
      <c r="P208" s="10">
        <v>3840</v>
      </c>
      <c r="Q208" s="10">
        <v>206</v>
      </c>
      <c r="R208" s="10">
        <v>0.76865671641791045</v>
      </c>
      <c r="U208" s="11">
        <v>2048</v>
      </c>
      <c r="V208" s="11"/>
      <c r="W208" s="11">
        <v>206</v>
      </c>
      <c r="X208" s="11">
        <v>0.64375000000000004</v>
      </c>
    </row>
    <row r="209" spans="1:24" x14ac:dyDescent="0.35">
      <c r="A209" s="9">
        <v>1472</v>
      </c>
      <c r="B209" s="9">
        <v>207</v>
      </c>
      <c r="C209" s="9">
        <v>0.45394736842105265</v>
      </c>
      <c r="P209" s="10">
        <v>3840</v>
      </c>
      <c r="Q209" s="10">
        <v>207</v>
      </c>
      <c r="R209" s="10">
        <v>0.77238805970149249</v>
      </c>
      <c r="U209" s="11">
        <v>2048</v>
      </c>
      <c r="V209" s="11"/>
      <c r="W209" s="11">
        <v>207</v>
      </c>
      <c r="X209" s="11">
        <v>0.64687499999999998</v>
      </c>
    </row>
    <row r="210" spans="1:24" x14ac:dyDescent="0.35">
      <c r="A210" s="9">
        <v>1472</v>
      </c>
      <c r="B210" s="9">
        <v>208</v>
      </c>
      <c r="C210" s="9">
        <v>0.45614035087719296</v>
      </c>
      <c r="P210" s="10">
        <v>3904</v>
      </c>
      <c r="Q210" s="10">
        <v>208</v>
      </c>
      <c r="R210" s="10">
        <v>0.77611940298507465</v>
      </c>
      <c r="U210" s="11">
        <v>2048</v>
      </c>
      <c r="V210" s="11"/>
      <c r="W210" s="11">
        <v>208</v>
      </c>
      <c r="X210" s="11">
        <v>0.65</v>
      </c>
    </row>
    <row r="211" spans="1:24" x14ac:dyDescent="0.35">
      <c r="A211" s="9">
        <v>1472</v>
      </c>
      <c r="B211" s="9">
        <v>209</v>
      </c>
      <c r="C211" s="9">
        <v>0.45833333333333331</v>
      </c>
      <c r="P211" s="10">
        <v>3904</v>
      </c>
      <c r="Q211" s="10">
        <v>209</v>
      </c>
      <c r="R211" s="10">
        <v>0.77985074626865669</v>
      </c>
      <c r="U211" s="11">
        <v>2048</v>
      </c>
      <c r="V211" s="11"/>
      <c r="W211" s="11">
        <v>209</v>
      </c>
      <c r="X211" s="11">
        <v>0.65312499999999996</v>
      </c>
    </row>
    <row r="212" spans="1:24" x14ac:dyDescent="0.35">
      <c r="A212" s="9">
        <v>1472</v>
      </c>
      <c r="B212" s="9">
        <v>210</v>
      </c>
      <c r="C212" s="9">
        <v>0.46052631578947367</v>
      </c>
      <c r="P212" s="10">
        <v>3968</v>
      </c>
      <c r="Q212" s="10">
        <v>210</v>
      </c>
      <c r="R212" s="10">
        <v>0.78358208955223885</v>
      </c>
      <c r="U212" s="11">
        <v>2048</v>
      </c>
      <c r="V212" s="11"/>
      <c r="W212" s="11">
        <v>210</v>
      </c>
      <c r="X212" s="11">
        <v>0.65625</v>
      </c>
    </row>
    <row r="213" spans="1:24" x14ac:dyDescent="0.35">
      <c r="A213" s="9">
        <v>1472</v>
      </c>
      <c r="B213" s="9">
        <v>211</v>
      </c>
      <c r="C213" s="9">
        <v>0.46271929824561403</v>
      </c>
      <c r="P213" s="10">
        <v>3968</v>
      </c>
      <c r="Q213" s="10">
        <v>211</v>
      </c>
      <c r="R213" s="10">
        <v>0.78731343283582089</v>
      </c>
      <c r="U213" s="11">
        <v>2048</v>
      </c>
      <c r="V213" s="11"/>
      <c r="W213" s="11">
        <v>211</v>
      </c>
      <c r="X213" s="11">
        <v>0.65937500000000004</v>
      </c>
    </row>
    <row r="214" spans="1:24" x14ac:dyDescent="0.35">
      <c r="A214" s="9">
        <v>1472</v>
      </c>
      <c r="B214" s="9">
        <v>212</v>
      </c>
      <c r="C214" s="9">
        <v>0.46491228070175439</v>
      </c>
      <c r="P214" s="10">
        <v>4032</v>
      </c>
      <c r="Q214" s="10">
        <v>212</v>
      </c>
      <c r="R214" s="10">
        <v>0.79104477611940294</v>
      </c>
      <c r="U214" s="11">
        <v>2112</v>
      </c>
      <c r="V214" s="11"/>
      <c r="W214" s="11">
        <v>212</v>
      </c>
      <c r="X214" s="11">
        <v>0.66249999999999998</v>
      </c>
    </row>
    <row r="215" spans="1:24" x14ac:dyDescent="0.35">
      <c r="A215" s="9">
        <v>1472</v>
      </c>
      <c r="B215" s="9">
        <v>213</v>
      </c>
      <c r="C215" s="9">
        <v>0.46710526315789475</v>
      </c>
      <c r="P215" s="10">
        <v>4032</v>
      </c>
      <c r="Q215" s="10">
        <v>213</v>
      </c>
      <c r="R215" s="10">
        <v>0.79477611940298509</v>
      </c>
      <c r="U215" s="11">
        <v>2112</v>
      </c>
      <c r="V215" s="11"/>
      <c r="W215" s="11">
        <v>213</v>
      </c>
      <c r="X215" s="11">
        <v>0.66562500000000002</v>
      </c>
    </row>
    <row r="216" spans="1:24" x14ac:dyDescent="0.35">
      <c r="A216" s="9">
        <v>1472</v>
      </c>
      <c r="B216" s="9">
        <v>214</v>
      </c>
      <c r="C216" s="9">
        <v>0.4692982456140351</v>
      </c>
      <c r="P216" s="10">
        <v>4160</v>
      </c>
      <c r="Q216" s="10">
        <v>214</v>
      </c>
      <c r="R216" s="10">
        <v>0.79850746268656714</v>
      </c>
      <c r="U216" s="11">
        <v>2112</v>
      </c>
      <c r="V216" s="11"/>
      <c r="W216" s="11">
        <v>214</v>
      </c>
      <c r="X216" s="11">
        <v>0.66874999999999996</v>
      </c>
    </row>
    <row r="217" spans="1:24" x14ac:dyDescent="0.35">
      <c r="A217" s="9">
        <v>1472</v>
      </c>
      <c r="B217" s="9">
        <v>215</v>
      </c>
      <c r="C217" s="9">
        <v>0.47149122807017546</v>
      </c>
      <c r="P217" s="10">
        <v>4224</v>
      </c>
      <c r="Q217" s="10">
        <v>215</v>
      </c>
      <c r="R217" s="10">
        <v>0.80223880597014929</v>
      </c>
      <c r="U217" s="11">
        <v>2112</v>
      </c>
      <c r="V217" s="11"/>
      <c r="W217" s="11">
        <v>215</v>
      </c>
      <c r="X217" s="11">
        <v>0.671875</v>
      </c>
    </row>
    <row r="218" spans="1:24" x14ac:dyDescent="0.35">
      <c r="A218" s="9">
        <v>1472</v>
      </c>
      <c r="B218" s="9">
        <v>216</v>
      </c>
      <c r="C218" s="9">
        <v>0.47368421052631576</v>
      </c>
      <c r="P218" s="10">
        <v>4288</v>
      </c>
      <c r="Q218" s="10">
        <v>216</v>
      </c>
      <c r="R218" s="10">
        <v>0.80597014925373134</v>
      </c>
      <c r="U218" s="11">
        <v>2112</v>
      </c>
      <c r="V218" s="11"/>
      <c r="W218" s="11">
        <v>216</v>
      </c>
      <c r="X218" s="11">
        <v>0.67500000000000004</v>
      </c>
    </row>
    <row r="219" spans="1:24" x14ac:dyDescent="0.35">
      <c r="A219" s="9">
        <v>1472</v>
      </c>
      <c r="B219" s="9">
        <v>217</v>
      </c>
      <c r="C219" s="9">
        <v>0.47587719298245612</v>
      </c>
      <c r="P219" s="10">
        <v>4416</v>
      </c>
      <c r="Q219" s="10">
        <v>217</v>
      </c>
      <c r="R219" s="10">
        <v>0.80970149253731338</v>
      </c>
      <c r="U219" s="11">
        <v>2112</v>
      </c>
      <c r="V219" s="11"/>
      <c r="W219" s="11">
        <v>217</v>
      </c>
      <c r="X219" s="11">
        <v>0.67812499999999998</v>
      </c>
    </row>
    <row r="220" spans="1:24" x14ac:dyDescent="0.35">
      <c r="A220" s="9">
        <v>1472</v>
      </c>
      <c r="B220" s="9">
        <v>218</v>
      </c>
      <c r="C220" s="9">
        <v>0.47807017543859648</v>
      </c>
      <c r="P220" s="10">
        <v>4416</v>
      </c>
      <c r="Q220" s="10">
        <v>218</v>
      </c>
      <c r="R220" s="10">
        <v>0.81343283582089554</v>
      </c>
      <c r="U220" s="11">
        <v>2112</v>
      </c>
      <c r="V220" s="11"/>
      <c r="W220" s="11">
        <v>218</v>
      </c>
      <c r="X220" s="11">
        <v>0.68125000000000002</v>
      </c>
    </row>
    <row r="221" spans="1:24" x14ac:dyDescent="0.35">
      <c r="A221" s="9">
        <v>1472</v>
      </c>
      <c r="B221" s="9">
        <v>219</v>
      </c>
      <c r="C221" s="9">
        <v>0.48026315789473684</v>
      </c>
      <c r="P221" s="10">
        <v>4416</v>
      </c>
      <c r="Q221" s="10">
        <v>219</v>
      </c>
      <c r="R221" s="10">
        <v>0.81716417910447758</v>
      </c>
      <c r="U221" s="11">
        <v>2112</v>
      </c>
      <c r="V221" s="11"/>
      <c r="W221" s="11">
        <v>219</v>
      </c>
      <c r="X221" s="11">
        <v>0.68437499999999996</v>
      </c>
    </row>
    <row r="222" spans="1:24" x14ac:dyDescent="0.35">
      <c r="A222" s="9">
        <v>1472</v>
      </c>
      <c r="B222" s="9">
        <v>220</v>
      </c>
      <c r="C222" s="9">
        <v>0.48245614035087719</v>
      </c>
      <c r="P222" s="10">
        <v>4480</v>
      </c>
      <c r="Q222" s="10">
        <v>220</v>
      </c>
      <c r="R222" s="10">
        <v>0.82089552238805974</v>
      </c>
      <c r="U222" s="11">
        <v>2112</v>
      </c>
      <c r="V222" s="11"/>
      <c r="W222" s="11">
        <v>220</v>
      </c>
      <c r="X222" s="11">
        <v>0.6875</v>
      </c>
    </row>
    <row r="223" spans="1:24" x14ac:dyDescent="0.35">
      <c r="A223" s="9">
        <v>1536</v>
      </c>
      <c r="B223" s="9">
        <v>221</v>
      </c>
      <c r="C223" s="9">
        <v>0.48464912280701755</v>
      </c>
      <c r="P223" s="10">
        <v>4480</v>
      </c>
      <c r="Q223" s="10">
        <v>221</v>
      </c>
      <c r="R223" s="10">
        <v>0.82462686567164178</v>
      </c>
      <c r="U223" s="11">
        <v>2176</v>
      </c>
      <c r="V223" s="11"/>
      <c r="W223" s="11">
        <v>221</v>
      </c>
      <c r="X223" s="11">
        <v>0.69062500000000004</v>
      </c>
    </row>
    <row r="224" spans="1:24" x14ac:dyDescent="0.35">
      <c r="A224" s="9">
        <v>1536</v>
      </c>
      <c r="B224" s="9">
        <v>222</v>
      </c>
      <c r="C224" s="9">
        <v>0.48684210526315791</v>
      </c>
      <c r="P224" s="10">
        <v>4480</v>
      </c>
      <c r="Q224" s="10">
        <v>222</v>
      </c>
      <c r="R224" s="10">
        <v>0.82835820895522383</v>
      </c>
      <c r="U224" s="11">
        <v>2176</v>
      </c>
      <c r="V224" s="11"/>
      <c r="W224" s="11">
        <v>222</v>
      </c>
      <c r="X224" s="11">
        <v>0.69374999999999998</v>
      </c>
    </row>
    <row r="225" spans="1:24" x14ac:dyDescent="0.35">
      <c r="A225" s="9">
        <v>1536</v>
      </c>
      <c r="B225" s="9">
        <v>223</v>
      </c>
      <c r="C225" s="9">
        <v>0.48903508771929827</v>
      </c>
      <c r="P225" s="10">
        <v>4480</v>
      </c>
      <c r="Q225" s="10">
        <v>223</v>
      </c>
      <c r="R225" s="10">
        <v>0.83208955223880599</v>
      </c>
      <c r="U225" s="11">
        <v>2176</v>
      </c>
      <c r="V225" s="11"/>
      <c r="W225" s="11">
        <v>223</v>
      </c>
      <c r="X225" s="11">
        <v>0.69687500000000002</v>
      </c>
    </row>
    <row r="226" spans="1:24" x14ac:dyDescent="0.35">
      <c r="A226" s="9">
        <v>1536</v>
      </c>
      <c r="B226" s="9">
        <v>224</v>
      </c>
      <c r="C226" s="9">
        <v>0.49122807017543857</v>
      </c>
      <c r="P226" s="10">
        <v>4544</v>
      </c>
      <c r="Q226" s="10">
        <v>224</v>
      </c>
      <c r="R226" s="10">
        <v>0.83582089552238803</v>
      </c>
      <c r="U226" s="11">
        <v>2240</v>
      </c>
      <c r="V226" s="11"/>
      <c r="W226" s="11">
        <v>224</v>
      </c>
      <c r="X226" s="11">
        <v>0.7</v>
      </c>
    </row>
    <row r="227" spans="1:24" x14ac:dyDescent="0.35">
      <c r="A227" s="9">
        <v>1536</v>
      </c>
      <c r="B227" s="9">
        <v>225</v>
      </c>
      <c r="C227" s="9">
        <v>0.49342105263157893</v>
      </c>
      <c r="P227" s="10">
        <v>4544</v>
      </c>
      <c r="Q227" s="10">
        <v>225</v>
      </c>
      <c r="R227" s="10">
        <v>0.83955223880597019</v>
      </c>
      <c r="U227" s="11">
        <v>2240</v>
      </c>
      <c r="V227" s="11"/>
      <c r="W227" s="11">
        <v>225</v>
      </c>
      <c r="X227" s="11">
        <v>0.703125</v>
      </c>
    </row>
    <row r="228" spans="1:24" x14ac:dyDescent="0.35">
      <c r="A228" s="9">
        <v>1536</v>
      </c>
      <c r="B228" s="9">
        <v>226</v>
      </c>
      <c r="C228" s="9">
        <v>0.49561403508771928</v>
      </c>
      <c r="P228" s="10">
        <v>4672</v>
      </c>
      <c r="Q228" s="10">
        <v>226</v>
      </c>
      <c r="R228" s="10">
        <v>0.84328358208955223</v>
      </c>
      <c r="U228" s="11">
        <v>2240</v>
      </c>
      <c r="V228" s="11"/>
      <c r="W228" s="11">
        <v>226</v>
      </c>
      <c r="X228" s="11">
        <v>0.70625000000000004</v>
      </c>
    </row>
    <row r="229" spans="1:24" x14ac:dyDescent="0.35">
      <c r="A229" s="9">
        <v>1600</v>
      </c>
      <c r="B229" s="9">
        <v>227</v>
      </c>
      <c r="C229" s="9">
        <v>0.49780701754385964</v>
      </c>
      <c r="P229" s="10">
        <v>4736</v>
      </c>
      <c r="Q229" s="10">
        <v>227</v>
      </c>
      <c r="R229" s="10">
        <v>0.84701492537313428</v>
      </c>
      <c r="U229" s="11">
        <v>2240</v>
      </c>
      <c r="V229" s="11"/>
      <c r="W229" s="11">
        <v>227</v>
      </c>
      <c r="X229" s="11">
        <v>0.70937499999999998</v>
      </c>
    </row>
    <row r="230" spans="1:24" x14ac:dyDescent="0.35">
      <c r="A230" s="9">
        <v>1600</v>
      </c>
      <c r="B230" s="9">
        <v>228</v>
      </c>
      <c r="C230" s="9">
        <v>0.5</v>
      </c>
      <c r="P230" s="10">
        <v>4864</v>
      </c>
      <c r="Q230" s="10">
        <v>228</v>
      </c>
      <c r="R230" s="10">
        <v>0.85074626865671643</v>
      </c>
      <c r="U230" s="11">
        <v>2240</v>
      </c>
      <c r="V230" s="11"/>
      <c r="W230" s="11">
        <v>228</v>
      </c>
      <c r="X230" s="11">
        <v>0.71250000000000002</v>
      </c>
    </row>
    <row r="231" spans="1:24" x14ac:dyDescent="0.35">
      <c r="A231" s="9">
        <v>1600</v>
      </c>
      <c r="B231" s="9">
        <v>229</v>
      </c>
      <c r="C231" s="9">
        <v>0.5021929824561403</v>
      </c>
      <c r="P231" s="10">
        <v>5184</v>
      </c>
      <c r="Q231" s="10">
        <v>229</v>
      </c>
      <c r="R231" s="10">
        <v>0.85447761194029848</v>
      </c>
      <c r="U231" s="11">
        <v>2240</v>
      </c>
      <c r="V231" s="11"/>
      <c r="W231" s="11">
        <v>229</v>
      </c>
      <c r="X231" s="11">
        <v>0.71562499999999996</v>
      </c>
    </row>
    <row r="232" spans="1:24" x14ac:dyDescent="0.35">
      <c r="A232" s="9">
        <v>1600</v>
      </c>
      <c r="B232" s="9">
        <v>230</v>
      </c>
      <c r="C232" s="9">
        <v>0.50438596491228072</v>
      </c>
      <c r="P232" s="10">
        <v>5184</v>
      </c>
      <c r="Q232" s="10">
        <v>230</v>
      </c>
      <c r="R232" s="10">
        <v>0.85820895522388063</v>
      </c>
      <c r="U232" s="11">
        <v>2240</v>
      </c>
      <c r="V232" s="11"/>
      <c r="W232" s="11">
        <v>230</v>
      </c>
      <c r="X232" s="11">
        <v>0.71875</v>
      </c>
    </row>
    <row r="233" spans="1:24" x14ac:dyDescent="0.35">
      <c r="A233" s="9">
        <v>1600</v>
      </c>
      <c r="B233" s="9">
        <v>231</v>
      </c>
      <c r="C233" s="9">
        <v>0.50657894736842102</v>
      </c>
      <c r="P233" s="10">
        <v>5248</v>
      </c>
      <c r="Q233" s="10">
        <v>231</v>
      </c>
      <c r="R233" s="10">
        <v>0.86194029850746268</v>
      </c>
      <c r="U233" s="11">
        <v>2304</v>
      </c>
      <c r="V233" s="11"/>
      <c r="W233" s="11">
        <v>231</v>
      </c>
      <c r="X233" s="11">
        <v>0.72187500000000004</v>
      </c>
    </row>
    <row r="234" spans="1:24" x14ac:dyDescent="0.35">
      <c r="A234" s="9">
        <v>1664</v>
      </c>
      <c r="B234" s="9">
        <v>232</v>
      </c>
      <c r="C234" s="9">
        <v>0.50877192982456143</v>
      </c>
      <c r="P234" s="10">
        <v>5376</v>
      </c>
      <c r="Q234" s="10">
        <v>232</v>
      </c>
      <c r="R234" s="10">
        <v>0.86567164179104472</v>
      </c>
      <c r="U234" s="11">
        <v>2304</v>
      </c>
      <c r="V234" s="11"/>
      <c r="W234" s="11">
        <v>232</v>
      </c>
      <c r="X234" s="11">
        <v>0.72499999999999998</v>
      </c>
    </row>
    <row r="235" spans="1:24" x14ac:dyDescent="0.35">
      <c r="A235" s="9">
        <v>1664</v>
      </c>
      <c r="B235" s="9">
        <v>233</v>
      </c>
      <c r="C235" s="9">
        <v>0.51096491228070173</v>
      </c>
      <c r="P235" s="10">
        <v>5376</v>
      </c>
      <c r="Q235" s="10">
        <v>233</v>
      </c>
      <c r="R235" s="10">
        <v>0.86940298507462688</v>
      </c>
      <c r="U235" s="11">
        <v>2432</v>
      </c>
      <c r="V235" s="11"/>
      <c r="W235" s="11">
        <v>233</v>
      </c>
      <c r="X235" s="11">
        <v>0.72812500000000002</v>
      </c>
    </row>
    <row r="236" spans="1:24" x14ac:dyDescent="0.35">
      <c r="A236" s="9">
        <v>1664</v>
      </c>
      <c r="B236" s="9">
        <v>234</v>
      </c>
      <c r="C236" s="9">
        <v>0.51315789473684215</v>
      </c>
      <c r="P236" s="10">
        <v>5376</v>
      </c>
      <c r="Q236" s="10">
        <v>234</v>
      </c>
      <c r="R236" s="10">
        <v>0.87313432835820892</v>
      </c>
      <c r="U236" s="11">
        <v>2432</v>
      </c>
      <c r="V236" s="11"/>
      <c r="W236" s="11">
        <v>234</v>
      </c>
      <c r="X236" s="11">
        <v>0.73124999999999996</v>
      </c>
    </row>
    <row r="237" spans="1:24" x14ac:dyDescent="0.35">
      <c r="A237" s="9">
        <v>1664</v>
      </c>
      <c r="B237" s="9">
        <v>235</v>
      </c>
      <c r="C237" s="9">
        <v>0.51535087719298245</v>
      </c>
      <c r="P237" s="10">
        <v>5632</v>
      </c>
      <c r="Q237" s="10">
        <v>235</v>
      </c>
      <c r="R237" s="10">
        <v>0.87686567164179108</v>
      </c>
      <c r="U237" s="11">
        <v>2496</v>
      </c>
      <c r="V237" s="11"/>
      <c r="W237" s="11">
        <v>235</v>
      </c>
      <c r="X237" s="11">
        <v>0.734375</v>
      </c>
    </row>
    <row r="238" spans="1:24" x14ac:dyDescent="0.35">
      <c r="A238" s="9">
        <v>1664</v>
      </c>
      <c r="B238" s="9">
        <v>236</v>
      </c>
      <c r="C238" s="9">
        <v>0.51754385964912286</v>
      </c>
      <c r="P238" s="10">
        <v>5696</v>
      </c>
      <c r="Q238" s="10">
        <v>236</v>
      </c>
      <c r="R238" s="10">
        <v>0.88059701492537312</v>
      </c>
      <c r="U238" s="11">
        <v>2496</v>
      </c>
      <c r="V238" s="11"/>
      <c r="W238" s="11">
        <v>236</v>
      </c>
      <c r="X238" s="11">
        <v>0.73750000000000004</v>
      </c>
    </row>
    <row r="239" spans="1:24" x14ac:dyDescent="0.35">
      <c r="A239" s="9">
        <v>1728</v>
      </c>
      <c r="B239" s="9">
        <v>237</v>
      </c>
      <c r="C239" s="9">
        <v>0.51973684210526316</v>
      </c>
      <c r="P239" s="10">
        <v>5760</v>
      </c>
      <c r="Q239" s="10">
        <v>237</v>
      </c>
      <c r="R239" s="10">
        <v>0.88432835820895528</v>
      </c>
      <c r="U239" s="11">
        <v>2496</v>
      </c>
      <c r="V239" s="11"/>
      <c r="W239" s="11">
        <v>237</v>
      </c>
      <c r="X239" s="11">
        <v>0.74062499999999998</v>
      </c>
    </row>
    <row r="240" spans="1:24" x14ac:dyDescent="0.35">
      <c r="A240" s="9">
        <v>1728</v>
      </c>
      <c r="B240" s="9">
        <v>238</v>
      </c>
      <c r="C240" s="9">
        <v>0.52192982456140347</v>
      </c>
      <c r="P240" s="10">
        <v>5824</v>
      </c>
      <c r="Q240" s="10">
        <v>238</v>
      </c>
      <c r="R240" s="10">
        <v>0.88805970149253732</v>
      </c>
      <c r="U240" s="11">
        <v>2496</v>
      </c>
      <c r="V240" s="11"/>
      <c r="W240" s="11">
        <v>238</v>
      </c>
      <c r="X240" s="11">
        <v>0.74375000000000002</v>
      </c>
    </row>
    <row r="241" spans="1:24" x14ac:dyDescent="0.35">
      <c r="A241" s="9">
        <v>1728</v>
      </c>
      <c r="B241" s="9">
        <v>239</v>
      </c>
      <c r="C241" s="9">
        <v>0.52412280701754388</v>
      </c>
      <c r="P241" s="10">
        <v>5952</v>
      </c>
      <c r="Q241" s="10">
        <v>239</v>
      </c>
      <c r="R241" s="10">
        <v>0.89179104477611937</v>
      </c>
      <c r="U241" s="11">
        <v>2560</v>
      </c>
      <c r="V241" s="11"/>
      <c r="W241" s="11">
        <v>239</v>
      </c>
      <c r="X241" s="11">
        <v>0.74687499999999996</v>
      </c>
    </row>
    <row r="242" spans="1:24" x14ac:dyDescent="0.35">
      <c r="A242" s="9">
        <v>1728</v>
      </c>
      <c r="B242" s="9">
        <v>240</v>
      </c>
      <c r="C242" s="9">
        <v>0.52631578947368418</v>
      </c>
      <c r="P242" s="10">
        <v>5952</v>
      </c>
      <c r="Q242" s="10">
        <v>240</v>
      </c>
      <c r="R242" s="10">
        <v>0.89552238805970152</v>
      </c>
      <c r="U242" s="11">
        <v>2560</v>
      </c>
      <c r="V242" s="11"/>
      <c r="W242" s="11">
        <v>240</v>
      </c>
      <c r="X242" s="11">
        <v>0.75</v>
      </c>
    </row>
    <row r="243" spans="1:24" x14ac:dyDescent="0.35">
      <c r="A243" s="9">
        <v>1728</v>
      </c>
      <c r="B243" s="9">
        <v>241</v>
      </c>
      <c r="C243" s="9">
        <v>0.52850877192982459</v>
      </c>
      <c r="P243" s="10">
        <v>6080</v>
      </c>
      <c r="Q243" s="10">
        <v>241</v>
      </c>
      <c r="R243" s="10">
        <v>0.89925373134328357</v>
      </c>
      <c r="U243" s="11">
        <v>2560</v>
      </c>
      <c r="V243" s="11"/>
      <c r="W243" s="11">
        <v>241</v>
      </c>
      <c r="X243" s="11">
        <v>0.75312500000000004</v>
      </c>
    </row>
    <row r="244" spans="1:24" x14ac:dyDescent="0.35">
      <c r="A244" s="9">
        <v>1728</v>
      </c>
      <c r="B244" s="9">
        <v>242</v>
      </c>
      <c r="C244" s="9">
        <v>0.5307017543859649</v>
      </c>
      <c r="P244" s="10">
        <v>6144</v>
      </c>
      <c r="Q244" s="10">
        <v>242</v>
      </c>
      <c r="R244" s="10">
        <v>0.90298507462686572</v>
      </c>
      <c r="U244" s="11">
        <v>2560</v>
      </c>
      <c r="V244" s="11"/>
      <c r="W244" s="11">
        <v>242</v>
      </c>
      <c r="X244" s="11">
        <v>0.75624999999999998</v>
      </c>
    </row>
    <row r="245" spans="1:24" x14ac:dyDescent="0.35">
      <c r="A245" s="9">
        <v>1728</v>
      </c>
      <c r="B245" s="9">
        <v>243</v>
      </c>
      <c r="C245" s="9">
        <v>0.53289473684210531</v>
      </c>
      <c r="P245" s="10">
        <v>6336</v>
      </c>
      <c r="Q245" s="10">
        <v>243</v>
      </c>
      <c r="R245" s="10">
        <v>0.90671641791044777</v>
      </c>
      <c r="U245" s="11">
        <v>2560</v>
      </c>
      <c r="V245" s="11"/>
      <c r="W245" s="11">
        <v>243</v>
      </c>
      <c r="X245" s="11">
        <v>0.75937500000000002</v>
      </c>
    </row>
    <row r="246" spans="1:24" x14ac:dyDescent="0.35">
      <c r="A246" s="9">
        <v>1728</v>
      </c>
      <c r="B246" s="9">
        <v>244</v>
      </c>
      <c r="C246" s="9">
        <v>0.53508771929824561</v>
      </c>
      <c r="P246" s="10">
        <v>6336</v>
      </c>
      <c r="Q246" s="10">
        <v>244</v>
      </c>
      <c r="R246" s="10">
        <v>0.91044776119402981</v>
      </c>
      <c r="U246" s="11">
        <v>2560</v>
      </c>
      <c r="V246" s="11"/>
      <c r="W246" s="11">
        <v>244</v>
      </c>
      <c r="X246" s="11">
        <v>0.76249999999999996</v>
      </c>
    </row>
    <row r="247" spans="1:24" x14ac:dyDescent="0.35">
      <c r="A247" s="9">
        <v>1792</v>
      </c>
      <c r="B247" s="9">
        <v>245</v>
      </c>
      <c r="C247" s="9">
        <v>0.53728070175438591</v>
      </c>
      <c r="P247" s="10">
        <v>6400</v>
      </c>
      <c r="Q247" s="10">
        <v>245</v>
      </c>
      <c r="R247" s="10">
        <v>0.91417910447761197</v>
      </c>
      <c r="U247" s="11">
        <v>2624</v>
      </c>
      <c r="V247" s="11"/>
      <c r="W247" s="11">
        <v>245</v>
      </c>
      <c r="X247" s="11">
        <v>0.765625</v>
      </c>
    </row>
    <row r="248" spans="1:24" x14ac:dyDescent="0.35">
      <c r="A248" s="9">
        <v>1792</v>
      </c>
      <c r="B248" s="9">
        <v>246</v>
      </c>
      <c r="C248" s="9">
        <v>0.53947368421052633</v>
      </c>
      <c r="P248" s="10">
        <v>6720</v>
      </c>
      <c r="Q248" s="10">
        <v>246</v>
      </c>
      <c r="R248" s="10">
        <v>0.91791044776119401</v>
      </c>
      <c r="U248" s="11">
        <v>2688</v>
      </c>
      <c r="V248" s="11"/>
      <c r="W248" s="11">
        <v>246</v>
      </c>
      <c r="X248" s="11">
        <v>0.76875000000000004</v>
      </c>
    </row>
    <row r="249" spans="1:24" x14ac:dyDescent="0.35">
      <c r="A249" s="9">
        <v>1792</v>
      </c>
      <c r="B249" s="9">
        <v>247</v>
      </c>
      <c r="C249" s="9">
        <v>0.54166666666666663</v>
      </c>
      <c r="P249" s="10">
        <v>6976</v>
      </c>
      <c r="Q249" s="10">
        <v>247</v>
      </c>
      <c r="R249" s="10">
        <v>0.92164179104477617</v>
      </c>
      <c r="U249" s="11">
        <v>2752</v>
      </c>
      <c r="V249" s="11"/>
      <c r="W249" s="11">
        <v>247</v>
      </c>
      <c r="X249" s="11">
        <v>0.77187499999999998</v>
      </c>
    </row>
    <row r="250" spans="1:24" x14ac:dyDescent="0.35">
      <c r="A250" s="9">
        <v>1792</v>
      </c>
      <c r="B250" s="9">
        <v>248</v>
      </c>
      <c r="C250" s="9">
        <v>0.54385964912280704</v>
      </c>
      <c r="P250" s="10">
        <v>7104</v>
      </c>
      <c r="Q250" s="10">
        <v>248</v>
      </c>
      <c r="R250" s="10">
        <v>0.92537313432835822</v>
      </c>
      <c r="U250" s="11">
        <v>2752</v>
      </c>
      <c r="V250" s="11"/>
      <c r="W250" s="11">
        <v>248</v>
      </c>
      <c r="X250" s="11">
        <v>0.77500000000000002</v>
      </c>
    </row>
    <row r="251" spans="1:24" x14ac:dyDescent="0.35">
      <c r="A251" s="9">
        <v>1792</v>
      </c>
      <c r="B251" s="9">
        <v>249</v>
      </c>
      <c r="C251" s="9">
        <v>0.54605263157894735</v>
      </c>
      <c r="P251" s="10">
        <v>7936</v>
      </c>
      <c r="Q251" s="10">
        <v>249</v>
      </c>
      <c r="R251" s="10">
        <v>0.92910447761194026</v>
      </c>
      <c r="U251" s="11">
        <v>2816</v>
      </c>
      <c r="V251" s="11"/>
      <c r="W251" s="11">
        <v>249</v>
      </c>
      <c r="X251" s="11">
        <v>0.77812499999999996</v>
      </c>
    </row>
    <row r="252" spans="1:24" x14ac:dyDescent="0.35">
      <c r="A252" s="9">
        <v>1792</v>
      </c>
      <c r="B252" s="9">
        <v>250</v>
      </c>
      <c r="C252" s="9">
        <v>0.54824561403508776</v>
      </c>
      <c r="P252" s="10">
        <v>8064</v>
      </c>
      <c r="Q252" s="10">
        <v>250</v>
      </c>
      <c r="R252" s="10">
        <v>0.93283582089552242</v>
      </c>
      <c r="U252" s="11">
        <v>2816</v>
      </c>
      <c r="V252" s="11"/>
      <c r="W252" s="11">
        <v>250</v>
      </c>
      <c r="X252" s="11">
        <v>0.78125</v>
      </c>
    </row>
    <row r="253" spans="1:24" x14ac:dyDescent="0.35">
      <c r="A253" s="9">
        <v>1792</v>
      </c>
      <c r="B253" s="9">
        <v>251</v>
      </c>
      <c r="C253" s="9">
        <v>0.55043859649122806</v>
      </c>
      <c r="P253" s="10">
        <v>8384</v>
      </c>
      <c r="Q253" s="10">
        <v>251</v>
      </c>
      <c r="R253" s="10">
        <v>0.93656716417910446</v>
      </c>
      <c r="U253" s="11">
        <v>2880</v>
      </c>
      <c r="V253" s="11"/>
      <c r="W253" s="11">
        <v>251</v>
      </c>
      <c r="X253" s="11">
        <v>0.78437500000000004</v>
      </c>
    </row>
    <row r="254" spans="1:24" x14ac:dyDescent="0.35">
      <c r="A254" s="9">
        <v>1856</v>
      </c>
      <c r="B254" s="9">
        <v>252</v>
      </c>
      <c r="C254" s="9">
        <v>0.55263157894736847</v>
      </c>
      <c r="P254" s="10">
        <v>8448</v>
      </c>
      <c r="Q254" s="10">
        <v>252</v>
      </c>
      <c r="R254" s="10">
        <v>0.94029850746268662</v>
      </c>
      <c r="U254" s="11">
        <v>3008</v>
      </c>
      <c r="V254" s="11"/>
      <c r="W254" s="11">
        <v>252</v>
      </c>
      <c r="X254" s="11">
        <v>0.78749999999999998</v>
      </c>
    </row>
    <row r="255" spans="1:24" x14ac:dyDescent="0.35">
      <c r="A255" s="9">
        <v>1856</v>
      </c>
      <c r="B255" s="9">
        <v>253</v>
      </c>
      <c r="C255" s="9">
        <v>0.55482456140350878</v>
      </c>
      <c r="P255" s="10">
        <v>8576</v>
      </c>
      <c r="Q255" s="10">
        <v>253</v>
      </c>
      <c r="R255" s="10">
        <v>0.94402985074626866</v>
      </c>
      <c r="U255" s="11">
        <v>3008</v>
      </c>
      <c r="V255" s="11"/>
      <c r="W255" s="11">
        <v>253</v>
      </c>
      <c r="X255" s="11">
        <v>0.79062500000000002</v>
      </c>
    </row>
    <row r="256" spans="1:24" x14ac:dyDescent="0.35">
      <c r="A256" s="9">
        <v>1856</v>
      </c>
      <c r="B256" s="9">
        <v>254</v>
      </c>
      <c r="C256" s="9">
        <v>0.55701754385964908</v>
      </c>
      <c r="P256" s="10">
        <v>8576</v>
      </c>
      <c r="Q256" s="10">
        <v>254</v>
      </c>
      <c r="R256" s="10">
        <v>0.94776119402985071</v>
      </c>
      <c r="U256" s="11">
        <v>3008</v>
      </c>
      <c r="V256" s="11"/>
      <c r="W256" s="11">
        <v>254</v>
      </c>
      <c r="X256" s="11">
        <v>0.79374999999999996</v>
      </c>
    </row>
    <row r="257" spans="1:24" x14ac:dyDescent="0.35">
      <c r="A257" s="9">
        <v>1920</v>
      </c>
      <c r="B257" s="9">
        <v>255</v>
      </c>
      <c r="C257" s="9">
        <v>0.55921052631578949</v>
      </c>
      <c r="P257" s="10">
        <v>8576</v>
      </c>
      <c r="Q257" s="10">
        <v>255</v>
      </c>
      <c r="R257" s="10">
        <v>0.95149253731343286</v>
      </c>
      <c r="U257" s="11">
        <v>3008</v>
      </c>
      <c r="V257" s="11"/>
      <c r="W257" s="11">
        <v>255</v>
      </c>
      <c r="X257" s="11">
        <v>0.796875</v>
      </c>
    </row>
    <row r="258" spans="1:24" x14ac:dyDescent="0.35">
      <c r="A258" s="9">
        <v>1920</v>
      </c>
      <c r="B258" s="9">
        <v>256</v>
      </c>
      <c r="C258" s="9">
        <v>0.56140350877192979</v>
      </c>
      <c r="P258" s="10">
        <v>8640</v>
      </c>
      <c r="Q258" s="10">
        <v>256</v>
      </c>
      <c r="R258" s="10">
        <v>0.95522388059701491</v>
      </c>
      <c r="U258" s="11">
        <v>3008</v>
      </c>
      <c r="V258" s="11"/>
      <c r="W258" s="11">
        <v>256</v>
      </c>
      <c r="X258" s="11">
        <v>0.8</v>
      </c>
    </row>
    <row r="259" spans="1:24" x14ac:dyDescent="0.35">
      <c r="A259" s="9">
        <v>1920</v>
      </c>
      <c r="B259" s="9">
        <v>257</v>
      </c>
      <c r="C259" s="9">
        <v>0.56359649122807021</v>
      </c>
      <c r="P259" s="10">
        <v>8768</v>
      </c>
      <c r="Q259" s="10">
        <v>257</v>
      </c>
      <c r="R259" s="10">
        <v>0.95895522388059706</v>
      </c>
      <c r="U259" s="11">
        <v>3008</v>
      </c>
      <c r="V259" s="11"/>
      <c r="W259" s="11">
        <v>257</v>
      </c>
      <c r="X259" s="11">
        <v>0.80312499999999998</v>
      </c>
    </row>
    <row r="260" spans="1:24" x14ac:dyDescent="0.35">
      <c r="A260" s="9">
        <v>1920</v>
      </c>
      <c r="B260" s="9">
        <v>258</v>
      </c>
      <c r="C260" s="9">
        <v>0.56578947368421051</v>
      </c>
      <c r="P260" s="10">
        <v>8768</v>
      </c>
      <c r="Q260" s="10">
        <v>258</v>
      </c>
      <c r="R260" s="10">
        <v>0.96268656716417911</v>
      </c>
      <c r="U260" s="11">
        <v>3072</v>
      </c>
      <c r="V260" s="11"/>
      <c r="W260" s="11">
        <v>258</v>
      </c>
      <c r="X260" s="11">
        <v>0.80625000000000002</v>
      </c>
    </row>
    <row r="261" spans="1:24" x14ac:dyDescent="0.35">
      <c r="A261" s="9">
        <v>1920</v>
      </c>
      <c r="B261" s="9">
        <v>259</v>
      </c>
      <c r="C261" s="9">
        <v>0.56798245614035092</v>
      </c>
      <c r="P261" s="10">
        <v>8960</v>
      </c>
      <c r="Q261" s="10">
        <v>259</v>
      </c>
      <c r="R261" s="10">
        <v>0.96641791044776115</v>
      </c>
      <c r="U261" s="11">
        <v>3072</v>
      </c>
      <c r="V261" s="11"/>
      <c r="W261" s="11">
        <v>259</v>
      </c>
      <c r="X261" s="11">
        <v>0.80937499999999996</v>
      </c>
    </row>
    <row r="262" spans="1:24" x14ac:dyDescent="0.35">
      <c r="A262" s="9">
        <v>1920</v>
      </c>
      <c r="B262" s="9">
        <v>260</v>
      </c>
      <c r="C262" s="9">
        <v>0.57017543859649122</v>
      </c>
      <c r="P262" s="10">
        <v>8960</v>
      </c>
      <c r="Q262" s="10">
        <v>260</v>
      </c>
      <c r="R262" s="10">
        <v>0.97014925373134331</v>
      </c>
      <c r="U262" s="11">
        <v>3072</v>
      </c>
      <c r="V262" s="11"/>
      <c r="W262" s="11">
        <v>260</v>
      </c>
      <c r="X262" s="11">
        <v>0.8125</v>
      </c>
    </row>
    <row r="263" spans="1:24" x14ac:dyDescent="0.35">
      <c r="A263" s="9">
        <v>1920</v>
      </c>
      <c r="B263" s="9">
        <v>261</v>
      </c>
      <c r="C263" s="9">
        <v>0.57236842105263153</v>
      </c>
      <c r="P263" s="10">
        <v>9024</v>
      </c>
      <c r="Q263" s="10">
        <v>261</v>
      </c>
      <c r="R263" s="10">
        <v>0.97388059701492535</v>
      </c>
      <c r="U263" s="11">
        <v>3072</v>
      </c>
      <c r="V263" s="11"/>
      <c r="W263" s="11">
        <v>261</v>
      </c>
      <c r="X263" s="11">
        <v>0.81562500000000004</v>
      </c>
    </row>
    <row r="264" spans="1:24" x14ac:dyDescent="0.35">
      <c r="A264" s="9">
        <v>1920</v>
      </c>
      <c r="B264" s="9">
        <v>262</v>
      </c>
      <c r="C264" s="9">
        <v>0.57456140350877194</v>
      </c>
      <c r="P264" s="10">
        <v>9600</v>
      </c>
      <c r="Q264" s="10">
        <v>262</v>
      </c>
      <c r="R264" s="10">
        <v>0.97761194029850751</v>
      </c>
      <c r="U264" s="11">
        <v>3200</v>
      </c>
      <c r="V264" s="11"/>
      <c r="W264" s="11">
        <v>262</v>
      </c>
      <c r="X264" s="11">
        <v>0.81874999999999998</v>
      </c>
    </row>
    <row r="265" spans="1:24" x14ac:dyDescent="0.35">
      <c r="A265" s="9">
        <v>1920</v>
      </c>
      <c r="B265" s="9">
        <v>263</v>
      </c>
      <c r="C265" s="9">
        <v>0.57675438596491224</v>
      </c>
      <c r="P265" s="10">
        <v>9792</v>
      </c>
      <c r="Q265" s="10">
        <v>263</v>
      </c>
      <c r="R265" s="10">
        <v>0.98134328358208955</v>
      </c>
      <c r="U265" s="11">
        <v>3200</v>
      </c>
      <c r="V265" s="11"/>
      <c r="W265" s="11">
        <v>263</v>
      </c>
      <c r="X265" s="11">
        <v>0.82187500000000002</v>
      </c>
    </row>
    <row r="266" spans="1:24" x14ac:dyDescent="0.35">
      <c r="A266" s="9">
        <v>1984</v>
      </c>
      <c r="B266" s="9">
        <v>264</v>
      </c>
      <c r="C266" s="9">
        <v>0.57894736842105265</v>
      </c>
      <c r="P266" s="10">
        <v>10048</v>
      </c>
      <c r="Q266" s="10">
        <v>264</v>
      </c>
      <c r="R266" s="10">
        <v>0.9850746268656716</v>
      </c>
      <c r="U266" s="11">
        <v>3264</v>
      </c>
      <c r="V266" s="11"/>
      <c r="W266" s="11">
        <v>264</v>
      </c>
      <c r="X266" s="11">
        <v>0.82499999999999996</v>
      </c>
    </row>
    <row r="267" spans="1:24" x14ac:dyDescent="0.35">
      <c r="A267" s="9">
        <v>1984</v>
      </c>
      <c r="B267" s="9">
        <v>265</v>
      </c>
      <c r="C267" s="9">
        <v>0.58114035087719296</v>
      </c>
      <c r="P267" s="10">
        <v>10560</v>
      </c>
      <c r="Q267" s="10">
        <v>265</v>
      </c>
      <c r="R267" s="10">
        <v>0.98880597014925375</v>
      </c>
      <c r="U267" s="11">
        <v>3328</v>
      </c>
      <c r="V267" s="11"/>
      <c r="W267" s="11">
        <v>265</v>
      </c>
      <c r="X267" s="11">
        <v>0.828125</v>
      </c>
    </row>
    <row r="268" spans="1:24" x14ac:dyDescent="0.35">
      <c r="A268" s="9">
        <v>1984</v>
      </c>
      <c r="B268" s="9">
        <v>266</v>
      </c>
      <c r="C268" s="9">
        <v>0.58333333333333337</v>
      </c>
      <c r="P268" s="10">
        <v>12608</v>
      </c>
      <c r="Q268" s="10">
        <v>266</v>
      </c>
      <c r="R268" s="10">
        <v>0.9925373134328358</v>
      </c>
      <c r="U268" s="11">
        <v>3328</v>
      </c>
      <c r="V268" s="11"/>
      <c r="W268" s="11">
        <v>266</v>
      </c>
      <c r="X268" s="11">
        <v>0.83125000000000004</v>
      </c>
    </row>
    <row r="269" spans="1:24" x14ac:dyDescent="0.35">
      <c r="A269" s="9">
        <v>1984</v>
      </c>
      <c r="B269" s="9">
        <v>267</v>
      </c>
      <c r="C269" s="9">
        <v>0.58552631578947367</v>
      </c>
      <c r="P269" s="10">
        <v>12800</v>
      </c>
      <c r="Q269" s="10">
        <v>267</v>
      </c>
      <c r="R269" s="10">
        <v>0.99626865671641796</v>
      </c>
      <c r="U269" s="11">
        <v>3392</v>
      </c>
      <c r="V269" s="11"/>
      <c r="W269" s="11">
        <v>267</v>
      </c>
      <c r="X269" s="11">
        <v>0.83437499999999998</v>
      </c>
    </row>
    <row r="270" spans="1:24" x14ac:dyDescent="0.35">
      <c r="A270" s="9">
        <v>2048</v>
      </c>
      <c r="B270" s="9">
        <v>268</v>
      </c>
      <c r="C270" s="9">
        <v>0.58771929824561409</v>
      </c>
      <c r="P270" s="10">
        <v>15552</v>
      </c>
      <c r="Q270" s="10">
        <v>268</v>
      </c>
      <c r="R270" s="10">
        <v>1</v>
      </c>
      <c r="U270" s="11">
        <v>3392</v>
      </c>
      <c r="V270" s="11"/>
      <c r="W270" s="11">
        <v>268</v>
      </c>
      <c r="X270" s="11">
        <v>0.83750000000000002</v>
      </c>
    </row>
    <row r="271" spans="1:24" x14ac:dyDescent="0.35">
      <c r="A271" s="9">
        <v>2112</v>
      </c>
      <c r="B271" s="9">
        <v>269</v>
      </c>
      <c r="C271" s="9">
        <v>0.58991228070175439</v>
      </c>
      <c r="U271" s="11">
        <v>3584</v>
      </c>
      <c r="V271" s="11"/>
      <c r="W271" s="11">
        <v>269</v>
      </c>
      <c r="X271" s="11">
        <v>0.84062499999999996</v>
      </c>
    </row>
    <row r="272" spans="1:24" x14ac:dyDescent="0.35">
      <c r="A272" s="9">
        <v>2112</v>
      </c>
      <c r="B272" s="9">
        <v>270</v>
      </c>
      <c r="C272" s="9">
        <v>0.59210526315789469</v>
      </c>
      <c r="U272" s="11">
        <v>3712</v>
      </c>
      <c r="V272" s="11"/>
      <c r="W272" s="11">
        <v>270</v>
      </c>
      <c r="X272" s="11">
        <v>0.84375</v>
      </c>
    </row>
    <row r="273" spans="1:24" x14ac:dyDescent="0.35">
      <c r="A273" s="9">
        <v>2112</v>
      </c>
      <c r="B273" s="9">
        <v>271</v>
      </c>
      <c r="C273" s="9">
        <v>0.5942982456140351</v>
      </c>
      <c r="U273" s="11">
        <v>3712</v>
      </c>
      <c r="V273" s="11"/>
      <c r="W273" s="11">
        <v>271</v>
      </c>
      <c r="X273" s="11">
        <v>0.84687500000000004</v>
      </c>
    </row>
    <row r="274" spans="1:24" x14ac:dyDescent="0.35">
      <c r="A274" s="9">
        <v>2112</v>
      </c>
      <c r="B274" s="9">
        <v>272</v>
      </c>
      <c r="C274" s="9">
        <v>0.59649122807017541</v>
      </c>
      <c r="U274" s="11">
        <v>3712</v>
      </c>
      <c r="V274" s="11"/>
      <c r="W274" s="11">
        <v>272</v>
      </c>
      <c r="X274" s="11">
        <v>0.85</v>
      </c>
    </row>
    <row r="275" spans="1:24" x14ac:dyDescent="0.35">
      <c r="A275" s="9">
        <v>2112</v>
      </c>
      <c r="B275" s="9">
        <v>273</v>
      </c>
      <c r="C275" s="9">
        <v>0.59868421052631582</v>
      </c>
      <c r="U275" s="11">
        <v>3776</v>
      </c>
      <c r="V275" s="11"/>
      <c r="W275" s="11">
        <v>273</v>
      </c>
      <c r="X275" s="11">
        <v>0.85312500000000002</v>
      </c>
    </row>
    <row r="276" spans="1:24" x14ac:dyDescent="0.35">
      <c r="A276" s="9">
        <v>2176</v>
      </c>
      <c r="B276" s="9">
        <v>274</v>
      </c>
      <c r="C276" s="9">
        <v>0.60087719298245612</v>
      </c>
      <c r="U276" s="11">
        <v>3776</v>
      </c>
      <c r="V276" s="11"/>
      <c r="W276" s="11">
        <v>274</v>
      </c>
      <c r="X276" s="11">
        <v>0.85624999999999996</v>
      </c>
    </row>
    <row r="277" spans="1:24" x14ac:dyDescent="0.35">
      <c r="A277" s="9">
        <v>2176</v>
      </c>
      <c r="B277" s="9">
        <v>275</v>
      </c>
      <c r="C277" s="9">
        <v>0.60307017543859653</v>
      </c>
      <c r="U277" s="11">
        <v>3776</v>
      </c>
      <c r="V277" s="11"/>
      <c r="W277" s="11">
        <v>275</v>
      </c>
      <c r="X277" s="11">
        <v>0.859375</v>
      </c>
    </row>
    <row r="278" spans="1:24" x14ac:dyDescent="0.35">
      <c r="A278" s="9">
        <v>2176</v>
      </c>
      <c r="B278" s="9">
        <v>276</v>
      </c>
      <c r="C278" s="9">
        <v>0.60526315789473684</v>
      </c>
      <c r="U278" s="11">
        <v>3840</v>
      </c>
      <c r="V278" s="11"/>
      <c r="W278" s="11">
        <v>276</v>
      </c>
      <c r="X278" s="11">
        <v>0.86250000000000004</v>
      </c>
    </row>
    <row r="279" spans="1:24" x14ac:dyDescent="0.35">
      <c r="A279" s="9">
        <v>2176</v>
      </c>
      <c r="B279" s="9">
        <v>277</v>
      </c>
      <c r="C279" s="9">
        <v>0.60745614035087714</v>
      </c>
      <c r="U279" s="11">
        <v>3840</v>
      </c>
      <c r="V279" s="11"/>
      <c r="W279" s="11">
        <v>277</v>
      </c>
      <c r="X279" s="11">
        <v>0.86562499999999998</v>
      </c>
    </row>
    <row r="280" spans="1:24" x14ac:dyDescent="0.35">
      <c r="A280" s="9">
        <v>2176</v>
      </c>
      <c r="B280" s="9">
        <v>278</v>
      </c>
      <c r="C280" s="9">
        <v>0.60964912280701755</v>
      </c>
      <c r="U280" s="11">
        <v>3840</v>
      </c>
      <c r="V280" s="11"/>
      <c r="W280" s="11">
        <v>278</v>
      </c>
      <c r="X280" s="11">
        <v>0.86875000000000002</v>
      </c>
    </row>
    <row r="281" spans="1:24" x14ac:dyDescent="0.35">
      <c r="A281" s="9">
        <v>2176</v>
      </c>
      <c r="B281" s="9">
        <v>279</v>
      </c>
      <c r="C281" s="9">
        <v>0.61184210526315785</v>
      </c>
      <c r="U281" s="11">
        <v>3904</v>
      </c>
      <c r="V281" s="11"/>
      <c r="W281" s="11">
        <v>279</v>
      </c>
      <c r="X281" s="11">
        <v>0.87187499999999996</v>
      </c>
    </row>
    <row r="282" spans="1:24" x14ac:dyDescent="0.35">
      <c r="A282" s="9">
        <v>2240</v>
      </c>
      <c r="B282" s="9">
        <v>280</v>
      </c>
      <c r="C282" s="9">
        <v>0.61403508771929827</v>
      </c>
      <c r="U282" s="11">
        <v>3904</v>
      </c>
      <c r="V282" s="11"/>
      <c r="W282" s="11">
        <v>280</v>
      </c>
      <c r="X282" s="11">
        <v>0.875</v>
      </c>
    </row>
    <row r="283" spans="1:24" x14ac:dyDescent="0.35">
      <c r="A283" s="9">
        <v>2304</v>
      </c>
      <c r="B283" s="9">
        <v>281</v>
      </c>
      <c r="C283" s="9">
        <v>0.61622807017543857</v>
      </c>
      <c r="U283" s="11">
        <v>3968</v>
      </c>
      <c r="V283" s="11"/>
      <c r="W283" s="11">
        <v>281</v>
      </c>
      <c r="X283" s="11">
        <v>0.87812500000000004</v>
      </c>
    </row>
    <row r="284" spans="1:24" x14ac:dyDescent="0.35">
      <c r="A284" s="9">
        <v>2304</v>
      </c>
      <c r="B284" s="9">
        <v>282</v>
      </c>
      <c r="C284" s="9">
        <v>0.61842105263157898</v>
      </c>
      <c r="U284" s="11">
        <v>3968</v>
      </c>
      <c r="V284" s="11"/>
      <c r="W284" s="11">
        <v>282</v>
      </c>
      <c r="X284" s="11">
        <v>0.88124999999999998</v>
      </c>
    </row>
    <row r="285" spans="1:24" x14ac:dyDescent="0.35">
      <c r="A285" s="9">
        <v>2368</v>
      </c>
      <c r="B285" s="9">
        <v>283</v>
      </c>
      <c r="C285" s="9">
        <v>0.62061403508771928</v>
      </c>
      <c r="U285" s="11">
        <v>3968</v>
      </c>
      <c r="V285" s="11"/>
      <c r="W285" s="11">
        <v>283</v>
      </c>
      <c r="X285" s="11">
        <v>0.88437500000000002</v>
      </c>
    </row>
    <row r="286" spans="1:24" x14ac:dyDescent="0.35">
      <c r="A286" s="9">
        <v>2368</v>
      </c>
      <c r="B286" s="9">
        <v>284</v>
      </c>
      <c r="C286" s="9">
        <v>0.6228070175438597</v>
      </c>
      <c r="U286" s="11">
        <v>4032</v>
      </c>
      <c r="V286" s="11"/>
      <c r="W286" s="11">
        <v>284</v>
      </c>
      <c r="X286" s="11">
        <v>0.88749999999999996</v>
      </c>
    </row>
    <row r="287" spans="1:24" x14ac:dyDescent="0.35">
      <c r="A287" s="9">
        <v>2432</v>
      </c>
      <c r="B287" s="9">
        <v>285</v>
      </c>
      <c r="C287" s="9">
        <v>0.625</v>
      </c>
      <c r="U287" s="11">
        <v>4160</v>
      </c>
      <c r="V287" s="11"/>
      <c r="W287" s="11">
        <v>285</v>
      </c>
      <c r="X287" s="11">
        <v>0.890625</v>
      </c>
    </row>
    <row r="288" spans="1:24" x14ac:dyDescent="0.35">
      <c r="A288" s="9">
        <v>2496</v>
      </c>
      <c r="B288" s="9">
        <v>286</v>
      </c>
      <c r="C288" s="9">
        <v>0.6271929824561403</v>
      </c>
      <c r="U288" s="11">
        <v>4160</v>
      </c>
      <c r="V288" s="11"/>
      <c r="W288" s="11">
        <v>286</v>
      </c>
      <c r="X288" s="11">
        <v>0.89375000000000004</v>
      </c>
    </row>
    <row r="289" spans="1:24" x14ac:dyDescent="0.35">
      <c r="A289" s="9">
        <v>2496</v>
      </c>
      <c r="B289" s="9">
        <v>287</v>
      </c>
      <c r="C289" s="9">
        <v>0.62938596491228072</v>
      </c>
      <c r="U289" s="11">
        <v>4160</v>
      </c>
      <c r="V289" s="11"/>
      <c r="W289" s="11">
        <v>287</v>
      </c>
      <c r="X289" s="11">
        <v>0.89687499999999998</v>
      </c>
    </row>
    <row r="290" spans="1:24" x14ac:dyDescent="0.35">
      <c r="A290" s="9">
        <v>2496</v>
      </c>
      <c r="B290" s="9">
        <v>288</v>
      </c>
      <c r="C290" s="9">
        <v>0.63157894736842102</v>
      </c>
      <c r="U290" s="11">
        <v>4160</v>
      </c>
      <c r="V290" s="11"/>
      <c r="W290" s="11">
        <v>288</v>
      </c>
      <c r="X290" s="11">
        <v>0.9</v>
      </c>
    </row>
    <row r="291" spans="1:24" x14ac:dyDescent="0.35">
      <c r="A291" s="9">
        <v>2496</v>
      </c>
      <c r="B291" s="9">
        <v>289</v>
      </c>
      <c r="C291" s="9">
        <v>0.63377192982456143</v>
      </c>
      <c r="U291" s="11">
        <v>4160</v>
      </c>
      <c r="V291" s="11"/>
      <c r="W291" s="11">
        <v>289</v>
      </c>
      <c r="X291" s="11">
        <v>0.90312499999999996</v>
      </c>
    </row>
    <row r="292" spans="1:24" x14ac:dyDescent="0.35">
      <c r="A292" s="9">
        <v>2496</v>
      </c>
      <c r="B292" s="9">
        <v>290</v>
      </c>
      <c r="C292" s="9">
        <v>0.63596491228070173</v>
      </c>
      <c r="U292" s="11">
        <v>4288</v>
      </c>
      <c r="V292" s="11"/>
      <c r="W292" s="11">
        <v>290</v>
      </c>
      <c r="X292" s="11">
        <v>0.90625</v>
      </c>
    </row>
    <row r="293" spans="1:24" x14ac:dyDescent="0.35">
      <c r="A293" s="9">
        <v>2496</v>
      </c>
      <c r="B293" s="9">
        <v>291</v>
      </c>
      <c r="C293" s="9">
        <v>0.63815789473684215</v>
      </c>
      <c r="U293" s="11">
        <v>4288</v>
      </c>
      <c r="V293" s="11"/>
      <c r="W293" s="11">
        <v>291</v>
      </c>
      <c r="X293" s="11">
        <v>0.90937500000000004</v>
      </c>
    </row>
    <row r="294" spans="1:24" x14ac:dyDescent="0.35">
      <c r="A294" s="9">
        <v>2496</v>
      </c>
      <c r="B294" s="9">
        <v>292</v>
      </c>
      <c r="C294" s="9">
        <v>0.64035087719298245</v>
      </c>
      <c r="U294" s="11">
        <v>4288</v>
      </c>
      <c r="V294" s="11"/>
      <c r="W294" s="11">
        <v>292</v>
      </c>
      <c r="X294" s="11">
        <v>0.91249999999999998</v>
      </c>
    </row>
    <row r="295" spans="1:24" x14ac:dyDescent="0.35">
      <c r="A295" s="9">
        <v>2496</v>
      </c>
      <c r="B295" s="9">
        <v>293</v>
      </c>
      <c r="C295" s="9">
        <v>0.64254385964912286</v>
      </c>
      <c r="U295" s="11">
        <v>4288</v>
      </c>
      <c r="V295" s="11"/>
      <c r="W295" s="11">
        <v>293</v>
      </c>
      <c r="X295" s="11">
        <v>0.91562500000000002</v>
      </c>
    </row>
    <row r="296" spans="1:24" x14ac:dyDescent="0.35">
      <c r="A296" s="9">
        <v>2560</v>
      </c>
      <c r="B296" s="9">
        <v>294</v>
      </c>
      <c r="C296" s="9">
        <v>0.64473684210526316</v>
      </c>
      <c r="U296" s="11">
        <v>4288</v>
      </c>
      <c r="V296" s="11"/>
      <c r="W296" s="11">
        <v>294</v>
      </c>
      <c r="X296" s="11">
        <v>0.91874999999999996</v>
      </c>
    </row>
    <row r="297" spans="1:24" x14ac:dyDescent="0.35">
      <c r="A297" s="9">
        <v>2560</v>
      </c>
      <c r="B297" s="9">
        <v>295</v>
      </c>
      <c r="C297" s="9">
        <v>0.64692982456140347</v>
      </c>
      <c r="U297" s="11">
        <v>4352</v>
      </c>
      <c r="V297" s="11"/>
      <c r="W297" s="11">
        <v>295</v>
      </c>
      <c r="X297" s="11">
        <v>0.921875</v>
      </c>
    </row>
    <row r="298" spans="1:24" x14ac:dyDescent="0.35">
      <c r="A298" s="9">
        <v>2560</v>
      </c>
      <c r="B298" s="9">
        <v>296</v>
      </c>
      <c r="C298" s="9">
        <v>0.64912280701754388</v>
      </c>
      <c r="U298" s="11">
        <v>4416</v>
      </c>
      <c r="V298" s="11"/>
      <c r="W298" s="11">
        <v>296</v>
      </c>
      <c r="X298" s="11">
        <v>0.92500000000000004</v>
      </c>
    </row>
    <row r="299" spans="1:24" x14ac:dyDescent="0.35">
      <c r="A299" s="9">
        <v>2560</v>
      </c>
      <c r="B299" s="9">
        <v>297</v>
      </c>
      <c r="C299" s="9">
        <v>0.65131578947368418</v>
      </c>
      <c r="U299" s="11">
        <v>4480</v>
      </c>
      <c r="V299" s="11"/>
      <c r="W299" s="11">
        <v>297</v>
      </c>
      <c r="X299" s="11">
        <v>0.92812499999999998</v>
      </c>
    </row>
    <row r="300" spans="1:24" x14ac:dyDescent="0.35">
      <c r="A300" s="9">
        <v>2560</v>
      </c>
      <c r="B300" s="9">
        <v>298</v>
      </c>
      <c r="C300" s="9">
        <v>0.65350877192982459</v>
      </c>
      <c r="U300" s="11">
        <v>4480</v>
      </c>
      <c r="V300" s="11"/>
      <c r="W300" s="11">
        <v>298</v>
      </c>
      <c r="X300" s="11">
        <v>0.93125000000000002</v>
      </c>
    </row>
    <row r="301" spans="1:24" x14ac:dyDescent="0.35">
      <c r="A301" s="9">
        <v>2624</v>
      </c>
      <c r="B301" s="9">
        <v>299</v>
      </c>
      <c r="C301" s="9">
        <v>0.6557017543859649</v>
      </c>
      <c r="U301" s="11">
        <v>5120</v>
      </c>
      <c r="V301" s="11"/>
      <c r="W301" s="11">
        <v>299</v>
      </c>
      <c r="X301" s="11">
        <v>0.93437499999999996</v>
      </c>
    </row>
    <row r="302" spans="1:24" x14ac:dyDescent="0.35">
      <c r="A302" s="9">
        <v>2624</v>
      </c>
      <c r="B302" s="9">
        <v>300</v>
      </c>
      <c r="C302" s="9">
        <v>0.65789473684210531</v>
      </c>
      <c r="U302" s="11">
        <v>5376</v>
      </c>
      <c r="V302" s="11"/>
      <c r="W302" s="11">
        <v>300</v>
      </c>
      <c r="X302" s="11">
        <v>0.9375</v>
      </c>
    </row>
    <row r="303" spans="1:24" x14ac:dyDescent="0.35">
      <c r="A303" s="9">
        <v>2624</v>
      </c>
      <c r="B303" s="9">
        <v>301</v>
      </c>
      <c r="C303" s="9">
        <v>0.66008771929824561</v>
      </c>
      <c r="U303" s="11">
        <v>5376</v>
      </c>
      <c r="V303" s="11"/>
      <c r="W303" s="11">
        <v>301</v>
      </c>
      <c r="X303" s="11">
        <v>0.94062500000000004</v>
      </c>
    </row>
    <row r="304" spans="1:24" x14ac:dyDescent="0.35">
      <c r="A304" s="9">
        <v>2624</v>
      </c>
      <c r="B304" s="9">
        <v>302</v>
      </c>
      <c r="C304" s="9">
        <v>0.66228070175438591</v>
      </c>
      <c r="U304" s="11">
        <v>5824</v>
      </c>
      <c r="V304" s="11"/>
      <c r="W304" s="11">
        <v>302</v>
      </c>
      <c r="X304" s="11">
        <v>0.94374999999999998</v>
      </c>
    </row>
    <row r="305" spans="1:24" x14ac:dyDescent="0.35">
      <c r="A305" s="9">
        <v>2624</v>
      </c>
      <c r="B305" s="9">
        <v>303</v>
      </c>
      <c r="C305" s="9">
        <v>0.66447368421052633</v>
      </c>
      <c r="U305" s="11">
        <v>6272</v>
      </c>
      <c r="V305" s="11"/>
      <c r="W305" s="11">
        <v>303</v>
      </c>
      <c r="X305" s="11">
        <v>0.94687500000000002</v>
      </c>
    </row>
    <row r="306" spans="1:24" x14ac:dyDescent="0.35">
      <c r="A306" s="9">
        <v>2688</v>
      </c>
      <c r="B306" s="9">
        <v>304</v>
      </c>
      <c r="C306" s="9">
        <v>0.66666666666666663</v>
      </c>
      <c r="U306" s="11">
        <v>6464</v>
      </c>
      <c r="V306" s="11"/>
      <c r="W306" s="11">
        <v>304</v>
      </c>
      <c r="X306" s="11">
        <v>0.95</v>
      </c>
    </row>
    <row r="307" spans="1:24" x14ac:dyDescent="0.35">
      <c r="A307" s="9">
        <v>2688</v>
      </c>
      <c r="B307" s="9">
        <v>305</v>
      </c>
      <c r="C307" s="9">
        <v>0.66885964912280704</v>
      </c>
      <c r="U307" s="11">
        <v>6656</v>
      </c>
      <c r="V307" s="11"/>
      <c r="W307" s="11">
        <v>305</v>
      </c>
      <c r="X307" s="11">
        <v>0.953125</v>
      </c>
    </row>
    <row r="308" spans="1:24" x14ac:dyDescent="0.35">
      <c r="A308" s="9">
        <v>2688</v>
      </c>
      <c r="B308" s="9">
        <v>306</v>
      </c>
      <c r="C308" s="9">
        <v>0.67105263157894735</v>
      </c>
      <c r="U308" s="11">
        <v>6720</v>
      </c>
      <c r="V308" s="11"/>
      <c r="W308" s="11">
        <v>306</v>
      </c>
      <c r="X308" s="11">
        <v>0.95625000000000004</v>
      </c>
    </row>
    <row r="309" spans="1:24" x14ac:dyDescent="0.35">
      <c r="A309" s="9">
        <v>2688</v>
      </c>
      <c r="B309" s="9">
        <v>307</v>
      </c>
      <c r="C309" s="9">
        <v>0.67324561403508776</v>
      </c>
      <c r="U309" s="11">
        <v>6912</v>
      </c>
      <c r="V309" s="11"/>
      <c r="W309" s="11">
        <v>307</v>
      </c>
      <c r="X309" s="11">
        <v>0.95937499999999998</v>
      </c>
    </row>
    <row r="310" spans="1:24" x14ac:dyDescent="0.35">
      <c r="A310" s="9">
        <v>2688</v>
      </c>
      <c r="B310" s="9">
        <v>308</v>
      </c>
      <c r="C310" s="9">
        <v>0.67543859649122806</v>
      </c>
      <c r="U310" s="11">
        <v>6976</v>
      </c>
      <c r="V310" s="11"/>
      <c r="W310" s="11">
        <v>308</v>
      </c>
      <c r="X310" s="11">
        <v>0.96250000000000002</v>
      </c>
    </row>
    <row r="311" spans="1:24" x14ac:dyDescent="0.35">
      <c r="A311" s="9">
        <v>2688</v>
      </c>
      <c r="B311" s="9">
        <v>309</v>
      </c>
      <c r="C311" s="9">
        <v>0.67763157894736847</v>
      </c>
      <c r="U311" s="11">
        <v>7168</v>
      </c>
      <c r="V311" s="11"/>
      <c r="W311" s="11">
        <v>309</v>
      </c>
      <c r="X311" s="11">
        <v>0.96562499999999996</v>
      </c>
    </row>
    <row r="312" spans="1:24" x14ac:dyDescent="0.35">
      <c r="A312" s="9">
        <v>2688</v>
      </c>
      <c r="B312" s="9">
        <v>310</v>
      </c>
      <c r="C312" s="9">
        <v>0.67982456140350878</v>
      </c>
      <c r="U312" s="11">
        <v>7296</v>
      </c>
      <c r="V312" s="11"/>
      <c r="W312" s="11">
        <v>310</v>
      </c>
      <c r="X312" s="11">
        <v>0.96875</v>
      </c>
    </row>
    <row r="313" spans="1:24" x14ac:dyDescent="0.35">
      <c r="A313" s="9">
        <v>2688</v>
      </c>
      <c r="B313" s="9">
        <v>311</v>
      </c>
      <c r="C313" s="9">
        <v>0.68201754385964908</v>
      </c>
      <c r="U313" s="11">
        <v>7552</v>
      </c>
      <c r="V313" s="11"/>
      <c r="W313" s="11">
        <v>311</v>
      </c>
      <c r="X313" s="11">
        <v>0.97187500000000004</v>
      </c>
    </row>
    <row r="314" spans="1:24" x14ac:dyDescent="0.35">
      <c r="A314" s="9">
        <v>2688</v>
      </c>
      <c r="B314" s="9">
        <v>312</v>
      </c>
      <c r="C314" s="9">
        <v>0.68421052631578949</v>
      </c>
      <c r="U314" s="11">
        <v>7616</v>
      </c>
      <c r="V314" s="11"/>
      <c r="W314" s="11">
        <v>312</v>
      </c>
      <c r="X314" s="11">
        <v>0.97499999999999998</v>
      </c>
    </row>
    <row r="315" spans="1:24" x14ac:dyDescent="0.35">
      <c r="A315" s="9">
        <v>2752</v>
      </c>
      <c r="B315" s="9">
        <v>313</v>
      </c>
      <c r="C315" s="9">
        <v>0.68640350877192979</v>
      </c>
      <c r="U315" s="11">
        <v>7808</v>
      </c>
      <c r="V315" s="11"/>
      <c r="W315" s="11">
        <v>313</v>
      </c>
      <c r="X315" s="11">
        <v>0.97812500000000002</v>
      </c>
    </row>
    <row r="316" spans="1:24" x14ac:dyDescent="0.35">
      <c r="A316" s="9">
        <v>2752</v>
      </c>
      <c r="B316" s="9">
        <v>314</v>
      </c>
      <c r="C316" s="9">
        <v>0.68859649122807021</v>
      </c>
      <c r="U316" s="11">
        <v>7936</v>
      </c>
      <c r="V316" s="11"/>
      <c r="W316" s="11">
        <v>314</v>
      </c>
      <c r="X316" s="11">
        <v>0.98124999999999996</v>
      </c>
    </row>
    <row r="317" spans="1:24" x14ac:dyDescent="0.35">
      <c r="A317" s="9">
        <v>2752</v>
      </c>
      <c r="B317" s="9">
        <v>315</v>
      </c>
      <c r="C317" s="9">
        <v>0.69078947368421051</v>
      </c>
      <c r="U317" s="11">
        <v>8128</v>
      </c>
      <c r="V317" s="11"/>
      <c r="W317" s="11">
        <v>315</v>
      </c>
      <c r="X317" s="11">
        <v>0.984375</v>
      </c>
    </row>
    <row r="318" spans="1:24" x14ac:dyDescent="0.35">
      <c r="A318" s="9">
        <v>2752</v>
      </c>
      <c r="B318" s="9">
        <v>316</v>
      </c>
      <c r="C318" s="9">
        <v>0.69298245614035092</v>
      </c>
      <c r="U318" s="11">
        <v>8576</v>
      </c>
      <c r="V318" s="11"/>
      <c r="W318" s="11">
        <v>316</v>
      </c>
      <c r="X318" s="11">
        <v>0.98750000000000004</v>
      </c>
    </row>
    <row r="319" spans="1:24" x14ac:dyDescent="0.35">
      <c r="A319" s="9">
        <v>2752</v>
      </c>
      <c r="B319" s="9">
        <v>317</v>
      </c>
      <c r="C319" s="9">
        <v>0.69517543859649122</v>
      </c>
      <c r="U319" s="11">
        <v>8704</v>
      </c>
      <c r="V319" s="11"/>
      <c r="W319" s="11">
        <v>317</v>
      </c>
      <c r="X319" s="11">
        <v>0.99062499999999998</v>
      </c>
    </row>
    <row r="320" spans="1:24" x14ac:dyDescent="0.35">
      <c r="A320" s="9">
        <v>2752</v>
      </c>
      <c r="B320" s="9">
        <v>318</v>
      </c>
      <c r="C320" s="9">
        <v>0.69736842105263153</v>
      </c>
      <c r="U320" s="11">
        <v>10624</v>
      </c>
      <c r="V320" s="11"/>
      <c r="W320" s="11">
        <v>318</v>
      </c>
      <c r="X320" s="11">
        <v>0.99375000000000002</v>
      </c>
    </row>
    <row r="321" spans="1:24" x14ac:dyDescent="0.35">
      <c r="A321" s="9">
        <v>2752</v>
      </c>
      <c r="B321" s="9">
        <v>319</v>
      </c>
      <c r="C321" s="9">
        <v>0.69956140350877194</v>
      </c>
      <c r="U321" s="11">
        <v>17664</v>
      </c>
      <c r="V321" s="11"/>
      <c r="W321" s="11">
        <v>319</v>
      </c>
      <c r="X321" s="11">
        <v>0.99687499999999996</v>
      </c>
    </row>
    <row r="322" spans="1:24" x14ac:dyDescent="0.35">
      <c r="A322" s="9">
        <v>2752</v>
      </c>
      <c r="B322" s="9">
        <v>320</v>
      </c>
      <c r="C322" s="9">
        <v>0.70175438596491224</v>
      </c>
      <c r="U322" s="11">
        <v>20032</v>
      </c>
      <c r="V322" s="11"/>
      <c r="W322" s="11">
        <v>320</v>
      </c>
      <c r="X322" s="11">
        <v>1</v>
      </c>
    </row>
    <row r="323" spans="1:24" x14ac:dyDescent="0.35">
      <c r="A323" s="9">
        <v>2816</v>
      </c>
      <c r="B323" s="9">
        <v>321</v>
      </c>
      <c r="C323" s="9">
        <v>0.70394736842105265</v>
      </c>
    </row>
    <row r="324" spans="1:24" x14ac:dyDescent="0.35">
      <c r="A324" s="9">
        <v>2816</v>
      </c>
      <c r="B324" s="9">
        <v>322</v>
      </c>
      <c r="C324" s="9">
        <v>0.70614035087719296</v>
      </c>
    </row>
    <row r="325" spans="1:24" x14ac:dyDescent="0.35">
      <c r="A325" s="9">
        <v>2816</v>
      </c>
      <c r="B325" s="9">
        <v>323</v>
      </c>
      <c r="C325" s="9">
        <v>0.70833333333333337</v>
      </c>
    </row>
    <row r="326" spans="1:24" x14ac:dyDescent="0.35">
      <c r="A326" s="9">
        <v>2816</v>
      </c>
      <c r="B326" s="9">
        <v>324</v>
      </c>
      <c r="C326" s="9">
        <v>0.71052631578947367</v>
      </c>
    </row>
    <row r="327" spans="1:24" x14ac:dyDescent="0.35">
      <c r="A327" s="9">
        <v>2816</v>
      </c>
      <c r="B327" s="9">
        <v>325</v>
      </c>
      <c r="C327" s="9">
        <v>0.71271929824561409</v>
      </c>
    </row>
    <row r="328" spans="1:24" x14ac:dyDescent="0.35">
      <c r="A328" s="9">
        <v>2816</v>
      </c>
      <c r="B328" s="9">
        <v>326</v>
      </c>
      <c r="C328" s="9">
        <v>0.71491228070175439</v>
      </c>
    </row>
    <row r="329" spans="1:24" x14ac:dyDescent="0.35">
      <c r="A329" s="9">
        <v>2816</v>
      </c>
      <c r="B329" s="9">
        <v>327</v>
      </c>
      <c r="C329" s="9">
        <v>0.71710526315789469</v>
      </c>
    </row>
    <row r="330" spans="1:24" x14ac:dyDescent="0.35">
      <c r="A330" s="9">
        <v>2816</v>
      </c>
      <c r="B330" s="9">
        <v>328</v>
      </c>
      <c r="C330" s="9">
        <v>0.7192982456140351</v>
      </c>
    </row>
    <row r="331" spans="1:24" x14ac:dyDescent="0.35">
      <c r="A331" s="9">
        <v>2880</v>
      </c>
      <c r="B331" s="9">
        <v>329</v>
      </c>
      <c r="C331" s="9">
        <v>0.72149122807017541</v>
      </c>
    </row>
    <row r="332" spans="1:24" x14ac:dyDescent="0.35">
      <c r="A332" s="9">
        <v>2880</v>
      </c>
      <c r="B332" s="9">
        <v>330</v>
      </c>
      <c r="C332" s="9">
        <v>0.72368421052631582</v>
      </c>
    </row>
    <row r="333" spans="1:24" x14ac:dyDescent="0.35">
      <c r="A333" s="9">
        <v>2880</v>
      </c>
      <c r="B333" s="9">
        <v>331</v>
      </c>
      <c r="C333" s="9">
        <v>0.72587719298245612</v>
      </c>
    </row>
    <row r="334" spans="1:24" x14ac:dyDescent="0.35">
      <c r="A334" s="9">
        <v>2880</v>
      </c>
      <c r="B334" s="9">
        <v>332</v>
      </c>
      <c r="C334" s="9">
        <v>0.72807017543859653</v>
      </c>
    </row>
    <row r="335" spans="1:24" x14ac:dyDescent="0.35">
      <c r="A335" s="9">
        <v>2880</v>
      </c>
      <c r="B335" s="9">
        <v>333</v>
      </c>
      <c r="C335" s="9">
        <v>0.73026315789473684</v>
      </c>
    </row>
    <row r="336" spans="1:24" x14ac:dyDescent="0.35">
      <c r="A336" s="9">
        <v>2880</v>
      </c>
      <c r="B336" s="9">
        <v>334</v>
      </c>
      <c r="C336" s="9">
        <v>0.73245614035087714</v>
      </c>
    </row>
    <row r="337" spans="1:3" x14ac:dyDescent="0.35">
      <c r="A337" s="9">
        <v>2880</v>
      </c>
      <c r="B337" s="9">
        <v>335</v>
      </c>
      <c r="C337" s="9">
        <v>0.73464912280701755</v>
      </c>
    </row>
    <row r="338" spans="1:3" x14ac:dyDescent="0.35">
      <c r="A338" s="9">
        <v>2880</v>
      </c>
      <c r="B338" s="9">
        <v>336</v>
      </c>
      <c r="C338" s="9">
        <v>0.73684210526315785</v>
      </c>
    </row>
    <row r="339" spans="1:3" x14ac:dyDescent="0.35">
      <c r="A339" s="9">
        <v>2944</v>
      </c>
      <c r="B339" s="9">
        <v>337</v>
      </c>
      <c r="C339" s="9">
        <v>0.73903508771929827</v>
      </c>
    </row>
    <row r="340" spans="1:3" x14ac:dyDescent="0.35">
      <c r="A340" s="9">
        <v>2944</v>
      </c>
      <c r="B340" s="9">
        <v>338</v>
      </c>
      <c r="C340" s="9">
        <v>0.74122807017543857</v>
      </c>
    </row>
    <row r="341" spans="1:3" x14ac:dyDescent="0.35">
      <c r="A341" s="9">
        <v>2944</v>
      </c>
      <c r="B341" s="9">
        <v>339</v>
      </c>
      <c r="C341" s="9">
        <v>0.74342105263157898</v>
      </c>
    </row>
    <row r="342" spans="1:3" x14ac:dyDescent="0.35">
      <c r="A342" s="9">
        <v>2944</v>
      </c>
      <c r="B342" s="9">
        <v>340</v>
      </c>
      <c r="C342" s="9">
        <v>0.74561403508771928</v>
      </c>
    </row>
    <row r="343" spans="1:3" x14ac:dyDescent="0.35">
      <c r="A343" s="9">
        <v>2944</v>
      </c>
      <c r="B343" s="9">
        <v>341</v>
      </c>
      <c r="C343" s="9">
        <v>0.7478070175438597</v>
      </c>
    </row>
    <row r="344" spans="1:3" x14ac:dyDescent="0.35">
      <c r="A344" s="9">
        <v>2944</v>
      </c>
      <c r="B344" s="9">
        <v>342</v>
      </c>
      <c r="C344" s="9">
        <v>0.75</v>
      </c>
    </row>
    <row r="345" spans="1:3" x14ac:dyDescent="0.35">
      <c r="A345" s="9">
        <v>2944</v>
      </c>
      <c r="B345" s="9">
        <v>343</v>
      </c>
      <c r="C345" s="9">
        <v>0.7521929824561403</v>
      </c>
    </row>
    <row r="346" spans="1:3" x14ac:dyDescent="0.35">
      <c r="A346" s="9">
        <v>2944</v>
      </c>
      <c r="B346" s="9">
        <v>344</v>
      </c>
      <c r="C346" s="9">
        <v>0.75438596491228072</v>
      </c>
    </row>
    <row r="347" spans="1:3" x14ac:dyDescent="0.35">
      <c r="A347" s="9">
        <v>2944</v>
      </c>
      <c r="B347" s="9">
        <v>345</v>
      </c>
      <c r="C347" s="9">
        <v>0.75657894736842102</v>
      </c>
    </row>
    <row r="348" spans="1:3" x14ac:dyDescent="0.35">
      <c r="A348" s="9">
        <v>3008</v>
      </c>
      <c r="B348" s="9">
        <v>346</v>
      </c>
      <c r="C348" s="9">
        <v>0.75877192982456143</v>
      </c>
    </row>
    <row r="349" spans="1:3" x14ac:dyDescent="0.35">
      <c r="A349" s="9">
        <v>3008</v>
      </c>
      <c r="B349" s="9">
        <v>347</v>
      </c>
      <c r="C349" s="9">
        <v>0.76096491228070173</v>
      </c>
    </row>
    <row r="350" spans="1:3" x14ac:dyDescent="0.35">
      <c r="A350" s="9">
        <v>3008</v>
      </c>
      <c r="B350" s="9">
        <v>348</v>
      </c>
      <c r="C350" s="9">
        <v>0.76315789473684215</v>
      </c>
    </row>
    <row r="351" spans="1:3" x14ac:dyDescent="0.35">
      <c r="A351" s="9">
        <v>3008</v>
      </c>
      <c r="B351" s="9">
        <v>349</v>
      </c>
      <c r="C351" s="9">
        <v>0.76535087719298245</v>
      </c>
    </row>
    <row r="352" spans="1:3" x14ac:dyDescent="0.35">
      <c r="A352" s="9">
        <v>3008</v>
      </c>
      <c r="B352" s="9">
        <v>350</v>
      </c>
      <c r="C352" s="9">
        <v>0.76754385964912286</v>
      </c>
    </row>
    <row r="353" spans="1:3" x14ac:dyDescent="0.35">
      <c r="A353" s="9">
        <v>3008</v>
      </c>
      <c r="B353" s="9">
        <v>351</v>
      </c>
      <c r="C353" s="9">
        <v>0.76973684210526316</v>
      </c>
    </row>
    <row r="354" spans="1:3" x14ac:dyDescent="0.35">
      <c r="A354" s="9">
        <v>3008</v>
      </c>
      <c r="B354" s="9">
        <v>352</v>
      </c>
      <c r="C354" s="9">
        <v>0.77192982456140347</v>
      </c>
    </row>
    <row r="355" spans="1:3" x14ac:dyDescent="0.35">
      <c r="A355" s="9">
        <v>3008</v>
      </c>
      <c r="B355" s="9">
        <v>353</v>
      </c>
      <c r="C355" s="9">
        <v>0.77412280701754388</v>
      </c>
    </row>
    <row r="356" spans="1:3" x14ac:dyDescent="0.35">
      <c r="A356" s="9">
        <v>3008</v>
      </c>
      <c r="B356" s="9">
        <v>354</v>
      </c>
      <c r="C356" s="9">
        <v>0.77631578947368418</v>
      </c>
    </row>
    <row r="357" spans="1:3" x14ac:dyDescent="0.35">
      <c r="A357" s="9">
        <v>3072</v>
      </c>
      <c r="B357" s="9">
        <v>355</v>
      </c>
      <c r="C357" s="9">
        <v>0.77850877192982459</v>
      </c>
    </row>
    <row r="358" spans="1:3" x14ac:dyDescent="0.35">
      <c r="A358" s="9">
        <v>3072</v>
      </c>
      <c r="B358" s="9">
        <v>356</v>
      </c>
      <c r="C358" s="9">
        <v>0.7807017543859649</v>
      </c>
    </row>
    <row r="359" spans="1:3" x14ac:dyDescent="0.35">
      <c r="A359" s="9">
        <v>3072</v>
      </c>
      <c r="B359" s="9">
        <v>357</v>
      </c>
      <c r="C359" s="9">
        <v>0.78289473684210531</v>
      </c>
    </row>
    <row r="360" spans="1:3" x14ac:dyDescent="0.35">
      <c r="A360" s="9">
        <v>3136</v>
      </c>
      <c r="B360" s="9">
        <v>358</v>
      </c>
      <c r="C360" s="9">
        <v>0.78508771929824561</v>
      </c>
    </row>
    <row r="361" spans="1:3" x14ac:dyDescent="0.35">
      <c r="A361" s="9">
        <v>3136</v>
      </c>
      <c r="B361" s="9">
        <v>359</v>
      </c>
      <c r="C361" s="9">
        <v>0.78728070175438591</v>
      </c>
    </row>
    <row r="362" spans="1:3" x14ac:dyDescent="0.35">
      <c r="A362" s="9">
        <v>3136</v>
      </c>
      <c r="B362" s="9">
        <v>360</v>
      </c>
      <c r="C362" s="9">
        <v>0.78947368421052633</v>
      </c>
    </row>
    <row r="363" spans="1:3" x14ac:dyDescent="0.35">
      <c r="A363" s="9">
        <v>3136</v>
      </c>
      <c r="B363" s="9">
        <v>361</v>
      </c>
      <c r="C363" s="9">
        <v>0.79166666666666663</v>
      </c>
    </row>
    <row r="364" spans="1:3" x14ac:dyDescent="0.35">
      <c r="A364" s="9">
        <v>3136</v>
      </c>
      <c r="B364" s="9">
        <v>362</v>
      </c>
      <c r="C364" s="9">
        <v>0.79385964912280704</v>
      </c>
    </row>
    <row r="365" spans="1:3" x14ac:dyDescent="0.35">
      <c r="A365" s="9">
        <v>3200</v>
      </c>
      <c r="B365" s="9">
        <v>363</v>
      </c>
      <c r="C365" s="9">
        <v>0.79605263157894735</v>
      </c>
    </row>
    <row r="366" spans="1:3" x14ac:dyDescent="0.35">
      <c r="A366" s="9">
        <v>3200</v>
      </c>
      <c r="B366" s="9">
        <v>364</v>
      </c>
      <c r="C366" s="9">
        <v>0.79824561403508776</v>
      </c>
    </row>
    <row r="367" spans="1:3" x14ac:dyDescent="0.35">
      <c r="A367" s="9">
        <v>3200</v>
      </c>
      <c r="B367" s="9">
        <v>365</v>
      </c>
      <c r="C367" s="9">
        <v>0.80043859649122806</v>
      </c>
    </row>
    <row r="368" spans="1:3" x14ac:dyDescent="0.35">
      <c r="A368" s="9">
        <v>3200</v>
      </c>
      <c r="B368" s="9">
        <v>366</v>
      </c>
      <c r="C368" s="9">
        <v>0.80263157894736847</v>
      </c>
    </row>
    <row r="369" spans="1:3" x14ac:dyDescent="0.35">
      <c r="A369" s="9">
        <v>3200</v>
      </c>
      <c r="B369" s="9">
        <v>367</v>
      </c>
      <c r="C369" s="9">
        <v>0.80482456140350878</v>
      </c>
    </row>
    <row r="370" spans="1:3" x14ac:dyDescent="0.35">
      <c r="A370" s="9">
        <v>3264</v>
      </c>
      <c r="B370" s="9">
        <v>368</v>
      </c>
      <c r="C370" s="9">
        <v>0.80701754385964908</v>
      </c>
    </row>
    <row r="371" spans="1:3" x14ac:dyDescent="0.35">
      <c r="A371" s="9">
        <v>3264</v>
      </c>
      <c r="B371" s="9">
        <v>369</v>
      </c>
      <c r="C371" s="9">
        <v>0.80921052631578949</v>
      </c>
    </row>
    <row r="372" spans="1:3" x14ac:dyDescent="0.35">
      <c r="A372" s="9">
        <v>3264</v>
      </c>
      <c r="B372" s="9">
        <v>370</v>
      </c>
      <c r="C372" s="9">
        <v>0.81140350877192979</v>
      </c>
    </row>
    <row r="373" spans="1:3" x14ac:dyDescent="0.35">
      <c r="A373" s="9">
        <v>3264</v>
      </c>
      <c r="B373" s="9">
        <v>371</v>
      </c>
      <c r="C373" s="9">
        <v>0.81359649122807021</v>
      </c>
    </row>
    <row r="374" spans="1:3" x14ac:dyDescent="0.35">
      <c r="A374" s="9">
        <v>3392</v>
      </c>
      <c r="B374" s="9">
        <v>372</v>
      </c>
      <c r="C374" s="9">
        <v>0.81578947368421051</v>
      </c>
    </row>
    <row r="375" spans="1:3" x14ac:dyDescent="0.35">
      <c r="A375" s="9">
        <v>3456</v>
      </c>
      <c r="B375" s="9">
        <v>373</v>
      </c>
      <c r="C375" s="9">
        <v>0.81798245614035092</v>
      </c>
    </row>
    <row r="376" spans="1:3" x14ac:dyDescent="0.35">
      <c r="A376" s="9">
        <v>3520</v>
      </c>
      <c r="B376" s="9">
        <v>374</v>
      </c>
      <c r="C376" s="9">
        <v>0.82017543859649122</v>
      </c>
    </row>
    <row r="377" spans="1:3" x14ac:dyDescent="0.35">
      <c r="A377" s="9">
        <v>3520</v>
      </c>
      <c r="B377" s="9">
        <v>375</v>
      </c>
      <c r="C377" s="9">
        <v>0.82236842105263153</v>
      </c>
    </row>
    <row r="378" spans="1:3" x14ac:dyDescent="0.35">
      <c r="A378" s="9">
        <v>3520</v>
      </c>
      <c r="B378" s="9">
        <v>376</v>
      </c>
      <c r="C378" s="9">
        <v>0.82456140350877194</v>
      </c>
    </row>
    <row r="379" spans="1:3" x14ac:dyDescent="0.35">
      <c r="A379" s="9">
        <v>3584</v>
      </c>
      <c r="B379" s="9">
        <v>377</v>
      </c>
      <c r="C379" s="9">
        <v>0.82675438596491224</v>
      </c>
    </row>
    <row r="380" spans="1:3" x14ac:dyDescent="0.35">
      <c r="A380" s="9">
        <v>3648</v>
      </c>
      <c r="B380" s="9">
        <v>378</v>
      </c>
      <c r="C380" s="9">
        <v>0.82894736842105265</v>
      </c>
    </row>
    <row r="381" spans="1:3" x14ac:dyDescent="0.35">
      <c r="A381" s="9">
        <v>3648</v>
      </c>
      <c r="B381" s="9">
        <v>379</v>
      </c>
      <c r="C381" s="9">
        <v>0.83114035087719296</v>
      </c>
    </row>
    <row r="382" spans="1:3" x14ac:dyDescent="0.35">
      <c r="A382" s="9">
        <v>3712</v>
      </c>
      <c r="B382" s="9">
        <v>380</v>
      </c>
      <c r="C382" s="9">
        <v>0.83333333333333337</v>
      </c>
    </row>
    <row r="383" spans="1:3" x14ac:dyDescent="0.35">
      <c r="A383" s="9">
        <v>3712</v>
      </c>
      <c r="B383" s="9">
        <v>381</v>
      </c>
      <c r="C383" s="9">
        <v>0.83552631578947367</v>
      </c>
    </row>
    <row r="384" spans="1:3" x14ac:dyDescent="0.35">
      <c r="A384" s="9">
        <v>3776</v>
      </c>
      <c r="B384" s="9">
        <v>382</v>
      </c>
      <c r="C384" s="9">
        <v>0.83771929824561409</v>
      </c>
    </row>
    <row r="385" spans="1:3" x14ac:dyDescent="0.35">
      <c r="A385" s="9">
        <v>3840</v>
      </c>
      <c r="B385" s="9">
        <v>383</v>
      </c>
      <c r="C385" s="9">
        <v>0.83991228070175439</v>
      </c>
    </row>
    <row r="386" spans="1:3" x14ac:dyDescent="0.35">
      <c r="A386" s="9">
        <v>3840</v>
      </c>
      <c r="B386" s="9">
        <v>384</v>
      </c>
      <c r="C386" s="9">
        <v>0.84210526315789469</v>
      </c>
    </row>
    <row r="387" spans="1:3" x14ac:dyDescent="0.35">
      <c r="A387" s="9">
        <v>3840</v>
      </c>
      <c r="B387" s="9">
        <v>385</v>
      </c>
      <c r="C387" s="9">
        <v>0.8442982456140351</v>
      </c>
    </row>
    <row r="388" spans="1:3" x14ac:dyDescent="0.35">
      <c r="A388" s="9">
        <v>3904</v>
      </c>
      <c r="B388" s="9">
        <v>386</v>
      </c>
      <c r="C388" s="9">
        <v>0.84649122807017541</v>
      </c>
    </row>
    <row r="389" spans="1:3" x14ac:dyDescent="0.35">
      <c r="A389" s="9">
        <v>3968</v>
      </c>
      <c r="B389" s="9">
        <v>387</v>
      </c>
      <c r="C389" s="9">
        <v>0.84868421052631582</v>
      </c>
    </row>
    <row r="390" spans="1:3" x14ac:dyDescent="0.35">
      <c r="A390" s="9">
        <v>3968</v>
      </c>
      <c r="B390" s="9">
        <v>388</v>
      </c>
      <c r="C390" s="9">
        <v>0.85087719298245612</v>
      </c>
    </row>
    <row r="391" spans="1:3" x14ac:dyDescent="0.35">
      <c r="A391" s="9">
        <v>3968</v>
      </c>
      <c r="B391" s="9">
        <v>389</v>
      </c>
      <c r="C391" s="9">
        <v>0.85307017543859653</v>
      </c>
    </row>
    <row r="392" spans="1:3" x14ac:dyDescent="0.35">
      <c r="A392" s="9">
        <v>4032</v>
      </c>
      <c r="B392" s="9">
        <v>390</v>
      </c>
      <c r="C392" s="9">
        <v>0.85526315789473684</v>
      </c>
    </row>
    <row r="393" spans="1:3" x14ac:dyDescent="0.35">
      <c r="A393" s="9">
        <v>4032</v>
      </c>
      <c r="B393" s="9">
        <v>391</v>
      </c>
      <c r="C393" s="9">
        <v>0.85745614035087714</v>
      </c>
    </row>
    <row r="394" spans="1:3" x14ac:dyDescent="0.35">
      <c r="A394" s="9">
        <v>4032</v>
      </c>
      <c r="B394" s="9">
        <v>392</v>
      </c>
      <c r="C394" s="9">
        <v>0.85964912280701755</v>
      </c>
    </row>
    <row r="395" spans="1:3" x14ac:dyDescent="0.35">
      <c r="A395" s="9">
        <v>4096</v>
      </c>
      <c r="B395" s="9">
        <v>393</v>
      </c>
      <c r="C395" s="9">
        <v>0.86184210526315785</v>
      </c>
    </row>
    <row r="396" spans="1:3" x14ac:dyDescent="0.35">
      <c r="A396" s="9">
        <v>4096</v>
      </c>
      <c r="B396" s="9">
        <v>394</v>
      </c>
      <c r="C396" s="9">
        <v>0.86403508771929827</v>
      </c>
    </row>
    <row r="397" spans="1:3" x14ac:dyDescent="0.35">
      <c r="A397" s="9">
        <v>4096</v>
      </c>
      <c r="B397" s="9">
        <v>395</v>
      </c>
      <c r="C397" s="9">
        <v>0.86622807017543857</v>
      </c>
    </row>
    <row r="398" spans="1:3" x14ac:dyDescent="0.35">
      <c r="A398" s="9">
        <v>4160</v>
      </c>
      <c r="B398" s="9">
        <v>396</v>
      </c>
      <c r="C398" s="9">
        <v>0.86842105263157898</v>
      </c>
    </row>
    <row r="399" spans="1:3" x14ac:dyDescent="0.35">
      <c r="A399" s="9">
        <v>4288</v>
      </c>
      <c r="B399" s="9">
        <v>397</v>
      </c>
      <c r="C399" s="9">
        <v>0.87061403508771928</v>
      </c>
    </row>
    <row r="400" spans="1:3" x14ac:dyDescent="0.35">
      <c r="A400" s="9">
        <v>4416</v>
      </c>
      <c r="B400" s="9">
        <v>398</v>
      </c>
      <c r="C400" s="9">
        <v>0.8728070175438597</v>
      </c>
    </row>
    <row r="401" spans="1:3" x14ac:dyDescent="0.35">
      <c r="A401" s="9">
        <v>4416</v>
      </c>
      <c r="B401" s="9">
        <v>399</v>
      </c>
      <c r="C401" s="9">
        <v>0.875</v>
      </c>
    </row>
    <row r="402" spans="1:3" x14ac:dyDescent="0.35">
      <c r="A402" s="9">
        <v>4544</v>
      </c>
      <c r="B402" s="9">
        <v>400</v>
      </c>
      <c r="C402" s="9">
        <v>0.8771929824561403</v>
      </c>
    </row>
    <row r="403" spans="1:3" x14ac:dyDescent="0.35">
      <c r="A403" s="9">
        <v>4608</v>
      </c>
      <c r="B403" s="9">
        <v>401</v>
      </c>
      <c r="C403" s="9">
        <v>0.87938596491228072</v>
      </c>
    </row>
    <row r="404" spans="1:3" x14ac:dyDescent="0.35">
      <c r="A404" s="9">
        <v>4672</v>
      </c>
      <c r="B404" s="9">
        <v>402</v>
      </c>
      <c r="C404" s="9">
        <v>0.88157894736842102</v>
      </c>
    </row>
    <row r="405" spans="1:3" x14ac:dyDescent="0.35">
      <c r="A405" s="9">
        <v>4800</v>
      </c>
      <c r="B405" s="9">
        <v>403</v>
      </c>
      <c r="C405" s="9">
        <v>0.88377192982456143</v>
      </c>
    </row>
    <row r="406" spans="1:3" x14ac:dyDescent="0.35">
      <c r="A406" s="9">
        <v>4800</v>
      </c>
      <c r="B406" s="9">
        <v>404</v>
      </c>
      <c r="C406" s="9">
        <v>0.88596491228070173</v>
      </c>
    </row>
    <row r="407" spans="1:3" x14ac:dyDescent="0.35">
      <c r="A407" s="9">
        <v>4800</v>
      </c>
      <c r="B407" s="9">
        <v>405</v>
      </c>
      <c r="C407" s="9">
        <v>0.88815789473684215</v>
      </c>
    </row>
    <row r="408" spans="1:3" x14ac:dyDescent="0.35">
      <c r="A408" s="9">
        <v>4864</v>
      </c>
      <c r="B408" s="9">
        <v>406</v>
      </c>
      <c r="C408" s="9">
        <v>0.89035087719298245</v>
      </c>
    </row>
    <row r="409" spans="1:3" x14ac:dyDescent="0.35">
      <c r="A409" s="9">
        <v>4928</v>
      </c>
      <c r="B409" s="9">
        <v>407</v>
      </c>
      <c r="C409" s="9">
        <v>0.89254385964912286</v>
      </c>
    </row>
    <row r="410" spans="1:3" x14ac:dyDescent="0.35">
      <c r="A410" s="9">
        <v>4928</v>
      </c>
      <c r="B410" s="9">
        <v>408</v>
      </c>
      <c r="C410" s="9">
        <v>0.89473684210526316</v>
      </c>
    </row>
    <row r="411" spans="1:3" x14ac:dyDescent="0.35">
      <c r="A411" s="9">
        <v>4928</v>
      </c>
      <c r="B411" s="9">
        <v>409</v>
      </c>
      <c r="C411" s="9">
        <v>0.89692982456140347</v>
      </c>
    </row>
    <row r="412" spans="1:3" x14ac:dyDescent="0.35">
      <c r="A412" s="9">
        <v>4992</v>
      </c>
      <c r="B412" s="9">
        <v>410</v>
      </c>
      <c r="C412" s="9">
        <v>0.89912280701754388</v>
      </c>
    </row>
    <row r="413" spans="1:3" x14ac:dyDescent="0.35">
      <c r="A413" s="9">
        <v>5056</v>
      </c>
      <c r="B413" s="9">
        <v>411</v>
      </c>
      <c r="C413" s="9">
        <v>0.90131578947368418</v>
      </c>
    </row>
    <row r="414" spans="1:3" x14ac:dyDescent="0.35">
      <c r="A414" s="9">
        <v>5120</v>
      </c>
      <c r="B414" s="9">
        <v>412</v>
      </c>
      <c r="C414" s="9">
        <v>0.90350877192982459</v>
      </c>
    </row>
    <row r="415" spans="1:3" x14ac:dyDescent="0.35">
      <c r="A415" s="9">
        <v>5312</v>
      </c>
      <c r="B415" s="9">
        <v>413</v>
      </c>
      <c r="C415" s="9">
        <v>0.9057017543859649</v>
      </c>
    </row>
    <row r="416" spans="1:3" x14ac:dyDescent="0.35">
      <c r="A416" s="9">
        <v>5312</v>
      </c>
      <c r="B416" s="9">
        <v>414</v>
      </c>
      <c r="C416" s="9">
        <v>0.90789473684210531</v>
      </c>
    </row>
    <row r="417" spans="1:3" x14ac:dyDescent="0.35">
      <c r="A417" s="9">
        <v>5440</v>
      </c>
      <c r="B417" s="9">
        <v>415</v>
      </c>
      <c r="C417" s="9">
        <v>0.91008771929824561</v>
      </c>
    </row>
    <row r="418" spans="1:3" x14ac:dyDescent="0.35">
      <c r="A418" s="9">
        <v>5440</v>
      </c>
      <c r="B418" s="9">
        <v>416</v>
      </c>
      <c r="C418" s="9">
        <v>0.91228070175438591</v>
      </c>
    </row>
    <row r="419" spans="1:3" x14ac:dyDescent="0.35">
      <c r="A419" s="9">
        <v>5504</v>
      </c>
      <c r="B419" s="9">
        <v>417</v>
      </c>
      <c r="C419" s="9">
        <v>0.91447368421052633</v>
      </c>
    </row>
    <row r="420" spans="1:3" x14ac:dyDescent="0.35">
      <c r="A420" s="9">
        <v>5632</v>
      </c>
      <c r="B420" s="9">
        <v>418</v>
      </c>
      <c r="C420" s="9">
        <v>0.91666666666666663</v>
      </c>
    </row>
    <row r="421" spans="1:3" x14ac:dyDescent="0.35">
      <c r="A421" s="9">
        <v>5696</v>
      </c>
      <c r="B421" s="9">
        <v>419</v>
      </c>
      <c r="C421" s="9">
        <v>0.91885964912280704</v>
      </c>
    </row>
    <row r="422" spans="1:3" x14ac:dyDescent="0.35">
      <c r="A422" s="9">
        <v>5824</v>
      </c>
      <c r="B422" s="9">
        <v>420</v>
      </c>
      <c r="C422" s="9">
        <v>0.92105263157894735</v>
      </c>
    </row>
    <row r="423" spans="1:3" x14ac:dyDescent="0.35">
      <c r="A423" s="9">
        <v>5824</v>
      </c>
      <c r="B423" s="9">
        <v>421</v>
      </c>
      <c r="C423" s="9">
        <v>0.92324561403508776</v>
      </c>
    </row>
    <row r="424" spans="1:3" x14ac:dyDescent="0.35">
      <c r="A424" s="9">
        <v>5824</v>
      </c>
      <c r="B424" s="9">
        <v>422</v>
      </c>
      <c r="C424" s="9">
        <v>0.92543859649122806</v>
      </c>
    </row>
    <row r="425" spans="1:3" x14ac:dyDescent="0.35">
      <c r="A425" s="9">
        <v>5952</v>
      </c>
      <c r="B425" s="9">
        <v>423</v>
      </c>
      <c r="C425" s="9">
        <v>0.92763157894736847</v>
      </c>
    </row>
    <row r="426" spans="1:3" x14ac:dyDescent="0.35">
      <c r="A426" s="9">
        <v>6016</v>
      </c>
      <c r="B426" s="9">
        <v>424</v>
      </c>
      <c r="C426" s="9">
        <v>0.92982456140350878</v>
      </c>
    </row>
    <row r="427" spans="1:3" x14ac:dyDescent="0.35">
      <c r="A427" s="9">
        <v>6016</v>
      </c>
      <c r="B427" s="9">
        <v>425</v>
      </c>
      <c r="C427" s="9">
        <v>0.93201754385964908</v>
      </c>
    </row>
    <row r="428" spans="1:3" x14ac:dyDescent="0.35">
      <c r="A428" s="9">
        <v>6016</v>
      </c>
      <c r="B428" s="9">
        <v>426</v>
      </c>
      <c r="C428" s="9">
        <v>0.93421052631578949</v>
      </c>
    </row>
    <row r="429" spans="1:3" x14ac:dyDescent="0.35">
      <c r="A429" s="9">
        <v>6144</v>
      </c>
      <c r="B429" s="9">
        <v>427</v>
      </c>
      <c r="C429" s="9">
        <v>0.93640350877192979</v>
      </c>
    </row>
    <row r="430" spans="1:3" x14ac:dyDescent="0.35">
      <c r="A430" s="9">
        <v>6144</v>
      </c>
      <c r="B430" s="9">
        <v>428</v>
      </c>
      <c r="C430" s="9">
        <v>0.93859649122807021</v>
      </c>
    </row>
    <row r="431" spans="1:3" x14ac:dyDescent="0.35">
      <c r="A431" s="9">
        <v>6208</v>
      </c>
      <c r="B431" s="9">
        <v>429</v>
      </c>
      <c r="C431" s="9">
        <v>0.94078947368421051</v>
      </c>
    </row>
    <row r="432" spans="1:3" x14ac:dyDescent="0.35">
      <c r="A432" s="9">
        <v>6336</v>
      </c>
      <c r="B432" s="9">
        <v>430</v>
      </c>
      <c r="C432" s="9">
        <v>0.94298245614035092</v>
      </c>
    </row>
    <row r="433" spans="1:3" x14ac:dyDescent="0.35">
      <c r="A433" s="9">
        <v>6336</v>
      </c>
      <c r="B433" s="9">
        <v>431</v>
      </c>
      <c r="C433" s="9">
        <v>0.94517543859649122</v>
      </c>
    </row>
    <row r="434" spans="1:3" x14ac:dyDescent="0.35">
      <c r="A434" s="9">
        <v>6528</v>
      </c>
      <c r="B434" s="9">
        <v>432</v>
      </c>
      <c r="C434" s="9">
        <v>0.94736842105263153</v>
      </c>
    </row>
    <row r="435" spans="1:3" x14ac:dyDescent="0.35">
      <c r="A435" s="9">
        <v>6592</v>
      </c>
      <c r="B435" s="9">
        <v>433</v>
      </c>
      <c r="C435" s="9">
        <v>0.94956140350877194</v>
      </c>
    </row>
    <row r="436" spans="1:3" x14ac:dyDescent="0.35">
      <c r="A436" s="9">
        <v>6720</v>
      </c>
      <c r="B436" s="9">
        <v>434</v>
      </c>
      <c r="C436" s="9">
        <v>0.95175438596491224</v>
      </c>
    </row>
    <row r="437" spans="1:3" x14ac:dyDescent="0.35">
      <c r="A437" s="9">
        <v>6784</v>
      </c>
      <c r="B437" s="9">
        <v>435</v>
      </c>
      <c r="C437" s="9">
        <v>0.95394736842105265</v>
      </c>
    </row>
    <row r="438" spans="1:3" x14ac:dyDescent="0.35">
      <c r="A438" s="9">
        <v>6784</v>
      </c>
      <c r="B438" s="9">
        <v>436</v>
      </c>
      <c r="C438" s="9">
        <v>0.95614035087719296</v>
      </c>
    </row>
    <row r="439" spans="1:3" x14ac:dyDescent="0.35">
      <c r="A439" s="9">
        <v>6784</v>
      </c>
      <c r="B439" s="9">
        <v>437</v>
      </c>
      <c r="C439" s="9">
        <v>0.95833333333333337</v>
      </c>
    </row>
    <row r="440" spans="1:3" x14ac:dyDescent="0.35">
      <c r="A440" s="9">
        <v>6976</v>
      </c>
      <c r="B440" s="9">
        <v>438</v>
      </c>
      <c r="C440" s="9">
        <v>0.96052631578947367</v>
      </c>
    </row>
    <row r="441" spans="1:3" x14ac:dyDescent="0.35">
      <c r="A441" s="9">
        <v>6976</v>
      </c>
      <c r="B441" s="9">
        <v>439</v>
      </c>
      <c r="C441" s="9">
        <v>0.96271929824561409</v>
      </c>
    </row>
    <row r="442" spans="1:3" x14ac:dyDescent="0.35">
      <c r="A442" s="9">
        <v>6976</v>
      </c>
      <c r="B442" s="9">
        <v>440</v>
      </c>
      <c r="C442" s="9">
        <v>0.96491228070175439</v>
      </c>
    </row>
    <row r="443" spans="1:3" x14ac:dyDescent="0.35">
      <c r="A443" s="9">
        <v>7040</v>
      </c>
      <c r="B443" s="9">
        <v>441</v>
      </c>
      <c r="C443" s="9">
        <v>0.96710526315789469</v>
      </c>
    </row>
    <row r="444" spans="1:3" x14ac:dyDescent="0.35">
      <c r="A444" s="9">
        <v>7296</v>
      </c>
      <c r="B444" s="9">
        <v>442</v>
      </c>
      <c r="C444" s="9">
        <v>0.9692982456140351</v>
      </c>
    </row>
    <row r="445" spans="1:3" x14ac:dyDescent="0.35">
      <c r="A445" s="9">
        <v>7296</v>
      </c>
      <c r="B445" s="9">
        <v>443</v>
      </c>
      <c r="C445" s="9">
        <v>0.97149122807017541</v>
      </c>
    </row>
    <row r="446" spans="1:3" x14ac:dyDescent="0.35">
      <c r="A446" s="9">
        <v>7360</v>
      </c>
      <c r="B446" s="9">
        <v>444</v>
      </c>
      <c r="C446" s="9">
        <v>0.97368421052631582</v>
      </c>
    </row>
    <row r="447" spans="1:3" x14ac:dyDescent="0.35">
      <c r="A447" s="9">
        <v>7360</v>
      </c>
      <c r="B447" s="9">
        <v>445</v>
      </c>
      <c r="C447" s="9">
        <v>0.97587719298245612</v>
      </c>
    </row>
    <row r="448" spans="1:3" x14ac:dyDescent="0.35">
      <c r="A448" s="9">
        <v>7872</v>
      </c>
      <c r="B448" s="9">
        <v>446</v>
      </c>
      <c r="C448" s="9">
        <v>0.97807017543859653</v>
      </c>
    </row>
    <row r="449" spans="1:3" x14ac:dyDescent="0.35">
      <c r="A449" s="9">
        <v>7936</v>
      </c>
      <c r="B449" s="9">
        <v>447</v>
      </c>
      <c r="C449" s="9">
        <v>0.98026315789473684</v>
      </c>
    </row>
    <row r="450" spans="1:3" x14ac:dyDescent="0.35">
      <c r="A450" s="9">
        <v>8576</v>
      </c>
      <c r="B450" s="9">
        <v>448</v>
      </c>
      <c r="C450" s="9">
        <v>0.98245614035087714</v>
      </c>
    </row>
    <row r="451" spans="1:3" x14ac:dyDescent="0.35">
      <c r="A451" s="9">
        <v>8576</v>
      </c>
      <c r="B451" s="9">
        <v>449</v>
      </c>
      <c r="C451" s="9">
        <v>0.98464912280701755</v>
      </c>
    </row>
    <row r="452" spans="1:3" x14ac:dyDescent="0.35">
      <c r="A452" s="9">
        <v>8960</v>
      </c>
      <c r="B452" s="9">
        <v>450</v>
      </c>
      <c r="C452" s="9">
        <v>0.98684210526315785</v>
      </c>
    </row>
    <row r="453" spans="1:3" x14ac:dyDescent="0.35">
      <c r="A453" s="9">
        <v>9088</v>
      </c>
      <c r="B453" s="9">
        <v>451</v>
      </c>
      <c r="C453" s="9">
        <v>0.98903508771929827</v>
      </c>
    </row>
    <row r="454" spans="1:3" x14ac:dyDescent="0.35">
      <c r="A454" s="9">
        <v>9216</v>
      </c>
      <c r="B454" s="9">
        <v>452</v>
      </c>
      <c r="C454" s="9">
        <v>0.99122807017543857</v>
      </c>
    </row>
    <row r="455" spans="1:3" x14ac:dyDescent="0.35">
      <c r="A455" s="9">
        <v>11648</v>
      </c>
      <c r="B455" s="9">
        <v>453</v>
      </c>
      <c r="C455" s="9">
        <v>0.99342105263157898</v>
      </c>
    </row>
    <row r="456" spans="1:3" x14ac:dyDescent="0.35">
      <c r="A456" s="9">
        <v>12096</v>
      </c>
      <c r="B456" s="9">
        <v>454</v>
      </c>
      <c r="C456" s="9">
        <v>0.99561403508771928</v>
      </c>
    </row>
    <row r="457" spans="1:3" x14ac:dyDescent="0.35">
      <c r="A457" s="9">
        <v>13184</v>
      </c>
      <c r="B457" s="9">
        <v>455</v>
      </c>
      <c r="C457" s="9">
        <v>0.9978070175438597</v>
      </c>
    </row>
    <row r="458" spans="1:3" x14ac:dyDescent="0.35">
      <c r="A458" s="9">
        <v>13760</v>
      </c>
      <c r="B458" s="9">
        <v>456</v>
      </c>
      <c r="C458" s="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6"/>
  <sheetViews>
    <sheetView topLeftCell="AH10" workbookViewId="0">
      <selection activeCell="BL2" sqref="BL2:BL21"/>
    </sheetView>
  </sheetViews>
  <sheetFormatPr defaultRowHeight="14.5" x14ac:dyDescent="0.35"/>
  <sheetData>
    <row r="1" spans="1:80" ht="29" x14ac:dyDescent="0.35">
      <c r="A1" t="s">
        <v>51</v>
      </c>
      <c r="E1" t="s">
        <v>51</v>
      </c>
      <c r="T1" t="s">
        <v>53</v>
      </c>
      <c r="X1" t="s">
        <v>53</v>
      </c>
      <c r="AC1" t="s">
        <v>54</v>
      </c>
      <c r="AD1" s="11"/>
      <c r="AE1" s="11"/>
      <c r="AF1" s="11"/>
      <c r="AG1" t="s">
        <v>54</v>
      </c>
      <c r="AH1" s="11"/>
      <c r="AK1" s="11" t="s">
        <v>76</v>
      </c>
      <c r="AO1" s="11" t="s">
        <v>76</v>
      </c>
      <c r="AP1" s="11"/>
      <c r="AX1" s="11" t="s">
        <v>73</v>
      </c>
      <c r="AY1" s="12" t="s">
        <v>63</v>
      </c>
      <c r="AZ1" s="12" t="s">
        <v>64</v>
      </c>
      <c r="BA1" s="12" t="s">
        <v>65</v>
      </c>
      <c r="BB1" s="12" t="s">
        <v>66</v>
      </c>
      <c r="BC1" s="12" t="s">
        <v>67</v>
      </c>
      <c r="BD1" s="12" t="s">
        <v>68</v>
      </c>
      <c r="BE1" s="11"/>
      <c r="BF1" s="11" t="s">
        <v>95</v>
      </c>
      <c r="BG1" s="12" t="s">
        <v>63</v>
      </c>
      <c r="BH1" s="12" t="s">
        <v>64</v>
      </c>
      <c r="BI1" s="12" t="s">
        <v>65</v>
      </c>
      <c r="BJ1" s="12" t="s">
        <v>66</v>
      </c>
      <c r="BK1" s="12" t="s">
        <v>67</v>
      </c>
      <c r="BL1" s="12" t="s">
        <v>68</v>
      </c>
      <c r="BM1" s="11" t="s">
        <v>94</v>
      </c>
      <c r="BN1" s="12" t="s">
        <v>63</v>
      </c>
      <c r="BO1" s="12" t="s">
        <v>64</v>
      </c>
      <c r="BP1" s="12" t="s">
        <v>65</v>
      </c>
      <c r="BQ1" s="12" t="s">
        <v>66</v>
      </c>
      <c r="BR1" s="12" t="s">
        <v>67</v>
      </c>
      <c r="BS1" s="12" t="s">
        <v>68</v>
      </c>
      <c r="BV1" s="11" t="s">
        <v>76</v>
      </c>
      <c r="BW1" s="12" t="s">
        <v>63</v>
      </c>
      <c r="BX1" s="12" t="s">
        <v>64</v>
      </c>
      <c r="BY1" s="12" t="s">
        <v>65</v>
      </c>
      <c r="BZ1" s="12" t="s">
        <v>66</v>
      </c>
      <c r="CA1" s="12" t="s">
        <v>67</v>
      </c>
      <c r="CB1" s="12" t="s">
        <v>68</v>
      </c>
    </row>
    <row r="2" spans="1:80" x14ac:dyDescent="0.35">
      <c r="A2" t="s">
        <v>43</v>
      </c>
      <c r="E2" t="s">
        <v>57</v>
      </c>
      <c r="J2" s="11" t="s">
        <v>31</v>
      </c>
      <c r="K2" s="11"/>
      <c r="L2" s="11"/>
      <c r="M2" s="11"/>
      <c r="T2" t="s">
        <v>43</v>
      </c>
      <c r="X2" t="s">
        <v>57</v>
      </c>
      <c r="AC2" s="11" t="s">
        <v>43</v>
      </c>
      <c r="AD2" s="11"/>
      <c r="AE2" s="11"/>
      <c r="AF2" s="11"/>
      <c r="AG2" s="11" t="s">
        <v>57</v>
      </c>
      <c r="AH2" s="11"/>
      <c r="AK2" s="11" t="s">
        <v>43</v>
      </c>
      <c r="AO2" s="11" t="s">
        <v>57</v>
      </c>
      <c r="AP2" s="11"/>
      <c r="AY2">
        <v>49.375</v>
      </c>
      <c r="AZ2">
        <v>141</v>
      </c>
      <c r="BA2">
        <v>5.0769999999999999E-3</v>
      </c>
      <c r="BB2">
        <v>4.9700000000000005E-4</v>
      </c>
      <c r="BC2">
        <v>3.9240000000000004E-3</v>
      </c>
      <c r="BD2">
        <v>4.2820000000000002E-3</v>
      </c>
      <c r="BF2" s="11">
        <v>54.125</v>
      </c>
      <c r="BG2" s="11">
        <v>69</v>
      </c>
      <c r="BH2" s="11">
        <v>3.1830000000000001E-3</v>
      </c>
      <c r="BI2" s="11">
        <v>4.28E-4</v>
      </c>
      <c r="BJ2" s="11">
        <v>2.9399999999999999E-3</v>
      </c>
      <c r="BK2" s="11">
        <v>3.6189999999999998E-3</v>
      </c>
      <c r="BL2" s="11"/>
      <c r="BN2">
        <v>55</v>
      </c>
      <c r="BO2">
        <v>103</v>
      </c>
      <c r="BP2">
        <v>3.7100000000000002E-3</v>
      </c>
      <c r="BQ2">
        <v>4.1599999999999997E-4</v>
      </c>
      <c r="BR2">
        <v>3.3809999999999999E-3</v>
      </c>
      <c r="BS2">
        <v>3.8939999999999999E-3</v>
      </c>
      <c r="BW2">
        <v>66.75</v>
      </c>
      <c r="BX2">
        <v>31</v>
      </c>
      <c r="BY2">
        <v>2.9060000000000002E-3</v>
      </c>
      <c r="BZ2">
        <v>5.6800000000000004E-4</v>
      </c>
      <c r="CA2">
        <v>1.7149999999999999E-3</v>
      </c>
      <c r="CB2">
        <v>2.5730000000000002E-3</v>
      </c>
    </row>
    <row r="3" spans="1:80" x14ac:dyDescent="0.35">
      <c r="A3">
        <v>15</v>
      </c>
      <c r="B3">
        <v>2.4750000000000002E-3</v>
      </c>
      <c r="C3">
        <v>1</v>
      </c>
      <c r="E3">
        <v>15</v>
      </c>
      <c r="F3">
        <v>4.0125000000000001E-2</v>
      </c>
      <c r="J3" s="11"/>
      <c r="K3" s="11"/>
      <c r="L3" s="11"/>
      <c r="M3" s="11"/>
      <c r="T3">
        <v>15</v>
      </c>
      <c r="U3">
        <v>3.6099999999999999E-3</v>
      </c>
      <c r="V3">
        <v>1</v>
      </c>
      <c r="X3">
        <v>15</v>
      </c>
      <c r="Y3">
        <v>1.8046E-2</v>
      </c>
      <c r="AC3">
        <v>15</v>
      </c>
      <c r="AD3">
        <v>2.882E-3</v>
      </c>
      <c r="AE3">
        <v>1</v>
      </c>
      <c r="AG3">
        <v>15</v>
      </c>
      <c r="AH3">
        <v>2.4240000000000001E-2</v>
      </c>
      <c r="AK3">
        <v>35</v>
      </c>
      <c r="AL3">
        <v>5.9523809523809521E-3</v>
      </c>
      <c r="AM3">
        <v>1</v>
      </c>
      <c r="AO3">
        <v>35</v>
      </c>
      <c r="AP3">
        <v>2.7359999999999999E-2</v>
      </c>
      <c r="AY3">
        <v>118.125</v>
      </c>
      <c r="AZ3">
        <v>98</v>
      </c>
      <c r="BA3">
        <v>5.4200000000000003E-3</v>
      </c>
      <c r="BB3">
        <v>6.4099999999999997E-4</v>
      </c>
      <c r="BC3">
        <v>4.4349999999999997E-3</v>
      </c>
      <c r="BD3">
        <v>4.2830000000000003E-3</v>
      </c>
      <c r="BF3" s="11">
        <v>132.375</v>
      </c>
      <c r="BG3" s="11">
        <v>58</v>
      </c>
      <c r="BH3" s="11">
        <v>3.5639999999999999E-3</v>
      </c>
      <c r="BI3" s="11">
        <v>5.2899999999999996E-4</v>
      </c>
      <c r="BJ3" s="11">
        <v>3.777E-3</v>
      </c>
      <c r="BK3" s="11">
        <v>3.6210000000000001E-3</v>
      </c>
      <c r="BL3" s="11"/>
      <c r="BN3">
        <v>135</v>
      </c>
      <c r="BO3">
        <v>101</v>
      </c>
      <c r="BP3">
        <v>5.1739999999999998E-3</v>
      </c>
      <c r="BQ3">
        <v>6.1200000000000002E-4</v>
      </c>
      <c r="BR3">
        <v>4.1380000000000002E-3</v>
      </c>
      <c r="BS3">
        <v>3.895E-3</v>
      </c>
      <c r="BW3" s="11">
        <v>130.25</v>
      </c>
      <c r="BX3" s="11">
        <v>11</v>
      </c>
      <c r="BY3" s="11">
        <v>1.2639999999999999E-3</v>
      </c>
      <c r="BZ3" s="11">
        <v>3.9599999999999998E-4</v>
      </c>
      <c r="CA3" s="11">
        <v>2.2680000000000001E-3</v>
      </c>
      <c r="CB3" s="11">
        <v>2.5890000000000002E-3</v>
      </c>
    </row>
    <row r="4" spans="1:80" x14ac:dyDescent="0.35">
      <c r="A4">
        <v>15</v>
      </c>
      <c r="B4">
        <v>4.9500000000000004E-3</v>
      </c>
      <c r="C4">
        <f>C3+1</f>
        <v>2</v>
      </c>
      <c r="E4">
        <v>15</v>
      </c>
      <c r="F4">
        <v>4.0125000000000001E-2</v>
      </c>
      <c r="J4" t="s">
        <v>58</v>
      </c>
      <c r="K4" s="11"/>
      <c r="L4" s="11"/>
      <c r="M4" s="11"/>
      <c r="T4">
        <v>20</v>
      </c>
      <c r="U4">
        <v>7.2199999999999999E-3</v>
      </c>
      <c r="V4">
        <f>V3+1</f>
        <v>2</v>
      </c>
      <c r="X4">
        <v>20</v>
      </c>
      <c r="Y4">
        <v>2.7802E-2</v>
      </c>
      <c r="AC4">
        <v>20</v>
      </c>
      <c r="AD4">
        <v>5.764E-3</v>
      </c>
      <c r="AE4">
        <f>AE3+1</f>
        <v>2</v>
      </c>
      <c r="AG4">
        <v>20</v>
      </c>
      <c r="AH4">
        <v>3.6509E-2</v>
      </c>
      <c r="AK4">
        <v>40</v>
      </c>
      <c r="AL4">
        <v>1.1904761904761904E-2</v>
      </c>
      <c r="AM4">
        <v>2</v>
      </c>
      <c r="AO4">
        <v>40</v>
      </c>
      <c r="AP4">
        <v>3.3753999999999999E-2</v>
      </c>
      <c r="AY4">
        <v>186.875</v>
      </c>
      <c r="AZ4">
        <v>52</v>
      </c>
      <c r="BA4">
        <v>4.5840000000000004E-3</v>
      </c>
      <c r="BB4">
        <v>7.2900000000000005E-4</v>
      </c>
      <c r="BC4">
        <v>4.6550000000000003E-3</v>
      </c>
      <c r="BD4">
        <v>4.2859999999999999E-3</v>
      </c>
      <c r="BF4" s="11">
        <v>210.625</v>
      </c>
      <c r="BG4" s="11">
        <v>57</v>
      </c>
      <c r="BH4" s="11">
        <v>4.8560000000000001E-3</v>
      </c>
      <c r="BI4" s="11">
        <v>7.5600000000000005E-4</v>
      </c>
      <c r="BJ4" s="11">
        <v>4.1469999999999996E-3</v>
      </c>
      <c r="BK4" s="11">
        <v>3.6240000000000001E-3</v>
      </c>
      <c r="BL4" s="11"/>
      <c r="BN4">
        <v>215</v>
      </c>
      <c r="BO4">
        <v>55</v>
      </c>
      <c r="BP4">
        <v>4.8079999999999998E-3</v>
      </c>
      <c r="BQ4">
        <v>7.6300000000000001E-4</v>
      </c>
      <c r="BR4">
        <v>4.4600000000000004E-3</v>
      </c>
      <c r="BS4">
        <v>3.8969999999999999E-3</v>
      </c>
      <c r="BW4" s="11">
        <v>193.75</v>
      </c>
      <c r="BX4" s="11">
        <v>19</v>
      </c>
      <c r="BY4" s="11">
        <v>2.3749999999999999E-3</v>
      </c>
      <c r="BZ4" s="11">
        <v>5.8399999999999999E-4</v>
      </c>
      <c r="CA4" s="11">
        <v>2.598E-3</v>
      </c>
      <c r="CB4" s="11">
        <v>2.6080000000000001E-3</v>
      </c>
    </row>
    <row r="5" spans="1:80" x14ac:dyDescent="0.35">
      <c r="A5">
        <v>20</v>
      </c>
      <c r="B5">
        <v>7.4260000000000003E-3</v>
      </c>
      <c r="C5" s="11">
        <f t="shared" ref="C5:C68" si="0">C4+1</f>
        <v>3</v>
      </c>
      <c r="E5">
        <v>20</v>
      </c>
      <c r="F5">
        <v>5.7238999999999998E-2</v>
      </c>
      <c r="J5" s="11"/>
      <c r="K5" s="11"/>
      <c r="L5" s="11"/>
      <c r="M5" s="11"/>
      <c r="T5">
        <v>25</v>
      </c>
      <c r="U5">
        <v>1.0829999999999999E-2</v>
      </c>
      <c r="V5" s="11">
        <f t="shared" ref="V5:V68" si="1">V4+1</f>
        <v>3</v>
      </c>
      <c r="X5">
        <v>25</v>
      </c>
      <c r="Y5">
        <v>3.8699999999999998E-2</v>
      </c>
      <c r="AC5">
        <v>20</v>
      </c>
      <c r="AD5">
        <v>8.6459999999999992E-3</v>
      </c>
      <c r="AE5" s="11">
        <f t="shared" ref="AE5:AE68" si="2">AE4+1</f>
        <v>3</v>
      </c>
      <c r="AG5">
        <v>20</v>
      </c>
      <c r="AH5">
        <v>3.6509E-2</v>
      </c>
      <c r="AK5">
        <v>40</v>
      </c>
      <c r="AL5">
        <v>1.7857142857142856E-2</v>
      </c>
      <c r="AM5">
        <v>3</v>
      </c>
      <c r="AO5">
        <v>40</v>
      </c>
      <c r="AP5">
        <v>3.3753999999999999E-2</v>
      </c>
      <c r="AY5">
        <v>255.625</v>
      </c>
      <c r="AZ5">
        <v>39</v>
      </c>
      <c r="BA5">
        <v>5.0200000000000002E-3</v>
      </c>
      <c r="BB5">
        <v>9.3199999999999999E-4</v>
      </c>
      <c r="BC5">
        <v>4.7829999999999999E-3</v>
      </c>
      <c r="BD5">
        <v>4.2890000000000003E-3</v>
      </c>
      <c r="BF5" s="11">
        <v>288.875</v>
      </c>
      <c r="BG5" s="11">
        <v>36</v>
      </c>
      <c r="BH5" s="11">
        <v>4.947E-3</v>
      </c>
      <c r="BI5" s="11">
        <v>9.7099999999999997E-4</v>
      </c>
      <c r="BJ5" s="11">
        <v>4.3610000000000003E-3</v>
      </c>
      <c r="BK5" s="11">
        <v>3.627E-3</v>
      </c>
      <c r="BL5" s="11"/>
      <c r="BN5">
        <v>295</v>
      </c>
      <c r="BO5">
        <v>23</v>
      </c>
      <c r="BP5">
        <v>3.2669999999999999E-3</v>
      </c>
      <c r="BQ5">
        <v>7.6499999999999995E-4</v>
      </c>
      <c r="BR5">
        <v>4.6430000000000004E-3</v>
      </c>
      <c r="BS5">
        <v>3.8990000000000001E-3</v>
      </c>
      <c r="BW5" s="11">
        <v>257.25</v>
      </c>
      <c r="BX5" s="11">
        <v>24</v>
      </c>
      <c r="BY5" s="11">
        <v>3.532E-3</v>
      </c>
      <c r="BZ5" s="11">
        <v>7.9799999999999999E-4</v>
      </c>
      <c r="CA5" s="11">
        <v>2.8249999999999998E-3</v>
      </c>
      <c r="CB5" s="11">
        <v>2.6310000000000001E-3</v>
      </c>
    </row>
    <row r="6" spans="1:80" x14ac:dyDescent="0.35">
      <c r="A6">
        <v>25</v>
      </c>
      <c r="B6">
        <v>9.9010000000000001E-3</v>
      </c>
      <c r="C6" s="11">
        <f t="shared" si="0"/>
        <v>4</v>
      </c>
      <c r="E6">
        <v>25</v>
      </c>
      <c r="F6">
        <v>7.5092999999999993E-2</v>
      </c>
      <c r="J6" t="s">
        <v>59</v>
      </c>
      <c r="K6" s="11"/>
      <c r="L6" s="11"/>
      <c r="M6" s="11"/>
      <c r="T6">
        <v>25</v>
      </c>
      <c r="U6">
        <v>1.444E-2</v>
      </c>
      <c r="V6" s="11">
        <f t="shared" si="1"/>
        <v>4</v>
      </c>
      <c r="X6">
        <v>25</v>
      </c>
      <c r="Y6">
        <v>3.8699999999999998E-2</v>
      </c>
      <c r="AC6">
        <v>20</v>
      </c>
      <c r="AD6">
        <v>1.1527000000000001E-2</v>
      </c>
      <c r="AE6" s="11">
        <f t="shared" si="2"/>
        <v>4</v>
      </c>
      <c r="AG6">
        <v>20</v>
      </c>
      <c r="AH6">
        <v>3.6509E-2</v>
      </c>
      <c r="AK6">
        <v>45</v>
      </c>
      <c r="AL6">
        <v>2.3809523809523808E-2</v>
      </c>
      <c r="AM6">
        <v>4</v>
      </c>
      <c r="AO6">
        <v>45</v>
      </c>
      <c r="AP6">
        <v>4.0557000000000003E-2</v>
      </c>
      <c r="AY6">
        <v>324.375</v>
      </c>
      <c r="AZ6">
        <v>18</v>
      </c>
      <c r="BA6">
        <v>3.5379999999999999E-3</v>
      </c>
      <c r="BB6">
        <v>9.3000000000000005E-4</v>
      </c>
      <c r="BC6">
        <v>4.8679999999999999E-3</v>
      </c>
      <c r="BD6">
        <v>4.2940000000000001E-3</v>
      </c>
      <c r="BF6" s="11">
        <v>367.125</v>
      </c>
      <c r="BG6" s="11">
        <v>14</v>
      </c>
      <c r="BH6" s="11">
        <v>3.1389999999999999E-3</v>
      </c>
      <c r="BI6" s="11">
        <v>9.3599999999999998E-4</v>
      </c>
      <c r="BJ6" s="11">
        <v>4.5019999999999999E-3</v>
      </c>
      <c r="BK6" s="11">
        <v>3.6319999999999998E-3</v>
      </c>
      <c r="BL6" s="11"/>
      <c r="BN6">
        <v>375</v>
      </c>
      <c r="BO6">
        <v>27</v>
      </c>
      <c r="BP6">
        <v>5.1919999999999996E-3</v>
      </c>
      <c r="BQ6">
        <v>1.189E-3</v>
      </c>
      <c r="BR6">
        <v>4.7619999999999997E-3</v>
      </c>
      <c r="BS6">
        <v>3.9020000000000001E-3</v>
      </c>
      <c r="BW6" s="11">
        <v>320.75</v>
      </c>
      <c r="BX6" s="11">
        <v>16</v>
      </c>
      <c r="BY6" s="11">
        <v>3.0360000000000001E-3</v>
      </c>
      <c r="BZ6" s="11">
        <v>8.2899999999999998E-4</v>
      </c>
      <c r="CA6" s="11">
        <v>2.9940000000000001E-3</v>
      </c>
      <c r="CB6" s="11">
        <v>2.66E-3</v>
      </c>
    </row>
    <row r="7" spans="1:80" x14ac:dyDescent="0.35">
      <c r="A7">
        <v>25</v>
      </c>
      <c r="B7">
        <v>1.2376E-2</v>
      </c>
      <c r="C7" s="11">
        <f t="shared" si="0"/>
        <v>5</v>
      </c>
      <c r="E7">
        <v>25</v>
      </c>
      <c r="F7">
        <v>7.5092999999999993E-2</v>
      </c>
      <c r="J7" s="11"/>
      <c r="K7" s="11"/>
      <c r="L7" s="11"/>
      <c r="M7" s="11"/>
      <c r="T7">
        <v>25</v>
      </c>
      <c r="U7">
        <v>1.8051000000000001E-2</v>
      </c>
      <c r="V7" s="11">
        <f t="shared" si="1"/>
        <v>5</v>
      </c>
      <c r="X7">
        <v>25</v>
      </c>
      <c r="Y7">
        <v>3.8699999999999998E-2</v>
      </c>
      <c r="AC7">
        <v>25</v>
      </c>
      <c r="AD7">
        <v>1.4409E-2</v>
      </c>
      <c r="AE7" s="11">
        <f t="shared" si="2"/>
        <v>5</v>
      </c>
      <c r="AG7">
        <v>25</v>
      </c>
      <c r="AH7">
        <v>4.9935E-2</v>
      </c>
      <c r="AK7">
        <v>45</v>
      </c>
      <c r="AL7">
        <v>2.976190476190476E-2</v>
      </c>
      <c r="AM7">
        <v>5</v>
      </c>
      <c r="AO7">
        <v>45</v>
      </c>
      <c r="AP7">
        <v>4.0557000000000003E-2</v>
      </c>
      <c r="AY7">
        <v>393.125</v>
      </c>
      <c r="AZ7">
        <v>15</v>
      </c>
      <c r="BA7">
        <v>3.8960000000000002E-3</v>
      </c>
      <c r="BB7">
        <v>1.1329999999999999E-3</v>
      </c>
      <c r="BC7">
        <v>4.9300000000000004E-3</v>
      </c>
      <c r="BD7">
        <v>4.3010000000000001E-3</v>
      </c>
      <c r="BF7" s="11">
        <v>445.375</v>
      </c>
      <c r="BG7" s="11">
        <v>11</v>
      </c>
      <c r="BH7" s="11">
        <v>3.2690000000000002E-3</v>
      </c>
      <c r="BI7" s="11">
        <v>1.1050000000000001E-3</v>
      </c>
      <c r="BJ7" s="11">
        <v>4.6030000000000003E-3</v>
      </c>
      <c r="BK7" s="11">
        <v>3.6389999999999999E-3</v>
      </c>
      <c r="BL7" s="11"/>
      <c r="BN7">
        <v>455</v>
      </c>
      <c r="BO7">
        <v>11</v>
      </c>
      <c r="BP7">
        <v>3.6180000000000001E-3</v>
      </c>
      <c r="BQ7">
        <v>1.2390000000000001E-3</v>
      </c>
      <c r="BR7">
        <v>4.8469999999999997E-3</v>
      </c>
      <c r="BS7">
        <v>3.9060000000000002E-3</v>
      </c>
      <c r="BW7" s="11">
        <v>384.25</v>
      </c>
      <c r="BX7" s="11">
        <v>12</v>
      </c>
      <c r="BY7" s="11">
        <v>2.8210000000000002E-3</v>
      </c>
      <c r="BZ7" s="11">
        <v>8.8400000000000002E-4</v>
      </c>
      <c r="CA7" s="11">
        <v>3.1310000000000001E-3</v>
      </c>
      <c r="CB7" s="11">
        <v>2.6940000000000002E-3</v>
      </c>
    </row>
    <row r="8" spans="1:80" x14ac:dyDescent="0.35">
      <c r="A8">
        <v>25</v>
      </c>
      <c r="B8">
        <v>1.4851E-2</v>
      </c>
      <c r="C8" s="11">
        <f t="shared" si="0"/>
        <v>6</v>
      </c>
      <c r="E8">
        <v>25</v>
      </c>
      <c r="F8">
        <v>7.5092999999999993E-2</v>
      </c>
      <c r="J8" t="s">
        <v>60</v>
      </c>
      <c r="K8" s="11"/>
      <c r="L8" s="11"/>
      <c r="M8" s="11"/>
      <c r="T8">
        <v>30</v>
      </c>
      <c r="U8">
        <v>2.1661E-2</v>
      </c>
      <c r="V8" s="11">
        <f t="shared" si="1"/>
        <v>6</v>
      </c>
      <c r="X8">
        <v>30</v>
      </c>
      <c r="Y8">
        <v>5.0527000000000002E-2</v>
      </c>
      <c r="AC8">
        <v>25</v>
      </c>
      <c r="AD8">
        <v>1.7291000000000001E-2</v>
      </c>
      <c r="AE8" s="11">
        <f t="shared" si="2"/>
        <v>6</v>
      </c>
      <c r="AG8">
        <v>25</v>
      </c>
      <c r="AH8">
        <v>4.9935E-2</v>
      </c>
      <c r="AK8">
        <v>45</v>
      </c>
      <c r="AL8">
        <v>3.5714285714285712E-2</v>
      </c>
      <c r="AM8">
        <v>6</v>
      </c>
      <c r="AO8">
        <v>45</v>
      </c>
      <c r="AP8">
        <v>4.0557000000000003E-2</v>
      </c>
      <c r="AY8">
        <v>461.875</v>
      </c>
      <c r="AZ8">
        <v>9</v>
      </c>
      <c r="BA8">
        <v>3.1930000000000001E-3</v>
      </c>
      <c r="BB8">
        <v>1.175E-3</v>
      </c>
      <c r="BC8">
        <v>4.9789999999999999E-3</v>
      </c>
      <c r="BD8">
        <v>4.3099999999999996E-3</v>
      </c>
      <c r="BF8" s="11">
        <v>523.625</v>
      </c>
      <c r="BG8" s="11">
        <v>9</v>
      </c>
      <c r="BH8" s="11">
        <v>3.594E-3</v>
      </c>
      <c r="BI8" s="11">
        <v>1.356E-3</v>
      </c>
      <c r="BJ8" s="11">
        <v>4.6800000000000001E-3</v>
      </c>
      <c r="BK8" s="11">
        <v>3.6489999999999999E-3</v>
      </c>
      <c r="BL8" s="11"/>
      <c r="BN8">
        <v>535</v>
      </c>
      <c r="BO8">
        <v>7</v>
      </c>
      <c r="BP8">
        <v>3.241E-3</v>
      </c>
      <c r="BQ8">
        <v>1.3749999999999999E-3</v>
      </c>
      <c r="BR8">
        <v>4.9109999999999996E-3</v>
      </c>
      <c r="BS8">
        <v>3.9129999999999998E-3</v>
      </c>
      <c r="BW8" s="11">
        <v>447.75</v>
      </c>
      <c r="BX8" s="11">
        <v>7</v>
      </c>
      <c r="BY8" s="11">
        <v>2.0040000000000001E-3</v>
      </c>
      <c r="BZ8" s="11">
        <v>8.0400000000000003E-4</v>
      </c>
      <c r="CA8" s="11">
        <v>3.2469999999999999E-3</v>
      </c>
      <c r="CB8" s="11">
        <v>2.7360000000000002E-3</v>
      </c>
    </row>
    <row r="9" spans="1:80" x14ac:dyDescent="0.35">
      <c r="A9">
        <v>25</v>
      </c>
      <c r="B9">
        <v>1.7326999999999999E-2</v>
      </c>
      <c r="C9" s="11">
        <f t="shared" si="0"/>
        <v>7</v>
      </c>
      <c r="E9">
        <v>25</v>
      </c>
      <c r="F9">
        <v>7.5092999999999993E-2</v>
      </c>
      <c r="T9">
        <v>30</v>
      </c>
      <c r="U9">
        <v>2.5270999999999998E-2</v>
      </c>
      <c r="V9" s="11">
        <f t="shared" si="1"/>
        <v>7</v>
      </c>
      <c r="X9">
        <v>30</v>
      </c>
      <c r="Y9">
        <v>5.0527000000000002E-2</v>
      </c>
      <c r="AC9">
        <v>25</v>
      </c>
      <c r="AD9">
        <v>2.0173E-2</v>
      </c>
      <c r="AE9" s="11">
        <f t="shared" si="2"/>
        <v>7</v>
      </c>
      <c r="AG9">
        <v>25</v>
      </c>
      <c r="AH9">
        <v>4.9935E-2</v>
      </c>
      <c r="AK9">
        <v>45</v>
      </c>
      <c r="AL9">
        <v>4.1666666666666664E-2</v>
      </c>
      <c r="AM9">
        <v>7</v>
      </c>
      <c r="AO9">
        <v>45</v>
      </c>
      <c r="AP9">
        <v>4.0557000000000003E-2</v>
      </c>
      <c r="AY9">
        <v>530.625</v>
      </c>
      <c r="AZ9">
        <v>7</v>
      </c>
      <c r="BA9">
        <v>3.1819999999999999E-3</v>
      </c>
      <c r="BB9">
        <v>1.328E-3</v>
      </c>
      <c r="BC9">
        <v>5.0200000000000002E-3</v>
      </c>
      <c r="BD9">
        <v>4.3239999999999997E-3</v>
      </c>
      <c r="BF9" s="11">
        <v>601.875</v>
      </c>
      <c r="BG9" s="11">
        <v>9</v>
      </c>
      <c r="BH9" s="11">
        <v>5.0010000000000002E-3</v>
      </c>
      <c r="BI9" s="11">
        <v>1.9659999999999999E-3</v>
      </c>
      <c r="BJ9" s="11">
        <v>4.7410000000000004E-3</v>
      </c>
      <c r="BK9" s="11">
        <v>3.663E-3</v>
      </c>
      <c r="BL9" s="11"/>
      <c r="BN9">
        <v>615</v>
      </c>
      <c r="BO9">
        <v>4</v>
      </c>
      <c r="BP9">
        <v>2.5000000000000001E-3</v>
      </c>
      <c r="BQ9">
        <v>1.369E-3</v>
      </c>
      <c r="BR9">
        <v>4.9620000000000003E-3</v>
      </c>
      <c r="BS9">
        <v>3.9230000000000003E-3</v>
      </c>
      <c r="BW9" s="11">
        <v>511.25</v>
      </c>
      <c r="BX9" s="11">
        <v>10</v>
      </c>
      <c r="BY9" s="11">
        <v>3.2810000000000001E-3</v>
      </c>
      <c r="BZ9" s="11">
        <v>1.14E-3</v>
      </c>
      <c r="CA9" s="11">
        <v>3.3530000000000001E-3</v>
      </c>
      <c r="CB9" s="11">
        <v>2.7880000000000001E-3</v>
      </c>
    </row>
    <row r="10" spans="1:80" x14ac:dyDescent="0.35">
      <c r="A10">
        <v>25</v>
      </c>
      <c r="B10">
        <v>1.9802E-2</v>
      </c>
      <c r="C10" s="11">
        <f t="shared" si="0"/>
        <v>8</v>
      </c>
      <c r="E10">
        <v>25</v>
      </c>
      <c r="F10">
        <v>7.5092999999999993E-2</v>
      </c>
      <c r="T10">
        <v>30</v>
      </c>
      <c r="U10">
        <v>2.8881E-2</v>
      </c>
      <c r="V10" s="11">
        <f t="shared" si="1"/>
        <v>8</v>
      </c>
      <c r="X10">
        <v>30</v>
      </c>
      <c r="Y10">
        <v>5.0527000000000002E-2</v>
      </c>
      <c r="AC10">
        <v>25</v>
      </c>
      <c r="AD10">
        <v>2.3054999999999999E-2</v>
      </c>
      <c r="AE10" s="11">
        <f t="shared" si="2"/>
        <v>8</v>
      </c>
      <c r="AG10">
        <v>25</v>
      </c>
      <c r="AH10">
        <v>4.9935E-2</v>
      </c>
      <c r="AK10">
        <v>45</v>
      </c>
      <c r="AL10">
        <v>4.7619047619047616E-2</v>
      </c>
      <c r="AM10">
        <v>8</v>
      </c>
      <c r="AO10">
        <v>45</v>
      </c>
      <c r="AP10">
        <v>4.0557000000000003E-2</v>
      </c>
      <c r="AY10">
        <v>599.375</v>
      </c>
      <c r="AZ10">
        <v>2</v>
      </c>
      <c r="BA10">
        <v>1.1640000000000001E-3</v>
      </c>
      <c r="BB10">
        <v>8.5499999999999997E-4</v>
      </c>
      <c r="BC10">
        <v>5.058E-3</v>
      </c>
      <c r="BD10">
        <v>4.3439999999999998E-3</v>
      </c>
      <c r="BF10" s="11">
        <v>680.125</v>
      </c>
      <c r="BG10" s="11">
        <v>5</v>
      </c>
      <c r="BH10" s="11">
        <v>4.5640000000000003E-3</v>
      </c>
      <c r="BI10" s="11">
        <v>2.3779999999999999E-3</v>
      </c>
      <c r="BJ10" s="11">
        <v>4.7930000000000004E-3</v>
      </c>
      <c r="BK10" s="11">
        <v>3.6830000000000001E-3</v>
      </c>
      <c r="BL10" s="11"/>
      <c r="BN10">
        <v>695</v>
      </c>
      <c r="BO10">
        <v>5</v>
      </c>
      <c r="BP10">
        <v>3.9060000000000002E-3</v>
      </c>
      <c r="BQ10">
        <v>2.0010000000000002E-3</v>
      </c>
      <c r="BR10">
        <v>5.0039999999999998E-3</v>
      </c>
      <c r="BS10">
        <v>3.9370000000000004E-3</v>
      </c>
      <c r="BW10" s="11">
        <v>574.75</v>
      </c>
      <c r="BX10" s="11">
        <v>5</v>
      </c>
      <c r="BY10" s="11">
        <v>2.0720000000000001E-3</v>
      </c>
      <c r="BZ10" s="11">
        <v>9.859999999999999E-4</v>
      </c>
      <c r="CA10" s="11">
        <v>3.454E-3</v>
      </c>
      <c r="CB10" s="11">
        <v>2.8519999999999999E-3</v>
      </c>
    </row>
    <row r="11" spans="1:80" x14ac:dyDescent="0.35">
      <c r="A11">
        <v>25</v>
      </c>
      <c r="B11">
        <v>2.2277000000000002E-2</v>
      </c>
      <c r="C11" s="11">
        <f t="shared" si="0"/>
        <v>9</v>
      </c>
      <c r="E11">
        <v>25</v>
      </c>
      <c r="F11">
        <v>7.5092999999999993E-2</v>
      </c>
      <c r="T11">
        <v>30</v>
      </c>
      <c r="U11">
        <v>3.2490999999999999E-2</v>
      </c>
      <c r="V11" s="11">
        <f t="shared" si="1"/>
        <v>9</v>
      </c>
      <c r="X11">
        <v>30</v>
      </c>
      <c r="Y11">
        <v>5.0527000000000002E-2</v>
      </c>
      <c r="AC11">
        <v>25</v>
      </c>
      <c r="AD11">
        <v>2.5937000000000002E-2</v>
      </c>
      <c r="AE11" s="11">
        <f t="shared" si="2"/>
        <v>9</v>
      </c>
      <c r="AG11">
        <v>25</v>
      </c>
      <c r="AH11">
        <v>4.9935E-2</v>
      </c>
      <c r="AK11">
        <v>55</v>
      </c>
      <c r="AL11">
        <v>5.3571428571428568E-2</v>
      </c>
      <c r="AM11">
        <v>9</v>
      </c>
      <c r="AO11">
        <v>55</v>
      </c>
      <c r="AP11">
        <v>5.5229E-2</v>
      </c>
      <c r="AY11">
        <v>668.125</v>
      </c>
      <c r="AZ11">
        <v>2</v>
      </c>
      <c r="BA11">
        <v>1.2650000000000001E-3</v>
      </c>
      <c r="BB11">
        <v>9.3199999999999999E-4</v>
      </c>
      <c r="BC11">
        <v>5.0959999999999998E-3</v>
      </c>
      <c r="BD11">
        <v>4.372E-3</v>
      </c>
      <c r="BF11" s="11">
        <v>758.375</v>
      </c>
      <c r="BG11" s="11">
        <v>3</v>
      </c>
      <c r="BH11" s="11">
        <v>4.2599999999999999E-3</v>
      </c>
      <c r="BI11" s="11">
        <v>2.8400000000000001E-3</v>
      </c>
      <c r="BJ11" s="11">
        <v>4.8399999999999997E-3</v>
      </c>
      <c r="BK11" s="11">
        <v>3.7100000000000002E-3</v>
      </c>
      <c r="BL11" s="11"/>
      <c r="BN11">
        <v>775</v>
      </c>
      <c r="BO11">
        <v>2</v>
      </c>
      <c r="BP11">
        <v>2.2729999999999998E-3</v>
      </c>
      <c r="BQ11">
        <v>1.7470000000000001E-3</v>
      </c>
      <c r="BR11">
        <v>5.0419999999999996E-3</v>
      </c>
      <c r="BS11">
        <v>3.9569999999999996E-3</v>
      </c>
      <c r="BW11" s="11">
        <v>638.25</v>
      </c>
      <c r="BX11" s="11">
        <v>8</v>
      </c>
      <c r="BY11" s="11">
        <v>3.8180000000000002E-3</v>
      </c>
      <c r="BZ11" s="11">
        <v>1.505E-3</v>
      </c>
      <c r="CA11" s="11">
        <v>3.5590000000000001E-3</v>
      </c>
      <c r="CB11" s="11">
        <v>2.9320000000000001E-3</v>
      </c>
    </row>
    <row r="12" spans="1:80" x14ac:dyDescent="0.35">
      <c r="A12">
        <v>25</v>
      </c>
      <c r="B12">
        <v>2.4752E-2</v>
      </c>
      <c r="C12" s="11">
        <f t="shared" si="0"/>
        <v>10</v>
      </c>
      <c r="E12">
        <v>25</v>
      </c>
      <c r="F12">
        <v>7.5092999999999993E-2</v>
      </c>
      <c r="T12">
        <v>30</v>
      </c>
      <c r="U12">
        <v>3.6101000000000001E-2</v>
      </c>
      <c r="V12" s="11">
        <f t="shared" si="1"/>
        <v>10</v>
      </c>
      <c r="X12">
        <v>30</v>
      </c>
      <c r="Y12">
        <v>5.0527000000000002E-2</v>
      </c>
      <c r="AC12">
        <v>30</v>
      </c>
      <c r="AD12">
        <v>2.8818E-2</v>
      </c>
      <c r="AE12" s="11">
        <f t="shared" si="2"/>
        <v>10</v>
      </c>
      <c r="AG12">
        <v>30</v>
      </c>
      <c r="AH12">
        <v>6.4259999999999998E-2</v>
      </c>
      <c r="AK12">
        <v>55</v>
      </c>
      <c r="AL12">
        <v>5.9523809523809521E-2</v>
      </c>
      <c r="AM12">
        <v>10</v>
      </c>
      <c r="AO12">
        <v>55</v>
      </c>
      <c r="AP12">
        <v>5.5229E-2</v>
      </c>
      <c r="AY12">
        <v>736.875</v>
      </c>
      <c r="AZ12">
        <v>7</v>
      </c>
      <c r="BA12">
        <v>4.8479999999999999E-3</v>
      </c>
      <c r="BB12">
        <v>2.1159999999999998E-3</v>
      </c>
      <c r="BC12">
        <v>5.1380000000000002E-3</v>
      </c>
      <c r="BD12">
        <v>4.4130000000000003E-3</v>
      </c>
      <c r="BF12" s="11">
        <v>836.625</v>
      </c>
      <c r="BG12" s="11">
        <v>3</v>
      </c>
      <c r="BH12" s="11">
        <v>6.3899999999999998E-3</v>
      </c>
      <c r="BI12" s="11">
        <v>4.5180000000000003E-3</v>
      </c>
      <c r="BJ12" s="11">
        <v>4.8849999999999996E-3</v>
      </c>
      <c r="BK12" s="11">
        <v>3.7490000000000002E-3</v>
      </c>
      <c r="BL12" s="11"/>
      <c r="BN12">
        <v>855</v>
      </c>
      <c r="BO12">
        <v>2</v>
      </c>
      <c r="BP12">
        <v>2.7780000000000001E-3</v>
      </c>
      <c r="BQ12">
        <v>2.1710000000000002E-3</v>
      </c>
      <c r="BR12">
        <v>5.0790000000000002E-3</v>
      </c>
      <c r="BS12">
        <v>3.9870000000000001E-3</v>
      </c>
      <c r="BW12" s="11">
        <v>701.75</v>
      </c>
      <c r="BX12" s="11">
        <v>6</v>
      </c>
      <c r="BY12" s="11">
        <v>3.7799999999999999E-3</v>
      </c>
      <c r="BZ12" s="11">
        <v>1.7179999999999999E-3</v>
      </c>
      <c r="CA12" s="11">
        <v>3.6740000000000002E-3</v>
      </c>
      <c r="CB12" s="11">
        <v>3.0330000000000001E-3</v>
      </c>
    </row>
    <row r="13" spans="1:80" x14ac:dyDescent="0.35">
      <c r="A13">
        <v>25</v>
      </c>
      <c r="B13">
        <v>2.7227999999999999E-2</v>
      </c>
      <c r="C13" s="11">
        <f t="shared" si="0"/>
        <v>11</v>
      </c>
      <c r="E13">
        <v>25</v>
      </c>
      <c r="F13">
        <v>7.5092999999999993E-2</v>
      </c>
      <c r="T13">
        <v>30</v>
      </c>
      <c r="U13">
        <v>3.9711000000000003E-2</v>
      </c>
      <c r="V13" s="11">
        <f t="shared" si="1"/>
        <v>11</v>
      </c>
      <c r="X13">
        <v>30</v>
      </c>
      <c r="Y13">
        <v>5.0527000000000002E-2</v>
      </c>
      <c r="AC13">
        <v>30</v>
      </c>
      <c r="AD13">
        <v>3.1699999999999999E-2</v>
      </c>
      <c r="AE13" s="11">
        <f t="shared" si="2"/>
        <v>11</v>
      </c>
      <c r="AG13">
        <v>30</v>
      </c>
      <c r="AH13">
        <v>6.4259999999999998E-2</v>
      </c>
      <c r="AK13">
        <v>60</v>
      </c>
      <c r="AL13">
        <v>6.5476190476190479E-2</v>
      </c>
      <c r="AM13">
        <v>11</v>
      </c>
      <c r="AO13">
        <v>60</v>
      </c>
      <c r="AP13">
        <v>6.3028000000000001E-2</v>
      </c>
      <c r="AY13">
        <v>805.625</v>
      </c>
      <c r="AZ13">
        <v>3</v>
      </c>
      <c r="BA13">
        <v>3.117E-3</v>
      </c>
      <c r="BB13">
        <v>1.983E-3</v>
      </c>
      <c r="BC13">
        <v>5.1919999999999996E-3</v>
      </c>
      <c r="BD13">
        <v>4.4720000000000003E-3</v>
      </c>
      <c r="BF13" s="11">
        <v>914.875</v>
      </c>
      <c r="BG13" s="11">
        <v>1</v>
      </c>
      <c r="BH13" s="11">
        <v>4.2599999999999999E-3</v>
      </c>
      <c r="BI13" s="11">
        <v>4.9189999999999998E-3</v>
      </c>
      <c r="BJ13" s="11">
        <v>4.9360000000000003E-3</v>
      </c>
      <c r="BK13" s="11">
        <v>3.8049999999999998E-3</v>
      </c>
      <c r="BL13" s="11"/>
      <c r="BN13">
        <v>935</v>
      </c>
      <c r="BO13">
        <v>3</v>
      </c>
      <c r="BP13">
        <v>5.3569999999999998E-3</v>
      </c>
      <c r="BQ13">
        <v>3.6970000000000002E-3</v>
      </c>
      <c r="BR13">
        <v>5.1190000000000003E-3</v>
      </c>
      <c r="BS13">
        <v>4.032E-3</v>
      </c>
      <c r="BW13" s="11">
        <v>765.25</v>
      </c>
      <c r="BX13" s="11">
        <v>4</v>
      </c>
      <c r="BY13" s="11">
        <v>3.3149999999999998E-3</v>
      </c>
      <c r="BZ13" s="11">
        <v>1.8240000000000001E-3</v>
      </c>
      <c r="CA13" s="11">
        <v>3.8070000000000001E-3</v>
      </c>
      <c r="CB13" s="11">
        <v>3.1619999999999999E-3</v>
      </c>
    </row>
    <row r="14" spans="1:80" x14ac:dyDescent="0.35">
      <c r="A14">
        <v>25</v>
      </c>
      <c r="B14">
        <v>2.9703E-2</v>
      </c>
      <c r="C14" s="11">
        <f t="shared" si="0"/>
        <v>12</v>
      </c>
      <c r="E14">
        <v>25</v>
      </c>
      <c r="F14">
        <v>7.5092999999999993E-2</v>
      </c>
      <c r="T14">
        <v>30</v>
      </c>
      <c r="U14">
        <v>4.3320999999999998E-2</v>
      </c>
      <c r="V14" s="11">
        <f t="shared" si="1"/>
        <v>12</v>
      </c>
      <c r="X14">
        <v>30</v>
      </c>
      <c r="Y14">
        <v>5.0527000000000002E-2</v>
      </c>
      <c r="AC14">
        <v>30</v>
      </c>
      <c r="AD14">
        <v>3.4582000000000002E-2</v>
      </c>
      <c r="AE14" s="11">
        <f t="shared" si="2"/>
        <v>12</v>
      </c>
      <c r="AG14">
        <v>30</v>
      </c>
      <c r="AH14">
        <v>6.4259999999999998E-2</v>
      </c>
      <c r="AK14">
        <v>60</v>
      </c>
      <c r="AL14">
        <v>7.1428571428571425E-2</v>
      </c>
      <c r="AM14">
        <v>12</v>
      </c>
      <c r="AO14">
        <v>60</v>
      </c>
      <c r="AP14">
        <v>6.3028000000000001E-2</v>
      </c>
      <c r="AY14">
        <v>874.375</v>
      </c>
      <c r="AZ14">
        <v>3</v>
      </c>
      <c r="BA14">
        <v>3.967E-3</v>
      </c>
      <c r="BB14">
        <v>2.5839999999999999E-3</v>
      </c>
      <c r="BC14">
        <v>5.2630000000000003E-3</v>
      </c>
      <c r="BD14">
        <v>4.5589999999999997E-3</v>
      </c>
      <c r="BF14" s="11">
        <v>993.125</v>
      </c>
      <c r="BG14" s="11">
        <v>1</v>
      </c>
      <c r="BH14" s="11">
        <v>6.3899999999999998E-3</v>
      </c>
      <c r="BI14" s="11">
        <v>7.8259999999999996E-3</v>
      </c>
      <c r="BJ14" s="11">
        <v>4.9969999999999997E-3</v>
      </c>
      <c r="BK14" s="11">
        <v>3.8860000000000001E-3</v>
      </c>
      <c r="BL14" s="11"/>
      <c r="BN14">
        <v>1015</v>
      </c>
      <c r="BO14">
        <v>1</v>
      </c>
      <c r="BP14">
        <v>3.1250000000000002E-3</v>
      </c>
      <c r="BQ14">
        <v>3.4940000000000001E-3</v>
      </c>
      <c r="BR14">
        <v>5.169E-3</v>
      </c>
      <c r="BS14">
        <v>4.0990000000000002E-3</v>
      </c>
      <c r="BW14" s="11">
        <v>828.75</v>
      </c>
      <c r="BX14" s="11">
        <v>3</v>
      </c>
      <c r="BY14" s="11">
        <v>3.15E-3</v>
      </c>
      <c r="BZ14" s="11">
        <v>1.9919999999999998E-3</v>
      </c>
      <c r="CA14" s="11">
        <v>3.9699999999999996E-3</v>
      </c>
      <c r="CB14" s="11">
        <v>3.3310000000000002E-3</v>
      </c>
    </row>
    <row r="15" spans="1:80" x14ac:dyDescent="0.35">
      <c r="A15">
        <v>30</v>
      </c>
      <c r="B15">
        <v>3.2177999999999998E-2</v>
      </c>
      <c r="C15" s="11">
        <f t="shared" si="0"/>
        <v>13</v>
      </c>
      <c r="E15">
        <v>30</v>
      </c>
      <c r="F15">
        <v>9.3439999999999995E-2</v>
      </c>
      <c r="T15">
        <v>30</v>
      </c>
      <c r="U15">
        <v>4.6931E-2</v>
      </c>
      <c r="V15" s="11">
        <f t="shared" si="1"/>
        <v>13</v>
      </c>
      <c r="X15">
        <v>30</v>
      </c>
      <c r="Y15">
        <v>5.0527000000000002E-2</v>
      </c>
      <c r="AC15">
        <v>30</v>
      </c>
      <c r="AD15">
        <v>3.7463999999999997E-2</v>
      </c>
      <c r="AE15" s="11">
        <f t="shared" si="2"/>
        <v>13</v>
      </c>
      <c r="AG15">
        <v>30</v>
      </c>
      <c r="AH15">
        <v>6.4259999999999998E-2</v>
      </c>
      <c r="AK15">
        <v>60</v>
      </c>
      <c r="AL15">
        <v>7.7380952380952384E-2</v>
      </c>
      <c r="AM15">
        <v>13</v>
      </c>
      <c r="AO15">
        <v>60</v>
      </c>
      <c r="AP15">
        <v>6.3028000000000001E-2</v>
      </c>
      <c r="AY15">
        <v>943.125</v>
      </c>
      <c r="AZ15">
        <v>1</v>
      </c>
      <c r="BA15">
        <v>1.818E-3</v>
      </c>
      <c r="BB15">
        <v>1.928E-3</v>
      </c>
      <c r="BC15">
        <v>5.3680000000000004E-3</v>
      </c>
      <c r="BD15">
        <v>4.6870000000000002E-3</v>
      </c>
      <c r="BF15" s="11">
        <v>1071.375</v>
      </c>
      <c r="BG15" s="11">
        <v>0</v>
      </c>
      <c r="BH15" s="11">
        <v>0</v>
      </c>
      <c r="BI15" s="11">
        <v>0</v>
      </c>
      <c r="BJ15" s="11">
        <v>5.0809999999999996E-3</v>
      </c>
      <c r="BK15" s="11">
        <v>4.0049999999999999E-3</v>
      </c>
      <c r="BL15" s="11"/>
      <c r="BN15">
        <v>1095</v>
      </c>
      <c r="BO15">
        <v>0</v>
      </c>
      <c r="BP15">
        <v>0</v>
      </c>
      <c r="BQ15">
        <v>0</v>
      </c>
      <c r="BR15">
        <v>5.2379999999999996E-3</v>
      </c>
      <c r="BS15">
        <v>4.1999999999999997E-3</v>
      </c>
      <c r="BW15" s="11">
        <v>892.25</v>
      </c>
      <c r="BX15" s="11">
        <v>2</v>
      </c>
      <c r="BY15" s="11">
        <v>2.6250000000000002E-3</v>
      </c>
      <c r="BZ15" s="11">
        <v>2.0049999999999998E-3</v>
      </c>
      <c r="CA15" s="11">
        <v>4.1809999999999998E-3</v>
      </c>
      <c r="CB15" s="11">
        <v>3.5560000000000001E-3</v>
      </c>
    </row>
    <row r="16" spans="1:80" x14ac:dyDescent="0.35">
      <c r="A16">
        <v>30</v>
      </c>
      <c r="B16">
        <v>3.4653000000000003E-2</v>
      </c>
      <c r="C16" s="11">
        <f t="shared" si="0"/>
        <v>14</v>
      </c>
      <c r="E16">
        <v>30</v>
      </c>
      <c r="F16">
        <v>9.3439999999999995E-2</v>
      </c>
      <c r="T16">
        <v>30</v>
      </c>
      <c r="U16">
        <v>5.0541999999999997E-2</v>
      </c>
      <c r="V16" s="11">
        <f t="shared" si="1"/>
        <v>14</v>
      </c>
      <c r="X16">
        <v>30</v>
      </c>
      <c r="Y16">
        <v>5.0527000000000002E-2</v>
      </c>
      <c r="AC16">
        <v>35</v>
      </c>
      <c r="AD16">
        <v>4.0346E-2</v>
      </c>
      <c r="AE16" s="11">
        <f t="shared" si="2"/>
        <v>14</v>
      </c>
      <c r="AG16">
        <v>35</v>
      </c>
      <c r="AH16">
        <v>7.9287999999999997E-2</v>
      </c>
      <c r="AK16">
        <v>65</v>
      </c>
      <c r="AL16">
        <v>8.3333333333333329E-2</v>
      </c>
      <c r="AM16">
        <v>14</v>
      </c>
      <c r="AO16">
        <v>65</v>
      </c>
      <c r="AP16">
        <v>7.1094000000000004E-2</v>
      </c>
      <c r="AY16">
        <v>1011.875</v>
      </c>
      <c r="AZ16">
        <v>2</v>
      </c>
      <c r="BA16">
        <v>4.156E-3</v>
      </c>
      <c r="BB16">
        <v>3.3319999999999999E-3</v>
      </c>
      <c r="BC16">
        <v>5.5279999999999999E-3</v>
      </c>
      <c r="BD16">
        <v>4.8820000000000001E-3</v>
      </c>
      <c r="BF16" s="11">
        <v>1149.625</v>
      </c>
      <c r="BG16" s="11">
        <v>0</v>
      </c>
      <c r="BH16" s="11">
        <v>0</v>
      </c>
      <c r="BI16" s="11">
        <v>0</v>
      </c>
      <c r="BJ16" s="11">
        <v>5.2069999999999998E-3</v>
      </c>
      <c r="BK16" s="11">
        <v>4.1840000000000002E-3</v>
      </c>
      <c r="BL16" s="11"/>
      <c r="BN16">
        <v>1175</v>
      </c>
      <c r="BO16">
        <v>0</v>
      </c>
      <c r="BP16">
        <v>0</v>
      </c>
      <c r="BQ16">
        <v>0</v>
      </c>
      <c r="BR16">
        <v>5.3460000000000001E-3</v>
      </c>
      <c r="BS16">
        <v>4.3569999999999998E-3</v>
      </c>
      <c r="BW16" s="11">
        <v>955.75</v>
      </c>
      <c r="BX16" s="11">
        <v>0</v>
      </c>
      <c r="BY16" s="11">
        <v>0</v>
      </c>
      <c r="BZ16" s="11">
        <v>0</v>
      </c>
      <c r="CA16" s="11">
        <v>4.4669999999999996E-3</v>
      </c>
      <c r="CB16" s="11">
        <v>3.8670000000000002E-3</v>
      </c>
    </row>
    <row r="17" spans="1:80" x14ac:dyDescent="0.35">
      <c r="A17">
        <v>30</v>
      </c>
      <c r="B17">
        <v>3.7129000000000002E-2</v>
      </c>
      <c r="C17" s="11">
        <f t="shared" si="0"/>
        <v>15</v>
      </c>
      <c r="E17">
        <v>30</v>
      </c>
      <c r="F17">
        <v>9.3439999999999995E-2</v>
      </c>
      <c r="T17">
        <v>30</v>
      </c>
      <c r="U17">
        <v>5.4151999999999999E-2</v>
      </c>
      <c r="V17" s="11">
        <f t="shared" si="1"/>
        <v>15</v>
      </c>
      <c r="X17">
        <v>30</v>
      </c>
      <c r="Y17">
        <v>5.0527000000000002E-2</v>
      </c>
      <c r="AC17">
        <v>35</v>
      </c>
      <c r="AD17">
        <v>4.3228000000000003E-2</v>
      </c>
      <c r="AE17" s="11">
        <f t="shared" si="2"/>
        <v>15</v>
      </c>
      <c r="AG17">
        <v>35</v>
      </c>
      <c r="AH17">
        <v>7.9287999999999997E-2</v>
      </c>
      <c r="AK17">
        <v>65</v>
      </c>
      <c r="AL17">
        <v>8.9285714285714288E-2</v>
      </c>
      <c r="AM17">
        <v>15</v>
      </c>
      <c r="AO17">
        <v>65</v>
      </c>
      <c r="AP17">
        <v>7.1094000000000004E-2</v>
      </c>
      <c r="AY17">
        <v>1080.625</v>
      </c>
      <c r="AZ17">
        <v>1</v>
      </c>
      <c r="BA17">
        <v>2.9090000000000001E-3</v>
      </c>
      <c r="BB17">
        <v>3.1870000000000002E-3</v>
      </c>
      <c r="BC17">
        <v>5.7850000000000002E-3</v>
      </c>
      <c r="BD17">
        <v>5.1869999999999998E-3</v>
      </c>
      <c r="BF17" s="11">
        <v>1227.875</v>
      </c>
      <c r="BG17" s="11">
        <v>0</v>
      </c>
      <c r="BH17" s="11">
        <v>0</v>
      </c>
      <c r="BI17" s="11">
        <v>0</v>
      </c>
      <c r="BJ17" s="11">
        <v>5.411E-3</v>
      </c>
      <c r="BK17" s="11">
        <v>4.4609999999999997E-3</v>
      </c>
      <c r="BL17" s="11"/>
      <c r="BN17">
        <v>1255</v>
      </c>
      <c r="BO17">
        <v>0</v>
      </c>
      <c r="BP17">
        <v>0</v>
      </c>
      <c r="BQ17">
        <v>0</v>
      </c>
      <c r="BR17">
        <v>5.5240000000000003E-3</v>
      </c>
      <c r="BS17">
        <v>4.6049999999999997E-3</v>
      </c>
      <c r="BW17" s="11">
        <v>1019.25</v>
      </c>
      <c r="BX17" s="11">
        <v>6</v>
      </c>
      <c r="BY17" s="11">
        <v>9.4490000000000008E-3</v>
      </c>
      <c r="BZ17" s="11">
        <v>4.8789999999999997E-3</v>
      </c>
      <c r="CA17" s="11">
        <v>4.8799999999999998E-3</v>
      </c>
      <c r="CB17" s="11">
        <v>4.3150000000000003E-3</v>
      </c>
    </row>
    <row r="18" spans="1:80" x14ac:dyDescent="0.35">
      <c r="A18">
        <v>30</v>
      </c>
      <c r="B18">
        <v>3.9604E-2</v>
      </c>
      <c r="C18" s="11">
        <f t="shared" si="0"/>
        <v>16</v>
      </c>
      <c r="E18">
        <v>30</v>
      </c>
      <c r="F18">
        <v>9.3439999999999995E-2</v>
      </c>
      <c r="T18">
        <v>30</v>
      </c>
      <c r="U18">
        <v>5.7762000000000001E-2</v>
      </c>
      <c r="V18" s="11">
        <f t="shared" si="1"/>
        <v>16</v>
      </c>
      <c r="X18">
        <v>30</v>
      </c>
      <c r="Y18">
        <v>5.0527000000000002E-2</v>
      </c>
      <c r="AC18">
        <v>35</v>
      </c>
      <c r="AD18">
        <v>4.6109999999999998E-2</v>
      </c>
      <c r="AE18" s="11">
        <f t="shared" si="2"/>
        <v>16</v>
      </c>
      <c r="AG18">
        <v>35</v>
      </c>
      <c r="AH18">
        <v>7.9287999999999997E-2</v>
      </c>
      <c r="AK18">
        <v>70</v>
      </c>
      <c r="AL18">
        <v>9.5238095238095233E-2</v>
      </c>
      <c r="AM18">
        <v>16</v>
      </c>
      <c r="AO18">
        <v>70</v>
      </c>
      <c r="AP18">
        <v>7.9402E-2</v>
      </c>
      <c r="AY18">
        <v>1149.375</v>
      </c>
      <c r="AZ18">
        <v>2</v>
      </c>
      <c r="BA18">
        <v>7.273E-3</v>
      </c>
      <c r="BB18">
        <v>6.2979999999999998E-3</v>
      </c>
      <c r="BC18">
        <v>6.2249999999999996E-3</v>
      </c>
      <c r="BD18">
        <v>5.6909999999999999E-3</v>
      </c>
      <c r="BF18" s="11">
        <v>1306.125</v>
      </c>
      <c r="BG18" s="11">
        <v>0</v>
      </c>
      <c r="BH18" s="11">
        <v>0</v>
      </c>
      <c r="BI18" s="11">
        <v>0</v>
      </c>
      <c r="BJ18" s="11">
        <v>5.764E-3</v>
      </c>
      <c r="BK18" s="11">
        <v>4.9150000000000001E-3</v>
      </c>
      <c r="BL18" s="11"/>
      <c r="BN18">
        <v>1335</v>
      </c>
      <c r="BO18">
        <v>1</v>
      </c>
      <c r="BP18">
        <v>4.1669999999999997E-3</v>
      </c>
      <c r="BQ18">
        <v>4.8110000000000002E-3</v>
      </c>
      <c r="BR18">
        <v>5.8430000000000001E-3</v>
      </c>
      <c r="BS18">
        <v>5.0210000000000003E-3</v>
      </c>
      <c r="BW18" s="11">
        <v>1082.75</v>
      </c>
      <c r="BX18" s="11">
        <v>1</v>
      </c>
      <c r="BY18" s="11">
        <v>3.9370000000000004E-3</v>
      </c>
      <c r="BZ18" s="11">
        <v>4.4019999999999997E-3</v>
      </c>
      <c r="CA18" s="11">
        <v>5.5199999999999997E-3</v>
      </c>
      <c r="CB18" s="11">
        <v>5.0039999999999998E-3</v>
      </c>
    </row>
    <row r="19" spans="1:80" x14ac:dyDescent="0.35">
      <c r="A19">
        <v>30</v>
      </c>
      <c r="B19">
        <v>4.2078999999999998E-2</v>
      </c>
      <c r="C19" s="11">
        <f t="shared" si="0"/>
        <v>17</v>
      </c>
      <c r="E19">
        <v>30</v>
      </c>
      <c r="F19">
        <v>9.3439999999999995E-2</v>
      </c>
      <c r="T19">
        <v>35</v>
      </c>
      <c r="U19">
        <v>6.1372000000000003E-2</v>
      </c>
      <c r="V19" s="11">
        <f t="shared" si="1"/>
        <v>17</v>
      </c>
      <c r="X19">
        <v>35</v>
      </c>
      <c r="Y19">
        <v>6.3114000000000003E-2</v>
      </c>
      <c r="AC19">
        <v>35</v>
      </c>
      <c r="AD19">
        <v>4.8991E-2</v>
      </c>
      <c r="AE19" s="11">
        <f t="shared" si="2"/>
        <v>17</v>
      </c>
      <c r="AG19">
        <v>35</v>
      </c>
      <c r="AH19">
        <v>7.9287999999999997E-2</v>
      </c>
      <c r="AK19">
        <v>70</v>
      </c>
      <c r="AL19">
        <v>0.10119047619047619</v>
      </c>
      <c r="AM19">
        <v>17</v>
      </c>
      <c r="AO19">
        <v>70</v>
      </c>
      <c r="AP19">
        <v>7.9402E-2</v>
      </c>
      <c r="AY19">
        <v>1218.125</v>
      </c>
      <c r="AZ19">
        <v>1</v>
      </c>
      <c r="BA19">
        <v>7.273E-3</v>
      </c>
      <c r="BB19">
        <v>8.907E-3</v>
      </c>
      <c r="BC19">
        <v>7.045E-3</v>
      </c>
      <c r="BD19">
        <v>6.5989999999999998E-3</v>
      </c>
      <c r="BF19" s="11">
        <v>1384.375</v>
      </c>
      <c r="BG19" s="11">
        <v>0</v>
      </c>
      <c r="BH19" s="11">
        <v>0</v>
      </c>
      <c r="BI19" s="11">
        <v>0</v>
      </c>
      <c r="BJ19" s="11">
        <v>6.4359999999999999E-3</v>
      </c>
      <c r="BK19" s="11">
        <v>5.7270000000000003E-3</v>
      </c>
      <c r="BL19" s="11"/>
      <c r="BN19">
        <v>1415</v>
      </c>
      <c r="BO19">
        <v>0</v>
      </c>
      <c r="BP19">
        <v>0</v>
      </c>
      <c r="BQ19">
        <v>0</v>
      </c>
      <c r="BR19">
        <v>6.4640000000000001E-3</v>
      </c>
      <c r="BS19">
        <v>5.7790000000000003E-3</v>
      </c>
      <c r="BW19" s="11">
        <v>1146.25</v>
      </c>
      <c r="BX19" s="11">
        <v>0</v>
      </c>
      <c r="BY19" s="11">
        <v>0</v>
      </c>
      <c r="BZ19" s="11">
        <v>0</v>
      </c>
      <c r="CA19" s="11">
        <v>6.6179999999999998E-3</v>
      </c>
      <c r="CB19" s="11">
        <v>6.1739999999999998E-3</v>
      </c>
    </row>
    <row r="20" spans="1:80" x14ac:dyDescent="0.35">
      <c r="A20">
        <v>30</v>
      </c>
      <c r="B20">
        <v>4.4554000000000003E-2</v>
      </c>
      <c r="C20" s="11">
        <f t="shared" si="0"/>
        <v>18</v>
      </c>
      <c r="E20">
        <v>30</v>
      </c>
      <c r="F20">
        <v>9.3439999999999995E-2</v>
      </c>
      <c r="T20">
        <v>35</v>
      </c>
      <c r="U20">
        <v>6.4981999999999998E-2</v>
      </c>
      <c r="V20" s="11">
        <f t="shared" si="1"/>
        <v>18</v>
      </c>
      <c r="X20">
        <v>35</v>
      </c>
      <c r="Y20">
        <v>6.3114000000000003E-2</v>
      </c>
      <c r="AC20">
        <v>35</v>
      </c>
      <c r="AD20">
        <v>5.1873000000000002E-2</v>
      </c>
      <c r="AE20" s="11">
        <f t="shared" si="2"/>
        <v>18</v>
      </c>
      <c r="AG20">
        <v>35</v>
      </c>
      <c r="AH20">
        <v>7.9287999999999997E-2</v>
      </c>
      <c r="AK20">
        <v>70</v>
      </c>
      <c r="AL20">
        <v>0.10714285714285714</v>
      </c>
      <c r="AM20">
        <v>18</v>
      </c>
      <c r="AO20">
        <v>70</v>
      </c>
      <c r="AP20">
        <v>7.9402E-2</v>
      </c>
      <c r="AY20">
        <v>1286.875</v>
      </c>
      <c r="AZ20">
        <v>0</v>
      </c>
      <c r="BA20">
        <v>0</v>
      </c>
      <c r="BB20">
        <v>0</v>
      </c>
      <c r="BC20">
        <v>8.8360000000000001E-3</v>
      </c>
      <c r="BD20">
        <v>8.5260000000000006E-3</v>
      </c>
      <c r="BF20" s="11">
        <v>1462.625</v>
      </c>
      <c r="BG20" s="11">
        <v>0</v>
      </c>
      <c r="BH20" s="11">
        <v>0</v>
      </c>
      <c r="BI20" s="11">
        <v>0</v>
      </c>
      <c r="BJ20" s="11">
        <v>7.9330000000000008E-3</v>
      </c>
      <c r="BK20" s="11">
        <v>7.4419999999999998E-3</v>
      </c>
      <c r="BL20" s="11"/>
      <c r="BN20">
        <v>1495</v>
      </c>
      <c r="BO20">
        <v>0</v>
      </c>
      <c r="BP20">
        <v>0</v>
      </c>
      <c r="BQ20">
        <v>0</v>
      </c>
      <c r="BR20">
        <v>7.8740000000000008E-3</v>
      </c>
      <c r="BS20">
        <v>7.4019999999999997E-3</v>
      </c>
      <c r="BW20" s="11">
        <v>1209.75</v>
      </c>
      <c r="BX20" s="11">
        <v>1</v>
      </c>
      <c r="BY20" s="11">
        <v>5.2490000000000002E-3</v>
      </c>
      <c r="BZ20" s="11">
        <v>6.0610000000000004E-3</v>
      </c>
      <c r="CA20" s="11">
        <v>8.8690000000000001E-3</v>
      </c>
      <c r="CB20" s="11">
        <v>8.5500000000000003E-3</v>
      </c>
    </row>
    <row r="21" spans="1:80" x14ac:dyDescent="0.35">
      <c r="A21">
        <v>30</v>
      </c>
      <c r="B21">
        <v>4.7030000000000002E-2</v>
      </c>
      <c r="C21" s="11">
        <f t="shared" si="0"/>
        <v>19</v>
      </c>
      <c r="E21">
        <v>30</v>
      </c>
      <c r="F21">
        <v>9.3439999999999995E-2</v>
      </c>
      <c r="T21">
        <v>35</v>
      </c>
      <c r="U21">
        <v>6.8592E-2</v>
      </c>
      <c r="V21" s="11">
        <f t="shared" si="1"/>
        <v>19</v>
      </c>
      <c r="X21">
        <v>35</v>
      </c>
      <c r="Y21">
        <v>6.3114000000000003E-2</v>
      </c>
      <c r="AC21">
        <v>35</v>
      </c>
      <c r="AD21">
        <v>5.4754999999999998E-2</v>
      </c>
      <c r="AE21" s="11">
        <f t="shared" si="2"/>
        <v>19</v>
      </c>
      <c r="AG21">
        <v>35</v>
      </c>
      <c r="AH21">
        <v>7.9287999999999997E-2</v>
      </c>
      <c r="AK21">
        <v>75</v>
      </c>
      <c r="AL21">
        <v>0.1130952380952381</v>
      </c>
      <c r="AM21">
        <v>19</v>
      </c>
      <c r="AO21">
        <v>75</v>
      </c>
      <c r="AP21">
        <v>8.7926000000000004E-2</v>
      </c>
      <c r="AY21">
        <v>1355.625</v>
      </c>
      <c r="AZ21">
        <v>1</v>
      </c>
      <c r="BA21">
        <v>1.4545000000000001E-2</v>
      </c>
      <c r="BB21">
        <v>2.0570000000000001E-2</v>
      </c>
      <c r="BC21">
        <v>1.4545000000000001E-2</v>
      </c>
      <c r="BD21">
        <v>1.4545000000000001E-2</v>
      </c>
      <c r="BF21" s="11">
        <v>1540.875</v>
      </c>
      <c r="BG21" s="11">
        <v>1</v>
      </c>
      <c r="BH21" s="11">
        <v>1.278E-2</v>
      </c>
      <c r="BI21" s="11">
        <v>1.8072999999999999E-2</v>
      </c>
      <c r="BJ21" s="11">
        <v>1.278E-2</v>
      </c>
      <c r="BK21" s="11">
        <v>1.278E-2</v>
      </c>
      <c r="BL21" s="11"/>
      <c r="BN21">
        <v>1575</v>
      </c>
      <c r="BO21">
        <v>2</v>
      </c>
      <c r="BP21">
        <v>1.2500000000000001E-2</v>
      </c>
      <c r="BQ21">
        <v>1.2500000000000001E-2</v>
      </c>
      <c r="BR21">
        <v>1.2500000000000001E-2</v>
      </c>
      <c r="BS21">
        <v>1.2500000000000001E-2</v>
      </c>
      <c r="BW21" s="11">
        <v>1273.25</v>
      </c>
      <c r="BX21" s="11">
        <v>2</v>
      </c>
      <c r="BY21" s="11">
        <v>1.5748000000000002E-2</v>
      </c>
      <c r="BZ21" s="11">
        <v>1.5748000000000002E-2</v>
      </c>
      <c r="CA21" s="11">
        <v>1.5748000000000002E-2</v>
      </c>
      <c r="CB21" s="11">
        <v>1.5748000000000002E-2</v>
      </c>
    </row>
    <row r="22" spans="1:80" x14ac:dyDescent="0.35">
      <c r="A22">
        <v>30</v>
      </c>
      <c r="B22">
        <v>4.9505E-2</v>
      </c>
      <c r="C22" s="11">
        <f t="shared" si="0"/>
        <v>20</v>
      </c>
      <c r="E22">
        <v>30</v>
      </c>
      <c r="F22">
        <v>9.3439999999999995E-2</v>
      </c>
      <c r="T22">
        <v>40</v>
      </c>
      <c r="U22">
        <v>7.2202000000000002E-2</v>
      </c>
      <c r="V22" s="11">
        <f t="shared" si="1"/>
        <v>20</v>
      </c>
      <c r="X22">
        <v>40</v>
      </c>
      <c r="Y22">
        <v>7.6327000000000006E-2</v>
      </c>
      <c r="AC22">
        <v>40</v>
      </c>
      <c r="AD22">
        <v>5.7637000000000001E-2</v>
      </c>
      <c r="AE22" s="11">
        <f t="shared" si="2"/>
        <v>20</v>
      </c>
      <c r="AG22">
        <v>40</v>
      </c>
      <c r="AH22">
        <v>9.4869999999999996E-2</v>
      </c>
      <c r="AK22">
        <v>75</v>
      </c>
      <c r="AL22">
        <v>0.11904761904761904</v>
      </c>
      <c r="AM22">
        <v>20</v>
      </c>
      <c r="AO22">
        <v>75</v>
      </c>
      <c r="AP22">
        <v>8.7926000000000004E-2</v>
      </c>
      <c r="BW22" s="11"/>
      <c r="BX22" s="11"/>
      <c r="BY22" s="11"/>
      <c r="BZ22" s="11"/>
      <c r="CA22" s="11"/>
      <c r="CB22" s="11"/>
    </row>
    <row r="23" spans="1:80" x14ac:dyDescent="0.35">
      <c r="A23">
        <v>30</v>
      </c>
      <c r="B23">
        <v>5.1979999999999998E-2</v>
      </c>
      <c r="C23" s="11">
        <f t="shared" si="0"/>
        <v>21</v>
      </c>
      <c r="E23">
        <v>30</v>
      </c>
      <c r="F23">
        <v>9.3439999999999995E-2</v>
      </c>
      <c r="T23">
        <v>40</v>
      </c>
      <c r="U23">
        <v>7.5812000000000004E-2</v>
      </c>
      <c r="V23" s="11">
        <f t="shared" si="1"/>
        <v>21</v>
      </c>
      <c r="X23">
        <v>40</v>
      </c>
      <c r="Y23">
        <v>7.6327000000000006E-2</v>
      </c>
      <c r="AC23">
        <v>40</v>
      </c>
      <c r="AD23">
        <v>6.0519000000000003E-2</v>
      </c>
      <c r="AE23" s="11">
        <f t="shared" si="2"/>
        <v>21</v>
      </c>
      <c r="AG23">
        <v>40</v>
      </c>
      <c r="AH23">
        <v>9.4869999999999996E-2</v>
      </c>
      <c r="AK23">
        <v>80</v>
      </c>
      <c r="AL23">
        <v>0.125</v>
      </c>
      <c r="AM23">
        <v>21</v>
      </c>
      <c r="AO23">
        <v>80</v>
      </c>
      <c r="AP23">
        <v>9.6643000000000007E-2</v>
      </c>
      <c r="BW23" s="11"/>
      <c r="BX23" s="11"/>
      <c r="BY23" s="11"/>
      <c r="BZ23" s="11"/>
      <c r="CA23" s="11"/>
      <c r="CB23" s="11"/>
    </row>
    <row r="24" spans="1:80" x14ac:dyDescent="0.35">
      <c r="A24">
        <v>30</v>
      </c>
      <c r="B24">
        <v>5.4455000000000003E-2</v>
      </c>
      <c r="C24" s="11">
        <f t="shared" si="0"/>
        <v>22</v>
      </c>
      <c r="E24">
        <v>30</v>
      </c>
      <c r="F24">
        <v>9.3439999999999995E-2</v>
      </c>
      <c r="T24">
        <v>40</v>
      </c>
      <c r="U24">
        <v>7.9422000000000006E-2</v>
      </c>
      <c r="V24" s="11">
        <f t="shared" si="1"/>
        <v>22</v>
      </c>
      <c r="X24">
        <v>40</v>
      </c>
      <c r="Y24">
        <v>7.6327000000000006E-2</v>
      </c>
      <c r="AC24">
        <v>40</v>
      </c>
      <c r="AD24">
        <v>6.3400999999999999E-2</v>
      </c>
      <c r="AE24" s="11">
        <f t="shared" si="2"/>
        <v>22</v>
      </c>
      <c r="AG24">
        <v>40</v>
      </c>
      <c r="AH24">
        <v>9.4869999999999996E-2</v>
      </c>
      <c r="AK24">
        <v>80</v>
      </c>
      <c r="AL24">
        <v>0.13095238095238096</v>
      </c>
      <c r="AM24">
        <v>22</v>
      </c>
      <c r="AO24">
        <v>80</v>
      </c>
      <c r="AP24">
        <v>9.6643000000000007E-2</v>
      </c>
      <c r="BW24" s="11"/>
      <c r="BX24" s="11"/>
      <c r="BY24" s="11"/>
      <c r="BZ24" s="11"/>
      <c r="CA24" s="11"/>
      <c r="CB24" s="11"/>
    </row>
    <row r="25" spans="1:80" x14ac:dyDescent="0.35">
      <c r="A25">
        <v>30</v>
      </c>
      <c r="B25">
        <v>5.6931000000000002E-2</v>
      </c>
      <c r="C25" s="11">
        <f t="shared" si="0"/>
        <v>23</v>
      </c>
      <c r="E25">
        <v>30</v>
      </c>
      <c r="F25">
        <v>9.3439999999999995E-2</v>
      </c>
      <c r="T25">
        <v>40</v>
      </c>
      <c r="U25">
        <v>8.3031999999999995E-2</v>
      </c>
      <c r="V25" s="11">
        <f t="shared" si="1"/>
        <v>23</v>
      </c>
      <c r="X25">
        <v>40</v>
      </c>
      <c r="Y25">
        <v>7.6327000000000006E-2</v>
      </c>
      <c r="AC25">
        <v>40</v>
      </c>
      <c r="AD25">
        <v>6.6281999999999994E-2</v>
      </c>
      <c r="AE25" s="11">
        <f t="shared" si="2"/>
        <v>23</v>
      </c>
      <c r="AG25">
        <v>40</v>
      </c>
      <c r="AH25">
        <v>9.4869999999999996E-2</v>
      </c>
      <c r="AK25">
        <v>80</v>
      </c>
      <c r="AL25">
        <v>0.13690476190476192</v>
      </c>
      <c r="AM25">
        <v>23</v>
      </c>
      <c r="AO25">
        <v>80</v>
      </c>
      <c r="AP25">
        <v>9.6643000000000007E-2</v>
      </c>
      <c r="BW25" s="11"/>
      <c r="BX25" s="11"/>
      <c r="BY25" s="11"/>
      <c r="BZ25" s="11"/>
      <c r="CA25" s="11"/>
      <c r="CB25" s="11"/>
    </row>
    <row r="26" spans="1:80" x14ac:dyDescent="0.35">
      <c r="A26">
        <v>30</v>
      </c>
      <c r="B26">
        <v>5.9406E-2</v>
      </c>
      <c r="C26" s="11">
        <f t="shared" si="0"/>
        <v>24</v>
      </c>
      <c r="E26">
        <v>30</v>
      </c>
      <c r="F26">
        <v>9.3439999999999995E-2</v>
      </c>
      <c r="T26">
        <v>45</v>
      </c>
      <c r="U26">
        <v>8.6642999999999998E-2</v>
      </c>
      <c r="V26" s="11">
        <f t="shared" si="1"/>
        <v>24</v>
      </c>
      <c r="X26">
        <v>45</v>
      </c>
      <c r="Y26">
        <v>9.0055999999999997E-2</v>
      </c>
      <c r="AC26">
        <v>40</v>
      </c>
      <c r="AD26">
        <v>6.9164000000000003E-2</v>
      </c>
      <c r="AE26" s="11">
        <f t="shared" si="2"/>
        <v>24</v>
      </c>
      <c r="AG26">
        <v>40</v>
      </c>
      <c r="AH26">
        <v>9.4869999999999996E-2</v>
      </c>
      <c r="AK26">
        <v>80</v>
      </c>
      <c r="AL26">
        <v>0.14285714285714285</v>
      </c>
      <c r="AM26">
        <v>24</v>
      </c>
      <c r="AO26">
        <v>80</v>
      </c>
      <c r="AP26">
        <v>9.6643000000000007E-2</v>
      </c>
      <c r="BW26" s="11"/>
      <c r="BX26" s="11"/>
      <c r="BY26" s="11"/>
      <c r="BZ26" s="11"/>
      <c r="CA26" s="11"/>
      <c r="CB26" s="11"/>
    </row>
    <row r="27" spans="1:80" x14ac:dyDescent="0.35">
      <c r="A27">
        <v>30</v>
      </c>
      <c r="B27">
        <v>6.1880999999999999E-2</v>
      </c>
      <c r="C27" s="11">
        <f t="shared" si="0"/>
        <v>25</v>
      </c>
      <c r="E27">
        <v>30</v>
      </c>
      <c r="F27">
        <v>9.3439999999999995E-2</v>
      </c>
      <c r="T27">
        <v>45</v>
      </c>
      <c r="U27">
        <v>9.0253E-2</v>
      </c>
      <c r="V27" s="11">
        <f t="shared" si="1"/>
        <v>25</v>
      </c>
      <c r="X27">
        <v>45</v>
      </c>
      <c r="Y27">
        <v>9.0055999999999997E-2</v>
      </c>
      <c r="AC27">
        <v>40</v>
      </c>
      <c r="AD27">
        <v>7.2045999999999999E-2</v>
      </c>
      <c r="AE27" s="11">
        <f t="shared" si="2"/>
        <v>25</v>
      </c>
      <c r="AG27">
        <v>40</v>
      </c>
      <c r="AH27">
        <v>9.4869999999999996E-2</v>
      </c>
      <c r="AK27">
        <v>80</v>
      </c>
      <c r="AL27">
        <v>0.14880952380952381</v>
      </c>
      <c r="AM27">
        <v>25</v>
      </c>
      <c r="AO27">
        <v>80</v>
      </c>
      <c r="AP27">
        <v>9.6643000000000007E-2</v>
      </c>
      <c r="BW27" s="11"/>
      <c r="BX27" s="11"/>
      <c r="BY27" s="11"/>
      <c r="BZ27" s="11"/>
      <c r="CA27" s="11"/>
      <c r="CB27" s="11"/>
    </row>
    <row r="28" spans="1:80" x14ac:dyDescent="0.35">
      <c r="A28">
        <v>30</v>
      </c>
      <c r="B28">
        <v>6.4355999999999997E-2</v>
      </c>
      <c r="C28" s="11">
        <f t="shared" si="0"/>
        <v>26</v>
      </c>
      <c r="E28">
        <v>30</v>
      </c>
      <c r="F28">
        <v>9.3439999999999995E-2</v>
      </c>
      <c r="T28">
        <v>45</v>
      </c>
      <c r="U28">
        <v>9.3863000000000002E-2</v>
      </c>
      <c r="V28" s="11">
        <f t="shared" si="1"/>
        <v>26</v>
      </c>
      <c r="X28">
        <v>45</v>
      </c>
      <c r="Y28">
        <v>9.0055999999999997E-2</v>
      </c>
      <c r="AC28">
        <v>40</v>
      </c>
      <c r="AD28">
        <v>7.4927999999999995E-2</v>
      </c>
      <c r="AE28" s="11">
        <f t="shared" si="2"/>
        <v>26</v>
      </c>
      <c r="AG28">
        <v>40</v>
      </c>
      <c r="AH28">
        <v>9.4869999999999996E-2</v>
      </c>
      <c r="AK28">
        <v>85</v>
      </c>
      <c r="AL28">
        <v>0.15476190476190477</v>
      </c>
      <c r="AM28">
        <v>26</v>
      </c>
      <c r="AO28">
        <v>85</v>
      </c>
      <c r="AP28">
        <v>0.105533</v>
      </c>
      <c r="BW28" s="11"/>
      <c r="BX28" s="11"/>
      <c r="BY28" s="11"/>
      <c r="BZ28" s="11"/>
      <c r="CA28" s="11"/>
      <c r="CB28" s="11"/>
    </row>
    <row r="29" spans="1:80" x14ac:dyDescent="0.35">
      <c r="A29">
        <v>30</v>
      </c>
      <c r="B29">
        <v>6.6832000000000003E-2</v>
      </c>
      <c r="C29" s="11">
        <f t="shared" si="0"/>
        <v>27</v>
      </c>
      <c r="E29">
        <v>30</v>
      </c>
      <c r="F29">
        <v>9.3439999999999995E-2</v>
      </c>
      <c r="T29">
        <v>45</v>
      </c>
      <c r="U29">
        <v>9.7473000000000004E-2</v>
      </c>
      <c r="V29" s="11">
        <f t="shared" si="1"/>
        <v>27</v>
      </c>
      <c r="X29">
        <v>45</v>
      </c>
      <c r="Y29">
        <v>9.0055999999999997E-2</v>
      </c>
      <c r="AC29">
        <v>40</v>
      </c>
      <c r="AD29">
        <v>7.7810000000000004E-2</v>
      </c>
      <c r="AE29" s="11">
        <f t="shared" si="2"/>
        <v>27</v>
      </c>
      <c r="AG29">
        <v>40</v>
      </c>
      <c r="AH29">
        <v>9.4869999999999996E-2</v>
      </c>
      <c r="AK29">
        <v>85</v>
      </c>
      <c r="AL29">
        <v>0.16071428571428573</v>
      </c>
      <c r="AM29">
        <v>27</v>
      </c>
      <c r="AO29">
        <v>85</v>
      </c>
      <c r="AP29">
        <v>0.105533</v>
      </c>
      <c r="BW29" s="11"/>
      <c r="BX29" s="11"/>
      <c r="BY29" s="11"/>
      <c r="BZ29" s="11"/>
      <c r="CA29" s="11"/>
      <c r="CB29" s="11"/>
    </row>
    <row r="30" spans="1:80" x14ac:dyDescent="0.35">
      <c r="A30">
        <v>35</v>
      </c>
      <c r="B30">
        <v>6.9306999999999994E-2</v>
      </c>
      <c r="C30" s="11">
        <f t="shared" si="0"/>
        <v>28</v>
      </c>
      <c r="E30">
        <v>35</v>
      </c>
      <c r="F30">
        <v>0.11210199999999999</v>
      </c>
      <c r="T30">
        <v>45</v>
      </c>
      <c r="U30">
        <v>0.10108300000000001</v>
      </c>
      <c r="V30" s="11">
        <f t="shared" si="1"/>
        <v>28</v>
      </c>
      <c r="X30">
        <v>45</v>
      </c>
      <c r="Y30">
        <v>9.0055999999999997E-2</v>
      </c>
      <c r="AC30">
        <v>40</v>
      </c>
      <c r="AD30">
        <v>8.0692E-2</v>
      </c>
      <c r="AE30" s="11">
        <f t="shared" si="2"/>
        <v>28</v>
      </c>
      <c r="AG30">
        <v>40</v>
      </c>
      <c r="AH30">
        <v>9.4869999999999996E-2</v>
      </c>
      <c r="AK30">
        <v>90</v>
      </c>
      <c r="AL30">
        <v>0.16666666666666666</v>
      </c>
      <c r="AM30">
        <v>28</v>
      </c>
      <c r="AO30">
        <v>90</v>
      </c>
      <c r="AP30">
        <v>0.114577</v>
      </c>
      <c r="BW30" s="11"/>
      <c r="BX30" s="11"/>
      <c r="BY30" s="11"/>
      <c r="BZ30" s="11"/>
      <c r="CA30" s="11"/>
      <c r="CB30" s="11"/>
    </row>
    <row r="31" spans="1:80" x14ac:dyDescent="0.35">
      <c r="A31">
        <v>35</v>
      </c>
      <c r="B31">
        <v>7.1781999999999999E-2</v>
      </c>
      <c r="C31" s="11">
        <f t="shared" si="0"/>
        <v>29</v>
      </c>
      <c r="E31">
        <v>35</v>
      </c>
      <c r="F31">
        <v>0.11210199999999999</v>
      </c>
      <c r="T31">
        <v>45</v>
      </c>
      <c r="U31">
        <v>0.10469299999999999</v>
      </c>
      <c r="V31" s="11">
        <f t="shared" si="1"/>
        <v>29</v>
      </c>
      <c r="X31">
        <v>45</v>
      </c>
      <c r="Y31">
        <v>9.0055999999999997E-2</v>
      </c>
      <c r="AC31">
        <v>40</v>
      </c>
      <c r="AD31">
        <v>8.3572999999999995E-2</v>
      </c>
      <c r="AE31" s="11">
        <f t="shared" si="2"/>
        <v>29</v>
      </c>
      <c r="AG31">
        <v>40</v>
      </c>
      <c r="AH31">
        <v>9.4869999999999996E-2</v>
      </c>
      <c r="AK31">
        <v>90</v>
      </c>
      <c r="AL31">
        <v>0.17261904761904762</v>
      </c>
      <c r="AM31">
        <v>29</v>
      </c>
      <c r="AO31">
        <v>90</v>
      </c>
      <c r="AP31">
        <v>0.114577</v>
      </c>
      <c r="BW31" s="11"/>
      <c r="BX31" s="11"/>
      <c r="BY31" s="11"/>
      <c r="BZ31" s="11"/>
      <c r="CA31" s="11"/>
      <c r="CB31" s="11"/>
    </row>
    <row r="32" spans="1:80" x14ac:dyDescent="0.35">
      <c r="A32">
        <v>35</v>
      </c>
      <c r="B32">
        <v>7.4257000000000004E-2</v>
      </c>
      <c r="C32" s="11">
        <f t="shared" si="0"/>
        <v>30</v>
      </c>
      <c r="E32">
        <v>35</v>
      </c>
      <c r="F32">
        <v>0.11210199999999999</v>
      </c>
      <c r="T32">
        <v>45</v>
      </c>
      <c r="U32">
        <v>0.108303</v>
      </c>
      <c r="V32" s="11">
        <f t="shared" si="1"/>
        <v>30</v>
      </c>
      <c r="X32">
        <v>45</v>
      </c>
      <c r="Y32">
        <v>9.0055999999999997E-2</v>
      </c>
      <c r="AC32">
        <v>40</v>
      </c>
      <c r="AD32">
        <v>8.6455000000000004E-2</v>
      </c>
      <c r="AE32" s="11">
        <f t="shared" si="2"/>
        <v>30</v>
      </c>
      <c r="AG32">
        <v>40</v>
      </c>
      <c r="AH32">
        <v>9.4869999999999996E-2</v>
      </c>
      <c r="AK32">
        <v>95</v>
      </c>
      <c r="AL32">
        <v>0.17857142857142858</v>
      </c>
      <c r="AM32">
        <v>30</v>
      </c>
      <c r="AO32">
        <v>95</v>
      </c>
      <c r="AP32">
        <v>0.123756</v>
      </c>
      <c r="BW32" s="11"/>
      <c r="BX32" s="11"/>
      <c r="BY32" s="11"/>
      <c r="BZ32" s="11"/>
      <c r="CA32" s="11"/>
      <c r="CB32" s="11"/>
    </row>
    <row r="33" spans="1:80" x14ac:dyDescent="0.35">
      <c r="A33">
        <v>35</v>
      </c>
      <c r="B33">
        <v>7.6732999999999996E-2</v>
      </c>
      <c r="C33" s="11">
        <f t="shared" si="0"/>
        <v>31</v>
      </c>
      <c r="E33">
        <v>35</v>
      </c>
      <c r="F33">
        <v>0.11210199999999999</v>
      </c>
      <c r="T33">
        <v>50</v>
      </c>
      <c r="U33">
        <v>0.111913</v>
      </c>
      <c r="V33" s="11">
        <f t="shared" si="1"/>
        <v>31</v>
      </c>
      <c r="X33">
        <v>50</v>
      </c>
      <c r="Y33">
        <v>0.104208</v>
      </c>
      <c r="AC33">
        <v>45</v>
      </c>
      <c r="AD33">
        <v>8.9337E-2</v>
      </c>
      <c r="AE33" s="11">
        <f t="shared" si="2"/>
        <v>31</v>
      </c>
      <c r="AG33">
        <v>45</v>
      </c>
      <c r="AH33">
        <v>0.11088099999999999</v>
      </c>
      <c r="AK33">
        <v>95</v>
      </c>
      <c r="AL33">
        <v>0.18452380952380953</v>
      </c>
      <c r="AM33">
        <v>31</v>
      </c>
      <c r="AO33">
        <v>95</v>
      </c>
      <c r="AP33">
        <v>0.123756</v>
      </c>
      <c r="BW33" s="11"/>
      <c r="BX33" s="11"/>
      <c r="BY33" s="11"/>
      <c r="BZ33" s="11"/>
      <c r="CA33" s="11"/>
      <c r="CB33" s="11"/>
    </row>
    <row r="34" spans="1:80" x14ac:dyDescent="0.35">
      <c r="A34">
        <v>35</v>
      </c>
      <c r="B34">
        <v>7.9208000000000001E-2</v>
      </c>
      <c r="C34" s="11">
        <f t="shared" si="0"/>
        <v>32</v>
      </c>
      <c r="E34">
        <v>35</v>
      </c>
      <c r="F34">
        <v>0.11210199999999999</v>
      </c>
      <c r="T34">
        <v>50</v>
      </c>
      <c r="U34">
        <v>0.115523</v>
      </c>
      <c r="V34" s="11">
        <f t="shared" si="1"/>
        <v>32</v>
      </c>
      <c r="X34">
        <v>50</v>
      </c>
      <c r="Y34">
        <v>0.104208</v>
      </c>
      <c r="AC34">
        <v>45</v>
      </c>
      <c r="AD34">
        <v>9.2218999999999995E-2</v>
      </c>
      <c r="AE34" s="11">
        <f t="shared" si="2"/>
        <v>32</v>
      </c>
      <c r="AG34">
        <v>45</v>
      </c>
      <c r="AH34">
        <v>0.11088099999999999</v>
      </c>
      <c r="AK34">
        <v>105</v>
      </c>
      <c r="AL34">
        <v>0.19047619047619047</v>
      </c>
      <c r="AM34">
        <v>32</v>
      </c>
      <c r="AO34">
        <v>105</v>
      </c>
      <c r="AP34">
        <v>0.142459</v>
      </c>
      <c r="BW34" s="11"/>
      <c r="BX34" s="11"/>
      <c r="BY34" s="11"/>
      <c r="BZ34" s="11"/>
      <c r="CA34" s="11"/>
      <c r="CB34" s="11"/>
    </row>
    <row r="35" spans="1:80" x14ac:dyDescent="0.35">
      <c r="A35">
        <v>35</v>
      </c>
      <c r="B35">
        <v>8.1683000000000006E-2</v>
      </c>
      <c r="C35" s="11">
        <f t="shared" si="0"/>
        <v>33</v>
      </c>
      <c r="E35">
        <v>35</v>
      </c>
      <c r="F35">
        <v>0.11210199999999999</v>
      </c>
      <c r="T35">
        <v>50</v>
      </c>
      <c r="U35">
        <v>0.119134</v>
      </c>
      <c r="V35" s="11">
        <f t="shared" si="1"/>
        <v>33</v>
      </c>
      <c r="X35">
        <v>50</v>
      </c>
      <c r="Y35">
        <v>0.104208</v>
      </c>
      <c r="AC35">
        <v>45</v>
      </c>
      <c r="AD35">
        <v>9.5101000000000005E-2</v>
      </c>
      <c r="AE35" s="11">
        <f t="shared" si="2"/>
        <v>33</v>
      </c>
      <c r="AG35">
        <v>45</v>
      </c>
      <c r="AH35">
        <v>0.11088099999999999</v>
      </c>
      <c r="AK35">
        <v>105</v>
      </c>
      <c r="AL35">
        <v>0.19642857142857142</v>
      </c>
      <c r="AM35">
        <v>33</v>
      </c>
      <c r="AO35">
        <v>105</v>
      </c>
      <c r="AP35">
        <v>0.142459</v>
      </c>
      <c r="BW35" s="11"/>
      <c r="BX35" s="11"/>
      <c r="BY35" s="11"/>
      <c r="BZ35" s="11"/>
      <c r="CA35" s="11"/>
      <c r="CB35" s="11"/>
    </row>
    <row r="36" spans="1:80" x14ac:dyDescent="0.35">
      <c r="A36">
        <v>40</v>
      </c>
      <c r="B36">
        <v>8.4157999999999997E-2</v>
      </c>
      <c r="C36" s="11">
        <f t="shared" si="0"/>
        <v>34</v>
      </c>
      <c r="E36">
        <v>40</v>
      </c>
      <c r="F36">
        <v>0.13095000000000001</v>
      </c>
      <c r="T36">
        <v>50</v>
      </c>
      <c r="U36">
        <v>0.12274400000000001</v>
      </c>
      <c r="V36" s="11">
        <f t="shared" si="1"/>
        <v>34</v>
      </c>
      <c r="X36">
        <v>50</v>
      </c>
      <c r="Y36">
        <v>0.104208</v>
      </c>
      <c r="AC36">
        <v>45</v>
      </c>
      <c r="AD36">
        <v>9.7983000000000001E-2</v>
      </c>
      <c r="AE36" s="11">
        <f t="shared" si="2"/>
        <v>34</v>
      </c>
      <c r="AG36">
        <v>45</v>
      </c>
      <c r="AH36">
        <v>0.11088099999999999</v>
      </c>
      <c r="AK36">
        <v>115</v>
      </c>
      <c r="AL36">
        <v>0.20238095238095238</v>
      </c>
      <c r="AM36">
        <v>34</v>
      </c>
      <c r="AO36">
        <v>115</v>
      </c>
      <c r="AP36">
        <v>0.161522</v>
      </c>
      <c r="BW36" s="11"/>
      <c r="BX36" s="11"/>
      <c r="BY36" s="11"/>
      <c r="BZ36" s="11"/>
      <c r="CA36" s="11"/>
      <c r="CB36" s="11"/>
    </row>
    <row r="37" spans="1:80" x14ac:dyDescent="0.35">
      <c r="A37">
        <v>40</v>
      </c>
      <c r="B37">
        <v>8.6634000000000003E-2</v>
      </c>
      <c r="C37" s="11">
        <f t="shared" si="0"/>
        <v>35</v>
      </c>
      <c r="E37">
        <v>40</v>
      </c>
      <c r="F37">
        <v>0.13095000000000001</v>
      </c>
      <c r="T37">
        <v>50</v>
      </c>
      <c r="U37">
        <v>0.12635399999999999</v>
      </c>
      <c r="V37" s="11">
        <f t="shared" si="1"/>
        <v>35</v>
      </c>
      <c r="X37">
        <v>50</v>
      </c>
      <c r="Y37">
        <v>0.104208</v>
      </c>
      <c r="AC37">
        <v>45</v>
      </c>
      <c r="AD37">
        <v>0.100865</v>
      </c>
      <c r="AE37" s="11">
        <f t="shared" si="2"/>
        <v>35</v>
      </c>
      <c r="AG37">
        <v>45</v>
      </c>
      <c r="AH37">
        <v>0.11088099999999999</v>
      </c>
      <c r="AK37">
        <v>130</v>
      </c>
      <c r="AL37">
        <v>0.20833333333333334</v>
      </c>
      <c r="AM37">
        <v>35</v>
      </c>
      <c r="AO37">
        <v>130</v>
      </c>
      <c r="AP37">
        <v>0.19057499999999999</v>
      </c>
      <c r="BW37" s="11"/>
      <c r="BX37" s="11"/>
      <c r="BY37" s="11"/>
      <c r="BZ37" s="11"/>
      <c r="CA37" s="11"/>
      <c r="CB37" s="11"/>
    </row>
    <row r="38" spans="1:80" x14ac:dyDescent="0.35">
      <c r="A38">
        <v>40</v>
      </c>
      <c r="B38">
        <v>8.9108999999999994E-2</v>
      </c>
      <c r="C38" s="11">
        <f t="shared" si="0"/>
        <v>36</v>
      </c>
      <c r="E38">
        <v>40</v>
      </c>
      <c r="F38">
        <v>0.13095000000000001</v>
      </c>
      <c r="T38">
        <v>55</v>
      </c>
      <c r="U38">
        <v>0.129964</v>
      </c>
      <c r="V38" s="11">
        <f t="shared" si="1"/>
        <v>36</v>
      </c>
      <c r="X38">
        <v>55</v>
      </c>
      <c r="Y38">
        <v>0.118702</v>
      </c>
      <c r="AC38">
        <v>45</v>
      </c>
      <c r="AD38">
        <v>0.103746</v>
      </c>
      <c r="AE38" s="11">
        <f t="shared" si="2"/>
        <v>36</v>
      </c>
      <c r="AG38">
        <v>45</v>
      </c>
      <c r="AH38">
        <v>0.11088099999999999</v>
      </c>
      <c r="AK38">
        <v>130</v>
      </c>
      <c r="AL38">
        <v>0.21428571428571427</v>
      </c>
      <c r="AM38">
        <v>36</v>
      </c>
      <c r="AO38">
        <v>130</v>
      </c>
      <c r="AP38">
        <v>0.19057499999999999</v>
      </c>
      <c r="BW38" s="11"/>
      <c r="BX38" s="11"/>
      <c r="BY38" s="11"/>
      <c r="BZ38" s="11"/>
      <c r="CA38" s="11"/>
      <c r="CB38" s="11"/>
    </row>
    <row r="39" spans="1:80" x14ac:dyDescent="0.35">
      <c r="A39">
        <v>40</v>
      </c>
      <c r="B39">
        <v>9.1583999999999999E-2</v>
      </c>
      <c r="C39" s="11">
        <f t="shared" si="0"/>
        <v>37</v>
      </c>
      <c r="E39">
        <v>40</v>
      </c>
      <c r="F39">
        <v>0.13095000000000001</v>
      </c>
      <c r="T39">
        <v>55</v>
      </c>
      <c r="U39">
        <v>0.133574</v>
      </c>
      <c r="V39" s="11">
        <f t="shared" si="1"/>
        <v>37</v>
      </c>
      <c r="X39">
        <v>55</v>
      </c>
      <c r="Y39">
        <v>0.118702</v>
      </c>
      <c r="AC39">
        <v>45</v>
      </c>
      <c r="AD39">
        <v>0.106628</v>
      </c>
      <c r="AE39" s="11">
        <f t="shared" si="2"/>
        <v>37</v>
      </c>
      <c r="AG39">
        <v>45</v>
      </c>
      <c r="AH39">
        <v>0.11088099999999999</v>
      </c>
      <c r="AK39">
        <v>145</v>
      </c>
      <c r="AL39">
        <v>0.22023809523809523</v>
      </c>
      <c r="AM39">
        <v>37</v>
      </c>
      <c r="AO39">
        <v>145</v>
      </c>
      <c r="AP39">
        <v>0.21992300000000001</v>
      </c>
      <c r="BW39" s="11"/>
      <c r="BX39" s="11"/>
      <c r="BY39" s="11"/>
      <c r="BZ39" s="11"/>
      <c r="CA39" s="11"/>
      <c r="CB39" s="11"/>
    </row>
    <row r="40" spans="1:80" x14ac:dyDescent="0.35">
      <c r="A40">
        <v>40</v>
      </c>
      <c r="B40">
        <v>9.4059000000000004E-2</v>
      </c>
      <c r="C40" s="11">
        <f t="shared" si="0"/>
        <v>38</v>
      </c>
      <c r="E40">
        <v>40</v>
      </c>
      <c r="F40">
        <v>0.13095000000000001</v>
      </c>
      <c r="T40">
        <v>55</v>
      </c>
      <c r="U40">
        <v>0.137184</v>
      </c>
      <c r="V40" s="11">
        <f t="shared" si="1"/>
        <v>38</v>
      </c>
      <c r="X40">
        <v>55</v>
      </c>
      <c r="Y40">
        <v>0.118702</v>
      </c>
      <c r="AC40">
        <v>45</v>
      </c>
      <c r="AD40">
        <v>0.10951</v>
      </c>
      <c r="AE40" s="11">
        <f t="shared" si="2"/>
        <v>38</v>
      </c>
      <c r="AG40">
        <v>45</v>
      </c>
      <c r="AH40">
        <v>0.11088099999999999</v>
      </c>
      <c r="AK40">
        <v>150</v>
      </c>
      <c r="AL40">
        <v>0.22619047619047619</v>
      </c>
      <c r="AM40">
        <v>38</v>
      </c>
      <c r="AO40">
        <v>150</v>
      </c>
      <c r="AP40">
        <v>0.22972899999999999</v>
      </c>
      <c r="BW40" s="11"/>
      <c r="BX40" s="11"/>
      <c r="BY40" s="11"/>
      <c r="BZ40" s="11"/>
      <c r="CA40" s="11"/>
      <c r="CB40" s="11"/>
    </row>
    <row r="41" spans="1:80" x14ac:dyDescent="0.35">
      <c r="A41">
        <v>40</v>
      </c>
      <c r="B41">
        <v>9.6534999999999996E-2</v>
      </c>
      <c r="C41" s="11">
        <f t="shared" si="0"/>
        <v>39</v>
      </c>
      <c r="E41">
        <v>40</v>
      </c>
      <c r="F41">
        <v>0.13095000000000001</v>
      </c>
      <c r="T41">
        <v>55</v>
      </c>
      <c r="U41">
        <v>0.140794</v>
      </c>
      <c r="V41" s="11">
        <f t="shared" si="1"/>
        <v>39</v>
      </c>
      <c r="X41">
        <v>55</v>
      </c>
      <c r="Y41">
        <v>0.118702</v>
      </c>
      <c r="AC41">
        <v>50</v>
      </c>
      <c r="AD41">
        <v>0.11239200000000001</v>
      </c>
      <c r="AE41" s="11">
        <f t="shared" si="2"/>
        <v>39</v>
      </c>
      <c r="AG41">
        <v>50</v>
      </c>
      <c r="AH41">
        <v>0.12722</v>
      </c>
      <c r="AK41">
        <v>155</v>
      </c>
      <c r="AL41">
        <v>0.23214285714285715</v>
      </c>
      <c r="AM41">
        <v>39</v>
      </c>
      <c r="AO41">
        <v>155</v>
      </c>
      <c r="AP41">
        <v>0.239534</v>
      </c>
      <c r="BW41" s="11"/>
      <c r="BX41" s="11"/>
      <c r="BY41" s="11"/>
      <c r="BZ41" s="11"/>
      <c r="CA41" s="11"/>
      <c r="CB41" s="11"/>
    </row>
    <row r="42" spans="1:80" x14ac:dyDescent="0.35">
      <c r="A42">
        <v>40</v>
      </c>
      <c r="B42">
        <v>9.9010000000000001E-2</v>
      </c>
      <c r="C42" s="11">
        <f t="shared" si="0"/>
        <v>40</v>
      </c>
      <c r="E42">
        <v>40</v>
      </c>
      <c r="F42">
        <v>0.13095000000000001</v>
      </c>
      <c r="T42">
        <v>55</v>
      </c>
      <c r="U42">
        <v>0.144404</v>
      </c>
      <c r="V42" s="11">
        <f t="shared" si="1"/>
        <v>40</v>
      </c>
      <c r="X42">
        <v>55</v>
      </c>
      <c r="Y42">
        <v>0.118702</v>
      </c>
      <c r="AC42">
        <v>50</v>
      </c>
      <c r="AD42">
        <v>0.115274</v>
      </c>
      <c r="AE42" s="11">
        <f t="shared" si="2"/>
        <v>40</v>
      </c>
      <c r="AG42">
        <v>50</v>
      </c>
      <c r="AH42">
        <v>0.12722</v>
      </c>
      <c r="AK42">
        <v>160</v>
      </c>
      <c r="AL42">
        <v>0.23809523809523808</v>
      </c>
      <c r="AM42">
        <v>40</v>
      </c>
      <c r="AO42">
        <v>160</v>
      </c>
      <c r="AP42">
        <v>0.24933</v>
      </c>
      <c r="BW42" s="11"/>
      <c r="BX42" s="11"/>
      <c r="BY42" s="11"/>
      <c r="BZ42" s="11"/>
      <c r="CA42" s="11"/>
      <c r="CB42" s="11"/>
    </row>
    <row r="43" spans="1:80" x14ac:dyDescent="0.35">
      <c r="A43">
        <v>40</v>
      </c>
      <c r="B43">
        <v>0.10148500000000001</v>
      </c>
      <c r="C43" s="11">
        <f t="shared" si="0"/>
        <v>41</v>
      </c>
      <c r="E43">
        <v>40</v>
      </c>
      <c r="F43">
        <v>0.13095000000000001</v>
      </c>
      <c r="T43">
        <v>60</v>
      </c>
      <c r="U43">
        <v>0.14801400000000001</v>
      </c>
      <c r="V43" s="11">
        <f t="shared" si="1"/>
        <v>41</v>
      </c>
      <c r="X43">
        <v>60</v>
      </c>
      <c r="Y43">
        <v>0.133469</v>
      </c>
      <c r="AC43">
        <v>50</v>
      </c>
      <c r="AD43">
        <v>0.118156</v>
      </c>
      <c r="AE43" s="11">
        <f t="shared" si="2"/>
        <v>41</v>
      </c>
      <c r="AG43">
        <v>50</v>
      </c>
      <c r="AH43">
        <v>0.12722</v>
      </c>
      <c r="AK43">
        <v>160</v>
      </c>
      <c r="AL43">
        <v>0.24404761904761904</v>
      </c>
      <c r="AM43">
        <v>41</v>
      </c>
      <c r="AO43">
        <v>160</v>
      </c>
      <c r="AP43">
        <v>0.24933</v>
      </c>
    </row>
    <row r="44" spans="1:80" x14ac:dyDescent="0.35">
      <c r="A44">
        <v>40</v>
      </c>
      <c r="B44">
        <v>0.10396</v>
      </c>
      <c r="C44" s="11">
        <f t="shared" si="0"/>
        <v>42</v>
      </c>
      <c r="E44">
        <v>40</v>
      </c>
      <c r="F44">
        <v>0.13095000000000001</v>
      </c>
      <c r="T44">
        <v>60</v>
      </c>
      <c r="U44">
        <v>0.15162500000000001</v>
      </c>
      <c r="V44" s="11">
        <f t="shared" si="1"/>
        <v>42</v>
      </c>
      <c r="X44">
        <v>60</v>
      </c>
      <c r="Y44">
        <v>0.133469</v>
      </c>
      <c r="AC44">
        <v>50</v>
      </c>
      <c r="AD44">
        <v>0.12103700000000001</v>
      </c>
      <c r="AE44" s="11">
        <f t="shared" si="2"/>
        <v>42</v>
      </c>
      <c r="AG44">
        <v>50</v>
      </c>
      <c r="AH44">
        <v>0.12722</v>
      </c>
      <c r="AK44">
        <v>160</v>
      </c>
      <c r="AL44">
        <v>0.25</v>
      </c>
      <c r="AM44">
        <v>42</v>
      </c>
      <c r="AO44">
        <v>160</v>
      </c>
      <c r="AP44">
        <v>0.24933</v>
      </c>
    </row>
    <row r="45" spans="1:80" x14ac:dyDescent="0.35">
      <c r="A45">
        <v>40</v>
      </c>
      <c r="B45">
        <v>0.106436</v>
      </c>
      <c r="C45" s="11">
        <f t="shared" si="0"/>
        <v>43</v>
      </c>
      <c r="E45">
        <v>40</v>
      </c>
      <c r="F45">
        <v>0.13095000000000001</v>
      </c>
      <c r="T45">
        <v>60</v>
      </c>
      <c r="U45">
        <v>0.15523500000000001</v>
      </c>
      <c r="V45" s="11">
        <f t="shared" si="1"/>
        <v>43</v>
      </c>
      <c r="X45">
        <v>60</v>
      </c>
      <c r="Y45">
        <v>0.133469</v>
      </c>
      <c r="AC45">
        <v>55</v>
      </c>
      <c r="AD45">
        <v>0.123919</v>
      </c>
      <c r="AE45" s="11">
        <f t="shared" si="2"/>
        <v>43</v>
      </c>
      <c r="AG45">
        <v>55</v>
      </c>
      <c r="AH45">
        <v>0.14380100000000001</v>
      </c>
      <c r="AK45">
        <v>165</v>
      </c>
      <c r="AL45">
        <v>0.25595238095238093</v>
      </c>
      <c r="AM45">
        <v>43</v>
      </c>
      <c r="AO45">
        <v>165</v>
      </c>
      <c r="AP45">
        <v>0.25911099999999998</v>
      </c>
    </row>
    <row r="46" spans="1:80" x14ac:dyDescent="0.35">
      <c r="A46">
        <v>40</v>
      </c>
      <c r="B46">
        <v>0.10891099999999999</v>
      </c>
      <c r="C46" s="11">
        <f t="shared" si="0"/>
        <v>44</v>
      </c>
      <c r="E46">
        <v>40</v>
      </c>
      <c r="F46">
        <v>0.13095000000000001</v>
      </c>
      <c r="T46">
        <v>60</v>
      </c>
      <c r="U46">
        <v>0.15884499999999999</v>
      </c>
      <c r="V46" s="11">
        <f t="shared" si="1"/>
        <v>44</v>
      </c>
      <c r="X46">
        <v>60</v>
      </c>
      <c r="Y46">
        <v>0.133469</v>
      </c>
      <c r="AC46">
        <v>55</v>
      </c>
      <c r="AD46">
        <v>0.126801</v>
      </c>
      <c r="AE46" s="11">
        <f t="shared" si="2"/>
        <v>44</v>
      </c>
      <c r="AG46">
        <v>55</v>
      </c>
      <c r="AH46">
        <v>0.14380100000000001</v>
      </c>
      <c r="AK46">
        <v>170</v>
      </c>
      <c r="AL46">
        <v>0.26190476190476192</v>
      </c>
      <c r="AM46">
        <v>44</v>
      </c>
      <c r="AO46">
        <v>170</v>
      </c>
      <c r="AP46">
        <v>0.26887</v>
      </c>
    </row>
    <row r="47" spans="1:80" x14ac:dyDescent="0.35">
      <c r="A47">
        <v>40</v>
      </c>
      <c r="B47">
        <v>0.111386</v>
      </c>
      <c r="C47" s="11">
        <f t="shared" si="0"/>
        <v>45</v>
      </c>
      <c r="E47">
        <v>40</v>
      </c>
      <c r="F47">
        <v>0.13095000000000001</v>
      </c>
      <c r="T47">
        <v>60</v>
      </c>
      <c r="U47">
        <v>0.16245499999999999</v>
      </c>
      <c r="V47" s="11">
        <f t="shared" si="1"/>
        <v>45</v>
      </c>
      <c r="X47">
        <v>60</v>
      </c>
      <c r="Y47">
        <v>0.133469</v>
      </c>
      <c r="AC47">
        <v>55</v>
      </c>
      <c r="AD47">
        <v>0.12968299999999999</v>
      </c>
      <c r="AE47" s="11">
        <f t="shared" si="2"/>
        <v>45</v>
      </c>
      <c r="AG47">
        <v>55</v>
      </c>
      <c r="AH47">
        <v>0.14380100000000001</v>
      </c>
      <c r="AK47">
        <v>170</v>
      </c>
      <c r="AL47">
        <v>0.26785714285714285</v>
      </c>
      <c r="AM47">
        <v>45</v>
      </c>
      <c r="AO47">
        <v>170</v>
      </c>
      <c r="AP47">
        <v>0.26887</v>
      </c>
    </row>
    <row r="48" spans="1:80" x14ac:dyDescent="0.35">
      <c r="A48">
        <v>40</v>
      </c>
      <c r="B48">
        <v>0.113861</v>
      </c>
      <c r="C48" s="11">
        <f t="shared" si="0"/>
        <v>46</v>
      </c>
      <c r="E48">
        <v>40</v>
      </c>
      <c r="F48">
        <v>0.13095000000000001</v>
      </c>
      <c r="T48">
        <v>65</v>
      </c>
      <c r="U48">
        <v>0.16606499999999999</v>
      </c>
      <c r="V48" s="11">
        <f t="shared" si="1"/>
        <v>46</v>
      </c>
      <c r="X48">
        <v>65</v>
      </c>
      <c r="Y48">
        <v>0.14845</v>
      </c>
      <c r="AC48">
        <v>55</v>
      </c>
      <c r="AD48">
        <v>0.13256499999999999</v>
      </c>
      <c r="AE48" s="11">
        <f t="shared" si="2"/>
        <v>46</v>
      </c>
      <c r="AG48">
        <v>55</v>
      </c>
      <c r="AH48">
        <v>0.14380100000000001</v>
      </c>
      <c r="AK48">
        <v>175</v>
      </c>
      <c r="AL48">
        <v>0.27380952380952384</v>
      </c>
      <c r="AM48">
        <v>46</v>
      </c>
      <c r="AO48">
        <v>175</v>
      </c>
      <c r="AP48">
        <v>0.27860099999999999</v>
      </c>
    </row>
    <row r="49" spans="1:42" x14ac:dyDescent="0.35">
      <c r="A49">
        <v>40</v>
      </c>
      <c r="B49">
        <v>0.116337</v>
      </c>
      <c r="C49" s="11">
        <f t="shared" si="0"/>
        <v>47</v>
      </c>
      <c r="E49">
        <v>40</v>
      </c>
      <c r="F49">
        <v>0.13095000000000001</v>
      </c>
      <c r="T49">
        <v>65</v>
      </c>
      <c r="U49">
        <v>0.16967499999999999</v>
      </c>
      <c r="V49" s="11">
        <f t="shared" si="1"/>
        <v>47</v>
      </c>
      <c r="X49">
        <v>65</v>
      </c>
      <c r="Y49">
        <v>0.14845</v>
      </c>
      <c r="AC49">
        <v>55</v>
      </c>
      <c r="AD49">
        <v>0.13544700000000001</v>
      </c>
      <c r="AE49" s="11">
        <f t="shared" si="2"/>
        <v>47</v>
      </c>
      <c r="AG49">
        <v>55</v>
      </c>
      <c r="AH49">
        <v>0.14380100000000001</v>
      </c>
      <c r="AK49">
        <v>175</v>
      </c>
      <c r="AL49">
        <v>0.27976190476190477</v>
      </c>
      <c r="AM49">
        <v>47</v>
      </c>
      <c r="AO49">
        <v>175</v>
      </c>
      <c r="AP49">
        <v>0.27860099999999999</v>
      </c>
    </row>
    <row r="50" spans="1:42" x14ac:dyDescent="0.35">
      <c r="A50">
        <v>45</v>
      </c>
      <c r="B50">
        <v>0.118812</v>
      </c>
      <c r="C50" s="11">
        <f t="shared" si="0"/>
        <v>48</v>
      </c>
      <c r="E50">
        <v>45</v>
      </c>
      <c r="F50">
        <v>0.14988199999999999</v>
      </c>
      <c r="T50">
        <v>65</v>
      </c>
      <c r="U50">
        <v>0.17328499999999999</v>
      </c>
      <c r="V50" s="11">
        <f t="shared" si="1"/>
        <v>48</v>
      </c>
      <c r="X50">
        <v>65</v>
      </c>
      <c r="Y50">
        <v>0.14845</v>
      </c>
      <c r="AC50">
        <v>55</v>
      </c>
      <c r="AD50">
        <v>0.13832900000000001</v>
      </c>
      <c r="AE50" s="11">
        <f t="shared" si="2"/>
        <v>48</v>
      </c>
      <c r="AG50">
        <v>55</v>
      </c>
      <c r="AH50">
        <v>0.14380100000000001</v>
      </c>
      <c r="AK50">
        <v>180</v>
      </c>
      <c r="AL50">
        <v>0.2857142857142857</v>
      </c>
      <c r="AM50">
        <v>48</v>
      </c>
      <c r="AO50">
        <v>180</v>
      </c>
      <c r="AP50">
        <v>0.2883</v>
      </c>
    </row>
    <row r="51" spans="1:42" x14ac:dyDescent="0.35">
      <c r="A51">
        <v>45</v>
      </c>
      <c r="B51">
        <v>0.12128700000000001</v>
      </c>
      <c r="C51" s="11">
        <f t="shared" si="0"/>
        <v>49</v>
      </c>
      <c r="E51">
        <v>45</v>
      </c>
      <c r="F51">
        <v>0.14988199999999999</v>
      </c>
      <c r="T51">
        <v>70</v>
      </c>
      <c r="U51">
        <v>0.176895</v>
      </c>
      <c r="V51" s="11">
        <f t="shared" si="1"/>
        <v>49</v>
      </c>
      <c r="X51">
        <v>70</v>
      </c>
      <c r="Y51">
        <v>0.16359099999999999</v>
      </c>
      <c r="AC51">
        <v>55</v>
      </c>
      <c r="AD51">
        <v>0.14121</v>
      </c>
      <c r="AE51" s="11">
        <f t="shared" si="2"/>
        <v>49</v>
      </c>
      <c r="AG51">
        <v>55</v>
      </c>
      <c r="AH51">
        <v>0.14380100000000001</v>
      </c>
      <c r="AK51">
        <v>180</v>
      </c>
      <c r="AL51">
        <v>0.29166666666666669</v>
      </c>
      <c r="AM51">
        <v>49</v>
      </c>
      <c r="AO51">
        <v>180</v>
      </c>
      <c r="AP51">
        <v>0.2883</v>
      </c>
    </row>
    <row r="52" spans="1:42" x14ac:dyDescent="0.35">
      <c r="A52">
        <v>45</v>
      </c>
      <c r="B52">
        <v>0.123762</v>
      </c>
      <c r="C52" s="11">
        <f t="shared" si="0"/>
        <v>50</v>
      </c>
      <c r="E52">
        <v>45</v>
      </c>
      <c r="F52">
        <v>0.14988199999999999</v>
      </c>
      <c r="T52">
        <v>70</v>
      </c>
      <c r="U52">
        <v>0.180505</v>
      </c>
      <c r="V52" s="11">
        <f t="shared" si="1"/>
        <v>50</v>
      </c>
      <c r="X52">
        <v>70</v>
      </c>
      <c r="Y52">
        <v>0.16359099999999999</v>
      </c>
      <c r="AC52">
        <v>55</v>
      </c>
      <c r="AD52">
        <v>0.144092</v>
      </c>
      <c r="AE52" s="11">
        <f t="shared" si="2"/>
        <v>50</v>
      </c>
      <c r="AG52">
        <v>55</v>
      </c>
      <c r="AH52">
        <v>0.14380100000000001</v>
      </c>
      <c r="AK52">
        <v>185</v>
      </c>
      <c r="AL52">
        <v>0.29761904761904762</v>
      </c>
      <c r="AM52">
        <v>50</v>
      </c>
      <c r="AO52">
        <v>185</v>
      </c>
      <c r="AP52">
        <v>0.29796099999999998</v>
      </c>
    </row>
    <row r="53" spans="1:42" x14ac:dyDescent="0.35">
      <c r="A53">
        <v>45</v>
      </c>
      <c r="B53">
        <v>0.12623799999999999</v>
      </c>
      <c r="C53" s="11">
        <f t="shared" si="0"/>
        <v>51</v>
      </c>
      <c r="E53">
        <v>45</v>
      </c>
      <c r="F53">
        <v>0.14988199999999999</v>
      </c>
      <c r="T53">
        <v>70</v>
      </c>
      <c r="U53">
        <v>0.184116</v>
      </c>
      <c r="V53" s="11">
        <f t="shared" si="1"/>
        <v>51</v>
      </c>
      <c r="X53">
        <v>70</v>
      </c>
      <c r="Y53">
        <v>0.16359099999999999</v>
      </c>
      <c r="AC53">
        <v>55</v>
      </c>
      <c r="AD53">
        <v>0.14697399999999999</v>
      </c>
      <c r="AE53" s="11">
        <f t="shared" si="2"/>
        <v>51</v>
      </c>
      <c r="AG53">
        <v>55</v>
      </c>
      <c r="AH53">
        <v>0.14380100000000001</v>
      </c>
      <c r="AK53">
        <v>190</v>
      </c>
      <c r="AL53">
        <v>0.30357142857142855</v>
      </c>
      <c r="AM53">
        <v>51</v>
      </c>
      <c r="AO53">
        <v>190</v>
      </c>
      <c r="AP53">
        <v>0.30758000000000002</v>
      </c>
    </row>
    <row r="54" spans="1:42" x14ac:dyDescent="0.35">
      <c r="A54">
        <v>45</v>
      </c>
      <c r="B54">
        <v>0.12871299999999999</v>
      </c>
      <c r="C54" s="11">
        <f t="shared" si="0"/>
        <v>52</v>
      </c>
      <c r="E54">
        <v>45</v>
      </c>
      <c r="F54">
        <v>0.14988199999999999</v>
      </c>
      <c r="T54">
        <v>70</v>
      </c>
      <c r="U54">
        <v>0.187726</v>
      </c>
      <c r="V54" s="11">
        <f t="shared" si="1"/>
        <v>52</v>
      </c>
      <c r="X54">
        <v>70</v>
      </c>
      <c r="Y54">
        <v>0.16359099999999999</v>
      </c>
      <c r="AC54">
        <v>55</v>
      </c>
      <c r="AD54">
        <v>0.14985599999999999</v>
      </c>
      <c r="AE54" s="11">
        <f t="shared" si="2"/>
        <v>52</v>
      </c>
      <c r="AG54">
        <v>55</v>
      </c>
      <c r="AH54">
        <v>0.14380100000000001</v>
      </c>
      <c r="AK54">
        <v>190</v>
      </c>
      <c r="AL54">
        <v>0.30952380952380953</v>
      </c>
      <c r="AM54">
        <v>52</v>
      </c>
      <c r="AO54">
        <v>190</v>
      </c>
      <c r="AP54">
        <v>0.30758000000000002</v>
      </c>
    </row>
    <row r="55" spans="1:42" x14ac:dyDescent="0.35">
      <c r="A55">
        <v>45</v>
      </c>
      <c r="B55">
        <v>0.131188</v>
      </c>
      <c r="C55" s="11">
        <f t="shared" si="0"/>
        <v>53</v>
      </c>
      <c r="E55">
        <v>45</v>
      </c>
      <c r="F55">
        <v>0.14988199999999999</v>
      </c>
      <c r="T55">
        <v>70</v>
      </c>
      <c r="U55">
        <v>0.19133600000000001</v>
      </c>
      <c r="V55" s="11">
        <f t="shared" si="1"/>
        <v>53</v>
      </c>
      <c r="X55">
        <v>70</v>
      </c>
      <c r="Y55">
        <v>0.16359099999999999</v>
      </c>
      <c r="AC55">
        <v>55</v>
      </c>
      <c r="AD55">
        <v>0.15273800000000001</v>
      </c>
      <c r="AE55" s="11">
        <f t="shared" si="2"/>
        <v>53</v>
      </c>
      <c r="AG55">
        <v>55</v>
      </c>
      <c r="AH55">
        <v>0.14380100000000001</v>
      </c>
      <c r="AK55">
        <v>195</v>
      </c>
      <c r="AL55">
        <v>0.31547619047619047</v>
      </c>
      <c r="AM55">
        <v>53</v>
      </c>
      <c r="AO55">
        <v>195</v>
      </c>
      <c r="AP55">
        <v>0.31715100000000002</v>
      </c>
    </row>
    <row r="56" spans="1:42" x14ac:dyDescent="0.35">
      <c r="A56">
        <v>45</v>
      </c>
      <c r="B56">
        <v>0.133663</v>
      </c>
      <c r="C56" s="11">
        <f t="shared" si="0"/>
        <v>54</v>
      </c>
      <c r="E56">
        <v>45</v>
      </c>
      <c r="F56">
        <v>0.14988199999999999</v>
      </c>
      <c r="T56">
        <v>70</v>
      </c>
      <c r="U56">
        <v>0.19494600000000001</v>
      </c>
      <c r="V56" s="11">
        <f t="shared" si="1"/>
        <v>54</v>
      </c>
      <c r="X56">
        <v>70</v>
      </c>
      <c r="Y56">
        <v>0.16359099999999999</v>
      </c>
      <c r="AC56">
        <v>55</v>
      </c>
      <c r="AD56">
        <v>0.15562000000000001</v>
      </c>
      <c r="AE56" s="11">
        <f t="shared" si="2"/>
        <v>54</v>
      </c>
      <c r="AG56">
        <v>55</v>
      </c>
      <c r="AH56">
        <v>0.14380100000000001</v>
      </c>
      <c r="AK56">
        <v>200</v>
      </c>
      <c r="AL56">
        <v>0.32142857142857145</v>
      </c>
      <c r="AM56">
        <v>54</v>
      </c>
      <c r="AO56">
        <v>200</v>
      </c>
      <c r="AP56">
        <v>0.32667099999999999</v>
      </c>
    </row>
    <row r="57" spans="1:42" x14ac:dyDescent="0.35">
      <c r="A57">
        <v>45</v>
      </c>
      <c r="B57">
        <v>0.13613900000000001</v>
      </c>
      <c r="C57" s="11">
        <f t="shared" si="0"/>
        <v>55</v>
      </c>
      <c r="E57">
        <v>45</v>
      </c>
      <c r="F57">
        <v>0.14988199999999999</v>
      </c>
      <c r="T57">
        <v>70</v>
      </c>
      <c r="U57">
        <v>0.19855600000000001</v>
      </c>
      <c r="V57" s="11">
        <f t="shared" si="1"/>
        <v>55</v>
      </c>
      <c r="X57">
        <v>70</v>
      </c>
      <c r="Y57">
        <v>0.16359099999999999</v>
      </c>
      <c r="AC57">
        <v>55</v>
      </c>
      <c r="AD57">
        <v>0.158501</v>
      </c>
      <c r="AE57" s="11">
        <f t="shared" si="2"/>
        <v>55</v>
      </c>
      <c r="AG57">
        <v>55</v>
      </c>
      <c r="AH57">
        <v>0.14380100000000001</v>
      </c>
      <c r="AK57">
        <v>200</v>
      </c>
      <c r="AL57">
        <v>0.32738095238095238</v>
      </c>
      <c r="AM57">
        <v>55</v>
      </c>
      <c r="AO57">
        <v>200</v>
      </c>
      <c r="AP57">
        <v>0.32667099999999999</v>
      </c>
    </row>
    <row r="58" spans="1:42" x14ac:dyDescent="0.35">
      <c r="A58">
        <v>45</v>
      </c>
      <c r="B58">
        <v>0.13861399999999999</v>
      </c>
      <c r="C58" s="11">
        <f t="shared" si="0"/>
        <v>56</v>
      </c>
      <c r="E58">
        <v>45</v>
      </c>
      <c r="F58">
        <v>0.14988199999999999</v>
      </c>
      <c r="T58">
        <v>75</v>
      </c>
      <c r="U58">
        <v>0.20216600000000001</v>
      </c>
      <c r="V58" s="11">
        <f t="shared" si="1"/>
        <v>56</v>
      </c>
      <c r="X58">
        <v>75</v>
      </c>
      <c r="Y58">
        <v>0.17884700000000001</v>
      </c>
      <c r="AC58">
        <v>55</v>
      </c>
      <c r="AD58">
        <v>0.161383</v>
      </c>
      <c r="AE58" s="11">
        <f t="shared" si="2"/>
        <v>56</v>
      </c>
      <c r="AG58">
        <v>55</v>
      </c>
      <c r="AH58">
        <v>0.14380100000000001</v>
      </c>
      <c r="AK58">
        <v>200</v>
      </c>
      <c r="AL58">
        <v>0.33333333333333331</v>
      </c>
      <c r="AM58">
        <v>56</v>
      </c>
      <c r="AO58">
        <v>200</v>
      </c>
      <c r="AP58">
        <v>0.32667099999999999</v>
      </c>
    </row>
    <row r="59" spans="1:42" x14ac:dyDescent="0.35">
      <c r="A59">
        <v>45</v>
      </c>
      <c r="B59">
        <v>0.14108899999999999</v>
      </c>
      <c r="C59" s="11">
        <f t="shared" si="0"/>
        <v>57</v>
      </c>
      <c r="E59">
        <v>45</v>
      </c>
      <c r="F59">
        <v>0.14988199999999999</v>
      </c>
      <c r="T59">
        <v>75</v>
      </c>
      <c r="U59">
        <v>0.20577599999999999</v>
      </c>
      <c r="V59" s="11">
        <f t="shared" si="1"/>
        <v>57</v>
      </c>
      <c r="X59">
        <v>75</v>
      </c>
      <c r="Y59">
        <v>0.17884700000000001</v>
      </c>
      <c r="AC59">
        <v>55</v>
      </c>
      <c r="AD59">
        <v>0.16426499999999999</v>
      </c>
      <c r="AE59" s="11">
        <f t="shared" si="2"/>
        <v>57</v>
      </c>
      <c r="AG59">
        <v>55</v>
      </c>
      <c r="AH59">
        <v>0.14380100000000001</v>
      </c>
      <c r="AK59">
        <v>210</v>
      </c>
      <c r="AL59">
        <v>0.3392857142857143</v>
      </c>
      <c r="AM59">
        <v>57</v>
      </c>
      <c r="AO59">
        <v>210</v>
      </c>
      <c r="AP59">
        <v>0.34554200000000002</v>
      </c>
    </row>
    <row r="60" spans="1:42" x14ac:dyDescent="0.35">
      <c r="A60">
        <v>50</v>
      </c>
      <c r="B60">
        <v>0.143564</v>
      </c>
      <c r="C60" s="11">
        <f t="shared" si="0"/>
        <v>58</v>
      </c>
      <c r="E60">
        <v>50</v>
      </c>
      <c r="F60">
        <v>0.168821</v>
      </c>
      <c r="T60">
        <v>75</v>
      </c>
      <c r="U60">
        <v>0.20938599999999999</v>
      </c>
      <c r="V60" s="11">
        <f t="shared" si="1"/>
        <v>58</v>
      </c>
      <c r="X60">
        <v>75</v>
      </c>
      <c r="Y60">
        <v>0.17884700000000001</v>
      </c>
      <c r="AC60">
        <v>60</v>
      </c>
      <c r="AD60">
        <v>0.16714699999999999</v>
      </c>
      <c r="AE60" s="11">
        <f t="shared" si="2"/>
        <v>58</v>
      </c>
      <c r="AG60">
        <v>60</v>
      </c>
      <c r="AH60">
        <v>0.160554</v>
      </c>
      <c r="AK60">
        <v>215</v>
      </c>
      <c r="AL60">
        <v>0.34523809523809523</v>
      </c>
      <c r="AM60">
        <v>58</v>
      </c>
      <c r="AO60">
        <v>215</v>
      </c>
      <c r="AP60">
        <v>0.35488599999999998</v>
      </c>
    </row>
    <row r="61" spans="1:42" x14ac:dyDescent="0.35">
      <c r="A61">
        <v>50</v>
      </c>
      <c r="B61">
        <v>0.14604</v>
      </c>
      <c r="C61" s="11">
        <f t="shared" si="0"/>
        <v>59</v>
      </c>
      <c r="E61">
        <v>50</v>
      </c>
      <c r="F61">
        <v>0.168821</v>
      </c>
      <c r="T61">
        <v>75</v>
      </c>
      <c r="U61">
        <v>0.21299599999999999</v>
      </c>
      <c r="V61" s="11">
        <f t="shared" si="1"/>
        <v>59</v>
      </c>
      <c r="X61">
        <v>75</v>
      </c>
      <c r="Y61">
        <v>0.17884700000000001</v>
      </c>
      <c r="AC61">
        <v>60</v>
      </c>
      <c r="AD61">
        <v>0.17002900000000001</v>
      </c>
      <c r="AE61" s="11">
        <f t="shared" si="2"/>
        <v>59</v>
      </c>
      <c r="AG61">
        <v>60</v>
      </c>
      <c r="AH61">
        <v>0.160554</v>
      </c>
      <c r="AK61">
        <v>215</v>
      </c>
      <c r="AL61">
        <v>0.35119047619047616</v>
      </c>
      <c r="AM61">
        <v>59</v>
      </c>
      <c r="AO61">
        <v>215</v>
      </c>
      <c r="AP61">
        <v>0.35488599999999998</v>
      </c>
    </row>
    <row r="62" spans="1:42" x14ac:dyDescent="0.35">
      <c r="A62">
        <v>50</v>
      </c>
      <c r="B62">
        <v>0.14851500000000001</v>
      </c>
      <c r="C62" s="11">
        <f t="shared" si="0"/>
        <v>60</v>
      </c>
      <c r="E62">
        <v>50</v>
      </c>
      <c r="F62">
        <v>0.168821</v>
      </c>
      <c r="T62">
        <v>75</v>
      </c>
      <c r="U62">
        <v>0.21660599999999999</v>
      </c>
      <c r="V62" s="11">
        <f t="shared" si="1"/>
        <v>60</v>
      </c>
      <c r="X62">
        <v>75</v>
      </c>
      <c r="Y62">
        <v>0.17884700000000001</v>
      </c>
      <c r="AC62">
        <v>65</v>
      </c>
      <c r="AD62">
        <v>0.17291100000000001</v>
      </c>
      <c r="AE62" s="11">
        <f t="shared" si="2"/>
        <v>60</v>
      </c>
      <c r="AG62">
        <v>65</v>
      </c>
      <c r="AH62">
        <v>0.17741399999999999</v>
      </c>
      <c r="AK62">
        <v>220</v>
      </c>
      <c r="AL62">
        <v>0.35714285714285715</v>
      </c>
      <c r="AM62">
        <v>60</v>
      </c>
      <c r="AO62">
        <v>220</v>
      </c>
      <c r="AP62">
        <v>0.36416599999999999</v>
      </c>
    </row>
    <row r="63" spans="1:42" x14ac:dyDescent="0.35">
      <c r="A63">
        <v>50</v>
      </c>
      <c r="B63">
        <v>0.15099000000000001</v>
      </c>
      <c r="C63" s="11">
        <f t="shared" si="0"/>
        <v>61</v>
      </c>
      <c r="E63">
        <v>50</v>
      </c>
      <c r="F63">
        <v>0.168821</v>
      </c>
      <c r="T63">
        <v>75</v>
      </c>
      <c r="U63">
        <v>0.220217</v>
      </c>
      <c r="V63" s="11">
        <f t="shared" si="1"/>
        <v>61</v>
      </c>
      <c r="X63">
        <v>75</v>
      </c>
      <c r="Y63">
        <v>0.17884700000000001</v>
      </c>
      <c r="AC63">
        <v>65</v>
      </c>
      <c r="AD63">
        <v>0.175793</v>
      </c>
      <c r="AE63" s="11">
        <f t="shared" si="2"/>
        <v>61</v>
      </c>
      <c r="AG63">
        <v>65</v>
      </c>
      <c r="AH63">
        <v>0.17741399999999999</v>
      </c>
      <c r="AK63">
        <v>225</v>
      </c>
      <c r="AL63">
        <v>0.36309523809523808</v>
      </c>
      <c r="AM63">
        <v>61</v>
      </c>
      <c r="AO63">
        <v>225</v>
      </c>
      <c r="AP63">
        <v>0.37337700000000001</v>
      </c>
    </row>
    <row r="64" spans="1:42" x14ac:dyDescent="0.35">
      <c r="A64">
        <v>50</v>
      </c>
      <c r="B64">
        <v>0.15346499999999999</v>
      </c>
      <c r="C64" s="11">
        <f t="shared" si="0"/>
        <v>62</v>
      </c>
      <c r="E64">
        <v>50</v>
      </c>
      <c r="F64">
        <v>0.168821</v>
      </c>
      <c r="T64">
        <v>80</v>
      </c>
      <c r="U64">
        <v>0.223827</v>
      </c>
      <c r="V64" s="11">
        <f t="shared" si="1"/>
        <v>62</v>
      </c>
      <c r="X64">
        <v>80</v>
      </c>
      <c r="Y64">
        <v>0.19417499999999999</v>
      </c>
      <c r="AC64">
        <v>65</v>
      </c>
      <c r="AD64">
        <v>0.178674</v>
      </c>
      <c r="AE64" s="11">
        <f t="shared" si="2"/>
        <v>62</v>
      </c>
      <c r="AG64">
        <v>65</v>
      </c>
      <c r="AH64">
        <v>0.17741399999999999</v>
      </c>
      <c r="AK64">
        <v>230</v>
      </c>
      <c r="AL64">
        <v>0.36904761904761907</v>
      </c>
      <c r="AM64">
        <v>62</v>
      </c>
      <c r="AO64">
        <v>230</v>
      </c>
      <c r="AP64">
        <v>0.38251800000000002</v>
      </c>
    </row>
    <row r="65" spans="1:42" x14ac:dyDescent="0.35">
      <c r="A65">
        <v>50</v>
      </c>
      <c r="B65">
        <v>0.155941</v>
      </c>
      <c r="C65" s="11">
        <f t="shared" si="0"/>
        <v>63</v>
      </c>
      <c r="E65">
        <v>50</v>
      </c>
      <c r="F65">
        <v>0.168821</v>
      </c>
      <c r="T65">
        <v>80</v>
      </c>
      <c r="U65">
        <v>0.227437</v>
      </c>
      <c r="V65" s="11">
        <f t="shared" si="1"/>
        <v>63</v>
      </c>
      <c r="X65">
        <v>80</v>
      </c>
      <c r="Y65">
        <v>0.19417499999999999</v>
      </c>
      <c r="AC65">
        <v>65</v>
      </c>
      <c r="AD65">
        <v>0.181556</v>
      </c>
      <c r="AE65" s="11">
        <f t="shared" si="2"/>
        <v>63</v>
      </c>
      <c r="AG65">
        <v>65</v>
      </c>
      <c r="AH65">
        <v>0.17741399999999999</v>
      </c>
      <c r="AK65">
        <v>240</v>
      </c>
      <c r="AL65">
        <v>0.375</v>
      </c>
      <c r="AM65">
        <v>63</v>
      </c>
      <c r="AO65">
        <v>240</v>
      </c>
      <c r="AP65">
        <v>0.40057900000000002</v>
      </c>
    </row>
    <row r="66" spans="1:42" x14ac:dyDescent="0.35">
      <c r="A66">
        <v>50</v>
      </c>
      <c r="B66">
        <v>0.158416</v>
      </c>
      <c r="C66" s="11">
        <f t="shared" si="0"/>
        <v>64</v>
      </c>
      <c r="E66">
        <v>50</v>
      </c>
      <c r="F66">
        <v>0.168821</v>
      </c>
      <c r="T66">
        <v>80</v>
      </c>
      <c r="U66">
        <v>0.231047</v>
      </c>
      <c r="V66" s="11">
        <f t="shared" si="1"/>
        <v>64</v>
      </c>
      <c r="X66">
        <v>80</v>
      </c>
      <c r="Y66">
        <v>0.19417499999999999</v>
      </c>
      <c r="AC66">
        <v>65</v>
      </c>
      <c r="AD66">
        <v>0.18443799999999999</v>
      </c>
      <c r="AE66" s="11">
        <f t="shared" si="2"/>
        <v>64</v>
      </c>
      <c r="AG66">
        <v>65</v>
      </c>
      <c r="AH66">
        <v>0.17741399999999999</v>
      </c>
      <c r="AK66">
        <v>240</v>
      </c>
      <c r="AL66">
        <v>0.38095238095238093</v>
      </c>
      <c r="AM66">
        <v>64</v>
      </c>
      <c r="AO66">
        <v>240</v>
      </c>
      <c r="AP66">
        <v>0.40057900000000002</v>
      </c>
    </row>
    <row r="67" spans="1:42" x14ac:dyDescent="0.35">
      <c r="A67">
        <v>50</v>
      </c>
      <c r="B67">
        <v>0.16089100000000001</v>
      </c>
      <c r="C67" s="11">
        <f t="shared" si="0"/>
        <v>65</v>
      </c>
      <c r="E67">
        <v>50</v>
      </c>
      <c r="F67">
        <v>0.168821</v>
      </c>
      <c r="T67">
        <v>80</v>
      </c>
      <c r="U67">
        <v>0.234657</v>
      </c>
      <c r="V67" s="11">
        <f t="shared" si="1"/>
        <v>65</v>
      </c>
      <c r="X67">
        <v>80</v>
      </c>
      <c r="Y67">
        <v>0.19417499999999999</v>
      </c>
      <c r="AC67">
        <v>65</v>
      </c>
      <c r="AD67">
        <v>0.18731999999999999</v>
      </c>
      <c r="AE67" s="11">
        <f t="shared" si="2"/>
        <v>65</v>
      </c>
      <c r="AG67">
        <v>65</v>
      </c>
      <c r="AH67">
        <v>0.17741399999999999</v>
      </c>
      <c r="AK67">
        <v>240</v>
      </c>
      <c r="AL67">
        <v>0.38690476190476192</v>
      </c>
      <c r="AM67">
        <v>65</v>
      </c>
      <c r="AO67">
        <v>240</v>
      </c>
      <c r="AP67">
        <v>0.40057900000000002</v>
      </c>
    </row>
    <row r="68" spans="1:42" x14ac:dyDescent="0.35">
      <c r="A68">
        <v>50</v>
      </c>
      <c r="B68">
        <v>0.16336600000000001</v>
      </c>
      <c r="C68" s="11">
        <f t="shared" si="0"/>
        <v>66</v>
      </c>
      <c r="E68">
        <v>50</v>
      </c>
      <c r="F68">
        <v>0.168821</v>
      </c>
      <c r="T68">
        <v>85</v>
      </c>
      <c r="U68">
        <v>0.23826700000000001</v>
      </c>
      <c r="V68" s="11">
        <f t="shared" si="1"/>
        <v>66</v>
      </c>
      <c r="X68">
        <v>85</v>
      </c>
      <c r="Y68">
        <v>0.20954100000000001</v>
      </c>
      <c r="AC68">
        <v>65</v>
      </c>
      <c r="AD68">
        <v>0.19020200000000001</v>
      </c>
      <c r="AE68" s="11">
        <f t="shared" si="2"/>
        <v>66</v>
      </c>
      <c r="AG68">
        <v>65</v>
      </c>
      <c r="AH68">
        <v>0.17741399999999999</v>
      </c>
      <c r="AK68">
        <v>245</v>
      </c>
      <c r="AL68">
        <v>0.39285714285714285</v>
      </c>
      <c r="AM68">
        <v>66</v>
      </c>
      <c r="AO68">
        <v>245</v>
      </c>
      <c r="AP68">
        <v>0.409495</v>
      </c>
    </row>
    <row r="69" spans="1:42" x14ac:dyDescent="0.35">
      <c r="A69">
        <v>50</v>
      </c>
      <c r="B69">
        <v>0.16584199999999999</v>
      </c>
      <c r="C69" s="11">
        <f t="shared" ref="C69:C132" si="3">C68+1</f>
        <v>67</v>
      </c>
      <c r="E69">
        <v>50</v>
      </c>
      <c r="F69">
        <v>0.168821</v>
      </c>
      <c r="T69">
        <v>85</v>
      </c>
      <c r="U69">
        <v>0.24187700000000001</v>
      </c>
      <c r="V69" s="11">
        <f t="shared" ref="V69:V132" si="4">V68+1</f>
        <v>67</v>
      </c>
      <c r="X69">
        <v>85</v>
      </c>
      <c r="Y69">
        <v>0.20954100000000001</v>
      </c>
      <c r="AC69">
        <v>70</v>
      </c>
      <c r="AD69">
        <v>0.19308400000000001</v>
      </c>
      <c r="AE69" s="11">
        <f t="shared" ref="AE69:AE132" si="5">AE68+1</f>
        <v>67</v>
      </c>
      <c r="AG69">
        <v>70</v>
      </c>
      <c r="AH69">
        <v>0.19433</v>
      </c>
      <c r="AK69">
        <v>245</v>
      </c>
      <c r="AL69">
        <v>0.39880952380952384</v>
      </c>
      <c r="AM69">
        <v>67</v>
      </c>
      <c r="AO69">
        <v>245</v>
      </c>
      <c r="AP69">
        <v>0.409495</v>
      </c>
    </row>
    <row r="70" spans="1:42" x14ac:dyDescent="0.35">
      <c r="A70">
        <v>50</v>
      </c>
      <c r="B70">
        <v>0.16831699999999999</v>
      </c>
      <c r="C70" s="11">
        <f t="shared" si="3"/>
        <v>68</v>
      </c>
      <c r="E70">
        <v>50</v>
      </c>
      <c r="F70">
        <v>0.168821</v>
      </c>
      <c r="T70">
        <v>85</v>
      </c>
      <c r="U70">
        <v>0.24548700000000001</v>
      </c>
      <c r="V70" s="11">
        <f t="shared" si="4"/>
        <v>68</v>
      </c>
      <c r="X70">
        <v>85</v>
      </c>
      <c r="Y70">
        <v>0.20954100000000001</v>
      </c>
      <c r="AC70">
        <v>70</v>
      </c>
      <c r="AD70">
        <v>0.195965</v>
      </c>
      <c r="AE70" s="11">
        <f t="shared" si="5"/>
        <v>68</v>
      </c>
      <c r="AG70">
        <v>70</v>
      </c>
      <c r="AH70">
        <v>0.19433</v>
      </c>
      <c r="AK70">
        <v>245</v>
      </c>
      <c r="AL70">
        <v>0.40476190476190477</v>
      </c>
      <c r="AM70">
        <v>68</v>
      </c>
      <c r="AO70">
        <v>245</v>
      </c>
      <c r="AP70">
        <v>0.409495</v>
      </c>
    </row>
    <row r="71" spans="1:42" x14ac:dyDescent="0.35">
      <c r="A71">
        <v>55</v>
      </c>
      <c r="B71">
        <v>0.170792</v>
      </c>
      <c r="C71" s="11">
        <f t="shared" si="3"/>
        <v>69</v>
      </c>
      <c r="E71">
        <v>55</v>
      </c>
      <c r="F71">
        <v>0.18770400000000001</v>
      </c>
      <c r="T71">
        <v>90</v>
      </c>
      <c r="U71">
        <v>0.24909700000000001</v>
      </c>
      <c r="V71" s="11">
        <f t="shared" si="4"/>
        <v>69</v>
      </c>
      <c r="X71">
        <v>90</v>
      </c>
      <c r="Y71">
        <v>0.22491</v>
      </c>
      <c r="AC71">
        <v>75</v>
      </c>
      <c r="AD71">
        <v>0.198847</v>
      </c>
      <c r="AE71" s="11">
        <f t="shared" si="5"/>
        <v>69</v>
      </c>
      <c r="AG71">
        <v>75</v>
      </c>
      <c r="AH71">
        <v>0.211256</v>
      </c>
      <c r="AK71">
        <v>245</v>
      </c>
      <c r="AL71">
        <v>0.4107142857142857</v>
      </c>
      <c r="AM71">
        <v>69</v>
      </c>
      <c r="AO71">
        <v>245</v>
      </c>
      <c r="AP71">
        <v>0.409495</v>
      </c>
    </row>
    <row r="72" spans="1:42" x14ac:dyDescent="0.35">
      <c r="A72">
        <v>55</v>
      </c>
      <c r="B72">
        <v>0.173267</v>
      </c>
      <c r="C72" s="11">
        <f t="shared" si="3"/>
        <v>70</v>
      </c>
      <c r="E72">
        <v>55</v>
      </c>
      <c r="F72">
        <v>0.18770400000000001</v>
      </c>
      <c r="T72">
        <v>95</v>
      </c>
      <c r="U72">
        <v>0.25270799999999999</v>
      </c>
      <c r="V72" s="11">
        <f t="shared" si="4"/>
        <v>70</v>
      </c>
      <c r="X72">
        <v>95</v>
      </c>
      <c r="Y72">
        <v>0.240255</v>
      </c>
      <c r="AC72">
        <v>75</v>
      </c>
      <c r="AD72">
        <v>0.20172899999999999</v>
      </c>
      <c r="AE72" s="11">
        <f t="shared" si="5"/>
        <v>70</v>
      </c>
      <c r="AG72">
        <v>75</v>
      </c>
      <c r="AH72">
        <v>0.211256</v>
      </c>
      <c r="AK72">
        <v>245</v>
      </c>
      <c r="AL72">
        <v>0.41666666666666669</v>
      </c>
      <c r="AM72">
        <v>70</v>
      </c>
      <c r="AO72">
        <v>245</v>
      </c>
      <c r="AP72">
        <v>0.409495</v>
      </c>
    </row>
    <row r="73" spans="1:42" x14ac:dyDescent="0.35">
      <c r="A73">
        <v>55</v>
      </c>
      <c r="B73">
        <v>0.17574300000000001</v>
      </c>
      <c r="C73" s="11">
        <f t="shared" si="3"/>
        <v>71</v>
      </c>
      <c r="E73">
        <v>55</v>
      </c>
      <c r="F73">
        <v>0.18770400000000001</v>
      </c>
      <c r="T73">
        <v>95</v>
      </c>
      <c r="U73">
        <v>0.25631799999999999</v>
      </c>
      <c r="V73" s="11">
        <f t="shared" si="4"/>
        <v>71</v>
      </c>
      <c r="X73">
        <v>95</v>
      </c>
      <c r="Y73">
        <v>0.240255</v>
      </c>
      <c r="AC73">
        <v>75</v>
      </c>
      <c r="AD73">
        <v>0.20461099999999999</v>
      </c>
      <c r="AE73" s="11">
        <f t="shared" si="5"/>
        <v>71</v>
      </c>
      <c r="AG73">
        <v>75</v>
      </c>
      <c r="AH73">
        <v>0.211256</v>
      </c>
      <c r="AK73">
        <v>245</v>
      </c>
      <c r="AL73">
        <v>0.42261904761904762</v>
      </c>
      <c r="AM73">
        <v>71</v>
      </c>
      <c r="AO73">
        <v>245</v>
      </c>
      <c r="AP73">
        <v>0.409495</v>
      </c>
    </row>
    <row r="74" spans="1:42" x14ac:dyDescent="0.35">
      <c r="A74">
        <v>55</v>
      </c>
      <c r="B74">
        <v>0.17821799999999999</v>
      </c>
      <c r="C74" s="11">
        <f t="shared" si="3"/>
        <v>72</v>
      </c>
      <c r="E74">
        <v>55</v>
      </c>
      <c r="F74">
        <v>0.18770400000000001</v>
      </c>
      <c r="T74">
        <v>100</v>
      </c>
      <c r="U74">
        <v>0.25992799999999999</v>
      </c>
      <c r="V74" s="11">
        <f t="shared" si="4"/>
        <v>72</v>
      </c>
      <c r="X74">
        <v>100</v>
      </c>
      <c r="Y74">
        <v>0.25555</v>
      </c>
      <c r="AC74">
        <v>75</v>
      </c>
      <c r="AD74">
        <v>0.20749300000000001</v>
      </c>
      <c r="AE74" s="11">
        <f t="shared" si="5"/>
        <v>72</v>
      </c>
      <c r="AG74">
        <v>75</v>
      </c>
      <c r="AH74">
        <v>0.211256</v>
      </c>
      <c r="AK74">
        <v>250</v>
      </c>
      <c r="AL74">
        <v>0.42857142857142855</v>
      </c>
      <c r="AM74">
        <v>72</v>
      </c>
      <c r="AO74">
        <v>250</v>
      </c>
      <c r="AP74">
        <v>0.41833100000000001</v>
      </c>
    </row>
    <row r="75" spans="1:42" x14ac:dyDescent="0.35">
      <c r="A75">
        <v>55</v>
      </c>
      <c r="B75">
        <v>0.18069299999999999</v>
      </c>
      <c r="C75" s="11">
        <f t="shared" si="3"/>
        <v>73</v>
      </c>
      <c r="E75">
        <v>55</v>
      </c>
      <c r="F75">
        <v>0.18770400000000001</v>
      </c>
      <c r="T75">
        <v>100</v>
      </c>
      <c r="U75">
        <v>0.26353799999999999</v>
      </c>
      <c r="V75" s="11">
        <f t="shared" si="4"/>
        <v>73</v>
      </c>
      <c r="X75">
        <v>100</v>
      </c>
      <c r="Y75">
        <v>0.25555</v>
      </c>
      <c r="AC75">
        <v>75</v>
      </c>
      <c r="AD75">
        <v>0.21037500000000001</v>
      </c>
      <c r="AE75" s="11">
        <f t="shared" si="5"/>
        <v>73</v>
      </c>
      <c r="AG75">
        <v>75</v>
      </c>
      <c r="AH75">
        <v>0.211256</v>
      </c>
      <c r="AK75">
        <v>250</v>
      </c>
      <c r="AL75">
        <v>0.43452380952380953</v>
      </c>
      <c r="AM75">
        <v>73</v>
      </c>
      <c r="AO75">
        <v>250</v>
      </c>
      <c r="AP75">
        <v>0.41833100000000001</v>
      </c>
    </row>
    <row r="76" spans="1:42" x14ac:dyDescent="0.35">
      <c r="A76">
        <v>55</v>
      </c>
      <c r="B76">
        <v>0.183168</v>
      </c>
      <c r="C76" s="11">
        <f t="shared" si="3"/>
        <v>74</v>
      </c>
      <c r="E76">
        <v>55</v>
      </c>
      <c r="F76">
        <v>0.18770400000000001</v>
      </c>
      <c r="T76">
        <v>100</v>
      </c>
      <c r="U76">
        <v>0.267148</v>
      </c>
      <c r="V76" s="11">
        <f t="shared" si="4"/>
        <v>74</v>
      </c>
      <c r="X76">
        <v>100</v>
      </c>
      <c r="Y76">
        <v>0.25555</v>
      </c>
      <c r="AC76">
        <v>80</v>
      </c>
      <c r="AD76">
        <v>0.213256</v>
      </c>
      <c r="AE76" s="11">
        <f t="shared" si="5"/>
        <v>74</v>
      </c>
      <c r="AG76">
        <v>80</v>
      </c>
      <c r="AH76">
        <v>0.22814999999999999</v>
      </c>
      <c r="AK76">
        <v>260</v>
      </c>
      <c r="AL76">
        <v>0.44047619047619047</v>
      </c>
      <c r="AM76">
        <v>74</v>
      </c>
      <c r="AO76">
        <v>260</v>
      </c>
      <c r="AP76">
        <v>0.43576100000000001</v>
      </c>
    </row>
    <row r="77" spans="1:42" x14ac:dyDescent="0.35">
      <c r="A77">
        <v>55</v>
      </c>
      <c r="B77">
        <v>0.185644</v>
      </c>
      <c r="C77" s="11">
        <f t="shared" si="3"/>
        <v>75</v>
      </c>
      <c r="E77">
        <v>55</v>
      </c>
      <c r="F77">
        <v>0.18770400000000001</v>
      </c>
      <c r="T77">
        <v>100</v>
      </c>
      <c r="U77">
        <v>0.270758</v>
      </c>
      <c r="V77" s="11">
        <f t="shared" si="4"/>
        <v>75</v>
      </c>
      <c r="X77">
        <v>100</v>
      </c>
      <c r="Y77">
        <v>0.25555</v>
      </c>
      <c r="AC77">
        <v>80</v>
      </c>
      <c r="AD77">
        <v>0.216138</v>
      </c>
      <c r="AE77" s="11">
        <f t="shared" si="5"/>
        <v>75</v>
      </c>
      <c r="AG77">
        <v>80</v>
      </c>
      <c r="AH77">
        <v>0.22814999999999999</v>
      </c>
      <c r="AK77">
        <v>260</v>
      </c>
      <c r="AL77">
        <v>0.44642857142857145</v>
      </c>
      <c r="AM77">
        <v>75</v>
      </c>
      <c r="AO77">
        <v>260</v>
      </c>
      <c r="AP77">
        <v>0.43576100000000001</v>
      </c>
    </row>
    <row r="78" spans="1:42" x14ac:dyDescent="0.35">
      <c r="A78">
        <v>60</v>
      </c>
      <c r="B78">
        <v>0.18811900000000001</v>
      </c>
      <c r="C78" s="11">
        <f t="shared" si="3"/>
        <v>76</v>
      </c>
      <c r="E78">
        <v>60</v>
      </c>
      <c r="F78">
        <v>0.20647799999999999</v>
      </c>
      <c r="T78">
        <v>105</v>
      </c>
      <c r="U78">
        <v>0.274368</v>
      </c>
      <c r="V78" s="11">
        <f t="shared" si="4"/>
        <v>76</v>
      </c>
      <c r="X78">
        <v>105</v>
      </c>
      <c r="Y78">
        <v>0.27077200000000001</v>
      </c>
      <c r="AC78">
        <v>80</v>
      </c>
      <c r="AD78">
        <v>0.21901999999999999</v>
      </c>
      <c r="AE78" s="11">
        <f t="shared" si="5"/>
        <v>76</v>
      </c>
      <c r="AG78">
        <v>80</v>
      </c>
      <c r="AH78">
        <v>0.22814999999999999</v>
      </c>
      <c r="AK78">
        <v>260</v>
      </c>
      <c r="AL78">
        <v>0.45238095238095238</v>
      </c>
      <c r="AM78">
        <v>76</v>
      </c>
      <c r="AO78">
        <v>260</v>
      </c>
      <c r="AP78">
        <v>0.43576100000000001</v>
      </c>
    </row>
    <row r="79" spans="1:42" x14ac:dyDescent="0.35">
      <c r="A79">
        <v>60</v>
      </c>
      <c r="B79">
        <v>0.19059400000000001</v>
      </c>
      <c r="C79" s="11">
        <f t="shared" si="3"/>
        <v>77</v>
      </c>
      <c r="E79">
        <v>60</v>
      </c>
      <c r="F79">
        <v>0.20647799999999999</v>
      </c>
      <c r="T79">
        <v>105</v>
      </c>
      <c r="U79">
        <v>0.277978</v>
      </c>
      <c r="V79" s="11">
        <f t="shared" si="4"/>
        <v>77</v>
      </c>
      <c r="X79">
        <v>105</v>
      </c>
      <c r="Y79">
        <v>0.27077200000000001</v>
      </c>
      <c r="AC79">
        <v>80</v>
      </c>
      <c r="AD79">
        <v>0.22190199999999999</v>
      </c>
      <c r="AE79" s="11">
        <f t="shared" si="5"/>
        <v>77</v>
      </c>
      <c r="AG79">
        <v>80</v>
      </c>
      <c r="AH79">
        <v>0.22814999999999999</v>
      </c>
      <c r="AK79">
        <v>265</v>
      </c>
      <c r="AL79">
        <v>0.45833333333333331</v>
      </c>
      <c r="AM79">
        <v>77</v>
      </c>
      <c r="AO79">
        <v>265</v>
      </c>
      <c r="AP79">
        <v>0.44435000000000002</v>
      </c>
    </row>
    <row r="80" spans="1:42" x14ac:dyDescent="0.35">
      <c r="A80">
        <v>60</v>
      </c>
      <c r="B80">
        <v>0.19306899999999999</v>
      </c>
      <c r="C80" s="11">
        <f t="shared" si="3"/>
        <v>78</v>
      </c>
      <c r="E80">
        <v>60</v>
      </c>
      <c r="F80">
        <v>0.20647799999999999</v>
      </c>
      <c r="T80">
        <v>105</v>
      </c>
      <c r="U80">
        <v>0.281588</v>
      </c>
      <c r="V80" s="11">
        <f t="shared" si="4"/>
        <v>78</v>
      </c>
      <c r="X80">
        <v>105</v>
      </c>
      <c r="Y80">
        <v>0.27077200000000001</v>
      </c>
      <c r="AC80">
        <v>80</v>
      </c>
      <c r="AD80">
        <v>0.22478400000000001</v>
      </c>
      <c r="AE80" s="11">
        <f t="shared" si="5"/>
        <v>78</v>
      </c>
      <c r="AG80">
        <v>80</v>
      </c>
      <c r="AH80">
        <v>0.22814999999999999</v>
      </c>
      <c r="AK80">
        <v>270</v>
      </c>
      <c r="AL80">
        <v>0.4642857142857143</v>
      </c>
      <c r="AM80">
        <v>78</v>
      </c>
      <c r="AO80">
        <v>270</v>
      </c>
      <c r="AP80">
        <v>0.45285500000000001</v>
      </c>
    </row>
    <row r="81" spans="1:42" x14ac:dyDescent="0.35">
      <c r="A81">
        <v>60</v>
      </c>
      <c r="B81">
        <v>0.195545</v>
      </c>
      <c r="C81" s="11">
        <f t="shared" si="3"/>
        <v>79</v>
      </c>
      <c r="E81">
        <v>60</v>
      </c>
      <c r="F81">
        <v>0.20647799999999999</v>
      </c>
      <c r="T81">
        <v>110</v>
      </c>
      <c r="U81">
        <v>0.28519899999999998</v>
      </c>
      <c r="V81" s="11">
        <f t="shared" si="4"/>
        <v>79</v>
      </c>
      <c r="X81">
        <v>110</v>
      </c>
      <c r="Y81">
        <v>0.28590100000000002</v>
      </c>
      <c r="AC81">
        <v>80</v>
      </c>
      <c r="AD81">
        <v>0.22766600000000001</v>
      </c>
      <c r="AE81" s="11">
        <f t="shared" si="5"/>
        <v>79</v>
      </c>
      <c r="AG81">
        <v>80</v>
      </c>
      <c r="AH81">
        <v>0.22814999999999999</v>
      </c>
      <c r="AK81">
        <v>270</v>
      </c>
      <c r="AL81">
        <v>0.47023809523809523</v>
      </c>
      <c r="AM81">
        <v>79</v>
      </c>
      <c r="AO81">
        <v>270</v>
      </c>
      <c r="AP81">
        <v>0.45285500000000001</v>
      </c>
    </row>
    <row r="82" spans="1:42" x14ac:dyDescent="0.35">
      <c r="A82">
        <v>60</v>
      </c>
      <c r="B82">
        <v>0.19802</v>
      </c>
      <c r="C82" s="11">
        <f t="shared" si="3"/>
        <v>80</v>
      </c>
      <c r="E82">
        <v>60</v>
      </c>
      <c r="F82">
        <v>0.20647799999999999</v>
      </c>
      <c r="T82">
        <v>110</v>
      </c>
      <c r="U82">
        <v>0.28880899999999998</v>
      </c>
      <c r="V82" s="11">
        <f t="shared" si="4"/>
        <v>80</v>
      </c>
      <c r="X82">
        <v>110</v>
      </c>
      <c r="Y82">
        <v>0.28590100000000002</v>
      </c>
      <c r="AC82">
        <v>80</v>
      </c>
      <c r="AD82">
        <v>0.230548</v>
      </c>
      <c r="AE82" s="11">
        <f t="shared" si="5"/>
        <v>80</v>
      </c>
      <c r="AG82">
        <v>80</v>
      </c>
      <c r="AH82">
        <v>0.22814999999999999</v>
      </c>
      <c r="AK82">
        <v>270</v>
      </c>
      <c r="AL82">
        <v>0.47619047619047616</v>
      </c>
      <c r="AM82">
        <v>80</v>
      </c>
      <c r="AO82">
        <v>270</v>
      </c>
      <c r="AP82">
        <v>0.45285500000000001</v>
      </c>
    </row>
    <row r="83" spans="1:42" x14ac:dyDescent="0.35">
      <c r="A83">
        <v>60</v>
      </c>
      <c r="B83">
        <v>0.20049500000000001</v>
      </c>
      <c r="C83" s="11">
        <f t="shared" si="3"/>
        <v>81</v>
      </c>
      <c r="E83">
        <v>60</v>
      </c>
      <c r="F83">
        <v>0.20647799999999999</v>
      </c>
      <c r="T83">
        <v>110</v>
      </c>
      <c r="U83">
        <v>0.29241899999999998</v>
      </c>
      <c r="V83" s="11">
        <f t="shared" si="4"/>
        <v>81</v>
      </c>
      <c r="X83">
        <v>110</v>
      </c>
      <c r="Y83">
        <v>0.28590100000000002</v>
      </c>
      <c r="AC83">
        <v>80</v>
      </c>
      <c r="AD83">
        <v>0.233429</v>
      </c>
      <c r="AE83" s="11">
        <f t="shared" si="5"/>
        <v>81</v>
      </c>
      <c r="AG83">
        <v>80</v>
      </c>
      <c r="AH83">
        <v>0.22814999999999999</v>
      </c>
      <c r="AK83">
        <v>280</v>
      </c>
      <c r="AL83">
        <v>0.48214285714285715</v>
      </c>
      <c r="AM83">
        <v>81</v>
      </c>
      <c r="AO83">
        <v>280</v>
      </c>
      <c r="AP83">
        <v>0.46960400000000002</v>
      </c>
    </row>
    <row r="84" spans="1:42" x14ac:dyDescent="0.35">
      <c r="A84">
        <v>60</v>
      </c>
      <c r="B84">
        <v>0.20297000000000001</v>
      </c>
      <c r="C84" s="11">
        <f t="shared" si="3"/>
        <v>82</v>
      </c>
      <c r="E84">
        <v>60</v>
      </c>
      <c r="F84">
        <v>0.20647799999999999</v>
      </c>
      <c r="T84">
        <v>110</v>
      </c>
      <c r="U84">
        <v>0.29602899999999999</v>
      </c>
      <c r="V84" s="11">
        <f t="shared" si="4"/>
        <v>82</v>
      </c>
      <c r="X84">
        <v>110</v>
      </c>
      <c r="Y84">
        <v>0.28590100000000002</v>
      </c>
      <c r="AC84">
        <v>80</v>
      </c>
      <c r="AD84">
        <v>0.23631099999999999</v>
      </c>
      <c r="AE84" s="11">
        <f t="shared" si="5"/>
        <v>82</v>
      </c>
      <c r="AG84">
        <v>80</v>
      </c>
      <c r="AH84">
        <v>0.22814999999999999</v>
      </c>
      <c r="AK84">
        <v>280</v>
      </c>
      <c r="AL84">
        <v>0.48809523809523808</v>
      </c>
      <c r="AM84">
        <v>82</v>
      </c>
      <c r="AO84">
        <v>280</v>
      </c>
      <c r="AP84">
        <v>0.46960400000000002</v>
      </c>
    </row>
    <row r="85" spans="1:42" x14ac:dyDescent="0.35">
      <c r="A85">
        <v>60</v>
      </c>
      <c r="B85">
        <v>0.20544599999999999</v>
      </c>
      <c r="C85" s="11">
        <f t="shared" si="3"/>
        <v>83</v>
      </c>
      <c r="E85">
        <v>60</v>
      </c>
      <c r="F85">
        <v>0.20647799999999999</v>
      </c>
      <c r="T85">
        <v>110</v>
      </c>
      <c r="U85">
        <v>0.29963899999999999</v>
      </c>
      <c r="V85" s="11">
        <f t="shared" si="4"/>
        <v>83</v>
      </c>
      <c r="X85">
        <v>110</v>
      </c>
      <c r="Y85">
        <v>0.28590100000000002</v>
      </c>
      <c r="AC85">
        <v>80</v>
      </c>
      <c r="AD85">
        <v>0.23919299999999999</v>
      </c>
      <c r="AE85" s="11">
        <f t="shared" si="5"/>
        <v>83</v>
      </c>
      <c r="AG85">
        <v>80</v>
      </c>
      <c r="AH85">
        <v>0.22814999999999999</v>
      </c>
      <c r="AK85">
        <v>280</v>
      </c>
      <c r="AL85">
        <v>0.49404761904761907</v>
      </c>
      <c r="AM85">
        <v>83</v>
      </c>
      <c r="AO85">
        <v>280</v>
      </c>
      <c r="AP85">
        <v>0.46960400000000002</v>
      </c>
    </row>
    <row r="86" spans="1:42" x14ac:dyDescent="0.35">
      <c r="A86">
        <v>60</v>
      </c>
      <c r="B86">
        <v>0.20792099999999999</v>
      </c>
      <c r="C86" s="11">
        <f t="shared" si="3"/>
        <v>84</v>
      </c>
      <c r="E86">
        <v>60</v>
      </c>
      <c r="F86">
        <v>0.20647799999999999</v>
      </c>
      <c r="T86">
        <v>115</v>
      </c>
      <c r="U86">
        <v>0.30324899999999999</v>
      </c>
      <c r="V86" s="11">
        <f t="shared" si="4"/>
        <v>84</v>
      </c>
      <c r="X86">
        <v>115</v>
      </c>
      <c r="Y86">
        <v>0.30091899999999999</v>
      </c>
      <c r="AC86">
        <v>80</v>
      </c>
      <c r="AD86">
        <v>0.24207500000000001</v>
      </c>
      <c r="AE86" s="11">
        <f t="shared" si="5"/>
        <v>84</v>
      </c>
      <c r="AG86">
        <v>80</v>
      </c>
      <c r="AH86">
        <v>0.22814999999999999</v>
      </c>
      <c r="AK86">
        <v>280</v>
      </c>
      <c r="AL86">
        <v>0.5</v>
      </c>
      <c r="AM86">
        <v>84</v>
      </c>
      <c r="AO86">
        <v>280</v>
      </c>
      <c r="AP86">
        <v>0.46960400000000002</v>
      </c>
    </row>
    <row r="87" spans="1:42" x14ac:dyDescent="0.35">
      <c r="A87">
        <v>60</v>
      </c>
      <c r="B87">
        <v>0.210396</v>
      </c>
      <c r="C87" s="11">
        <f t="shared" si="3"/>
        <v>85</v>
      </c>
      <c r="E87">
        <v>60</v>
      </c>
      <c r="F87">
        <v>0.20647799999999999</v>
      </c>
      <c r="T87">
        <v>115</v>
      </c>
      <c r="U87">
        <v>0.30685899999999999</v>
      </c>
      <c r="V87" s="11">
        <f t="shared" si="4"/>
        <v>85</v>
      </c>
      <c r="X87">
        <v>115</v>
      </c>
      <c r="Y87">
        <v>0.30091899999999999</v>
      </c>
      <c r="AC87">
        <v>80</v>
      </c>
      <c r="AD87">
        <v>0.24495700000000001</v>
      </c>
      <c r="AE87" s="11">
        <f t="shared" si="5"/>
        <v>85</v>
      </c>
      <c r="AG87">
        <v>80</v>
      </c>
      <c r="AH87">
        <v>0.22814999999999999</v>
      </c>
      <c r="AK87">
        <v>285</v>
      </c>
      <c r="AL87">
        <v>0.50595238095238093</v>
      </c>
      <c r="AM87">
        <v>85</v>
      </c>
      <c r="AO87">
        <v>285</v>
      </c>
      <c r="AP87">
        <v>0.47784700000000002</v>
      </c>
    </row>
    <row r="88" spans="1:42" x14ac:dyDescent="0.35">
      <c r="A88">
        <v>60</v>
      </c>
      <c r="B88">
        <v>0.212871</v>
      </c>
      <c r="C88" s="11">
        <f t="shared" si="3"/>
        <v>86</v>
      </c>
      <c r="E88">
        <v>60</v>
      </c>
      <c r="F88">
        <v>0.20647799999999999</v>
      </c>
      <c r="T88">
        <v>115</v>
      </c>
      <c r="U88">
        <v>0.31046899999999999</v>
      </c>
      <c r="V88" s="11">
        <f t="shared" si="4"/>
        <v>86</v>
      </c>
      <c r="X88">
        <v>115</v>
      </c>
      <c r="Y88">
        <v>0.30091899999999999</v>
      </c>
      <c r="AC88">
        <v>80</v>
      </c>
      <c r="AD88">
        <v>0.247839</v>
      </c>
      <c r="AE88" s="11">
        <f t="shared" si="5"/>
        <v>86</v>
      </c>
      <c r="AG88">
        <v>80</v>
      </c>
      <c r="AH88">
        <v>0.22814999999999999</v>
      </c>
      <c r="AK88">
        <v>290</v>
      </c>
      <c r="AL88">
        <v>0.51190476190476186</v>
      </c>
      <c r="AM88">
        <v>86</v>
      </c>
      <c r="AO88">
        <v>290</v>
      </c>
      <c r="AP88">
        <v>0.48600100000000002</v>
      </c>
    </row>
    <row r="89" spans="1:42" x14ac:dyDescent="0.35">
      <c r="A89">
        <v>60</v>
      </c>
      <c r="B89">
        <v>0.21534700000000001</v>
      </c>
      <c r="C89" s="11">
        <f t="shared" si="3"/>
        <v>87</v>
      </c>
      <c r="E89">
        <v>60</v>
      </c>
      <c r="F89">
        <v>0.20647799999999999</v>
      </c>
      <c r="T89">
        <v>120</v>
      </c>
      <c r="U89">
        <v>0.314079</v>
      </c>
      <c r="V89" s="11">
        <f t="shared" si="4"/>
        <v>87</v>
      </c>
      <c r="X89">
        <v>120</v>
      </c>
      <c r="Y89">
        <v>0.31580999999999998</v>
      </c>
      <c r="AC89">
        <v>85</v>
      </c>
      <c r="AD89">
        <v>0.25072</v>
      </c>
      <c r="AE89" s="11">
        <f t="shared" si="5"/>
        <v>87</v>
      </c>
      <c r="AG89">
        <v>85</v>
      </c>
      <c r="AH89">
        <v>0.24498</v>
      </c>
      <c r="AK89">
        <v>290</v>
      </c>
      <c r="AL89">
        <v>0.5178571428571429</v>
      </c>
      <c r="AM89">
        <v>87</v>
      </c>
      <c r="AO89">
        <v>290</v>
      </c>
      <c r="AP89">
        <v>0.48600100000000002</v>
      </c>
    </row>
    <row r="90" spans="1:42" x14ac:dyDescent="0.35">
      <c r="A90">
        <v>60</v>
      </c>
      <c r="B90">
        <v>0.21782199999999999</v>
      </c>
      <c r="C90" s="11">
        <f t="shared" si="3"/>
        <v>88</v>
      </c>
      <c r="E90">
        <v>60</v>
      </c>
      <c r="F90">
        <v>0.20647799999999999</v>
      </c>
      <c r="T90">
        <v>120</v>
      </c>
      <c r="U90">
        <v>0.31768999999999997</v>
      </c>
      <c r="V90" s="11">
        <f t="shared" si="4"/>
        <v>88</v>
      </c>
      <c r="X90">
        <v>120</v>
      </c>
      <c r="Y90">
        <v>0.31580999999999998</v>
      </c>
      <c r="AC90">
        <v>85</v>
      </c>
      <c r="AD90">
        <v>0.25360199999999999</v>
      </c>
      <c r="AE90" s="11">
        <f t="shared" si="5"/>
        <v>88</v>
      </c>
      <c r="AG90">
        <v>85</v>
      </c>
      <c r="AH90">
        <v>0.24498</v>
      </c>
      <c r="AK90">
        <v>300</v>
      </c>
      <c r="AL90">
        <v>0.52380952380952384</v>
      </c>
      <c r="AM90">
        <v>88</v>
      </c>
      <c r="AO90">
        <v>300</v>
      </c>
      <c r="AP90">
        <v>0.50203900000000001</v>
      </c>
    </row>
    <row r="91" spans="1:42" x14ac:dyDescent="0.35">
      <c r="A91">
        <v>60</v>
      </c>
      <c r="B91">
        <v>0.22029699999999999</v>
      </c>
      <c r="C91" s="11">
        <f t="shared" si="3"/>
        <v>89</v>
      </c>
      <c r="E91">
        <v>60</v>
      </c>
      <c r="F91">
        <v>0.20647799999999999</v>
      </c>
      <c r="T91">
        <v>120</v>
      </c>
      <c r="U91">
        <v>0.32129999999999997</v>
      </c>
      <c r="V91" s="11">
        <f t="shared" si="4"/>
        <v>89</v>
      </c>
      <c r="X91">
        <v>120</v>
      </c>
      <c r="Y91">
        <v>0.31580999999999998</v>
      </c>
      <c r="AC91">
        <v>85</v>
      </c>
      <c r="AD91">
        <v>0.25648399999999999</v>
      </c>
      <c r="AE91" s="11">
        <f t="shared" si="5"/>
        <v>89</v>
      </c>
      <c r="AG91">
        <v>85</v>
      </c>
      <c r="AH91">
        <v>0.24498</v>
      </c>
      <c r="AK91">
        <v>310</v>
      </c>
      <c r="AL91">
        <v>0.52976190476190477</v>
      </c>
      <c r="AM91">
        <v>89</v>
      </c>
      <c r="AO91">
        <v>310</v>
      </c>
      <c r="AP91">
        <v>0.51771400000000001</v>
      </c>
    </row>
    <row r="92" spans="1:42" x14ac:dyDescent="0.35">
      <c r="A92">
        <v>60</v>
      </c>
      <c r="B92">
        <v>0.222772</v>
      </c>
      <c r="C92" s="11">
        <f t="shared" si="3"/>
        <v>90</v>
      </c>
      <c r="E92">
        <v>60</v>
      </c>
      <c r="F92">
        <v>0.20647799999999999</v>
      </c>
      <c r="T92">
        <v>120</v>
      </c>
      <c r="U92">
        <v>0.32490999999999998</v>
      </c>
      <c r="V92" s="11">
        <f t="shared" si="4"/>
        <v>90</v>
      </c>
      <c r="X92">
        <v>120</v>
      </c>
      <c r="Y92">
        <v>0.31580999999999998</v>
      </c>
      <c r="AC92">
        <v>85</v>
      </c>
      <c r="AD92">
        <v>0.25936599999999999</v>
      </c>
      <c r="AE92" s="11">
        <f t="shared" si="5"/>
        <v>90</v>
      </c>
      <c r="AG92">
        <v>85</v>
      </c>
      <c r="AH92">
        <v>0.24498</v>
      </c>
      <c r="AK92">
        <v>310</v>
      </c>
      <c r="AL92">
        <v>0.5357142857142857</v>
      </c>
      <c r="AM92">
        <v>90</v>
      </c>
      <c r="AO92">
        <v>310</v>
      </c>
      <c r="AP92">
        <v>0.51771400000000001</v>
      </c>
    </row>
    <row r="93" spans="1:42" x14ac:dyDescent="0.35">
      <c r="A93">
        <v>65</v>
      </c>
      <c r="B93">
        <v>0.225248</v>
      </c>
      <c r="C93" s="11">
        <f t="shared" si="3"/>
        <v>91</v>
      </c>
      <c r="E93">
        <v>65</v>
      </c>
      <c r="F93">
        <v>0.225103</v>
      </c>
      <c r="T93">
        <v>120</v>
      </c>
      <c r="U93">
        <v>0.32851999999999998</v>
      </c>
      <c r="V93" s="11">
        <f t="shared" si="4"/>
        <v>91</v>
      </c>
      <c r="X93">
        <v>120</v>
      </c>
      <c r="Y93">
        <v>0.31580999999999998</v>
      </c>
      <c r="AC93">
        <v>85</v>
      </c>
      <c r="AD93">
        <v>0.26224799999999998</v>
      </c>
      <c r="AE93" s="11">
        <f t="shared" si="5"/>
        <v>91</v>
      </c>
      <c r="AG93">
        <v>85</v>
      </c>
      <c r="AH93">
        <v>0.24498</v>
      </c>
      <c r="AK93">
        <v>315</v>
      </c>
      <c r="AL93">
        <v>0.54166666666666663</v>
      </c>
      <c r="AM93">
        <v>91</v>
      </c>
      <c r="AO93">
        <v>315</v>
      </c>
      <c r="AP93">
        <v>0.52541499999999997</v>
      </c>
    </row>
    <row r="94" spans="1:42" x14ac:dyDescent="0.35">
      <c r="A94">
        <v>65</v>
      </c>
      <c r="B94">
        <v>0.22772300000000001</v>
      </c>
      <c r="C94" s="11">
        <f t="shared" si="3"/>
        <v>92</v>
      </c>
      <c r="E94">
        <v>65</v>
      </c>
      <c r="F94">
        <v>0.225103</v>
      </c>
      <c r="T94">
        <v>120</v>
      </c>
      <c r="U94">
        <v>0.33212999999999998</v>
      </c>
      <c r="V94" s="11">
        <f t="shared" si="4"/>
        <v>92</v>
      </c>
      <c r="X94">
        <v>120</v>
      </c>
      <c r="Y94">
        <v>0.31580999999999998</v>
      </c>
      <c r="AC94">
        <v>85</v>
      </c>
      <c r="AD94">
        <v>0.26512999999999998</v>
      </c>
      <c r="AE94" s="11">
        <f t="shared" si="5"/>
        <v>92</v>
      </c>
      <c r="AG94">
        <v>85</v>
      </c>
      <c r="AH94">
        <v>0.24498</v>
      </c>
      <c r="AK94">
        <v>315</v>
      </c>
      <c r="AL94">
        <v>0.54761904761904767</v>
      </c>
      <c r="AM94">
        <v>92</v>
      </c>
      <c r="AO94">
        <v>315</v>
      </c>
      <c r="AP94">
        <v>0.52541499999999997</v>
      </c>
    </row>
    <row r="95" spans="1:42" x14ac:dyDescent="0.35">
      <c r="A95">
        <v>65</v>
      </c>
      <c r="B95">
        <v>0.23019800000000001</v>
      </c>
      <c r="C95" s="11">
        <f t="shared" si="3"/>
        <v>93</v>
      </c>
      <c r="E95">
        <v>65</v>
      </c>
      <c r="F95">
        <v>0.225103</v>
      </c>
      <c r="T95">
        <v>120</v>
      </c>
      <c r="U95">
        <v>0.33573999999999998</v>
      </c>
      <c r="V95" s="11">
        <f t="shared" si="4"/>
        <v>93</v>
      </c>
      <c r="X95">
        <v>120</v>
      </c>
      <c r="Y95">
        <v>0.31580999999999998</v>
      </c>
      <c r="AC95">
        <v>90</v>
      </c>
      <c r="AD95">
        <v>0.26801199999999997</v>
      </c>
      <c r="AE95" s="11">
        <f t="shared" si="5"/>
        <v>93</v>
      </c>
      <c r="AG95">
        <v>90</v>
      </c>
      <c r="AH95">
        <v>0.26171299999999997</v>
      </c>
      <c r="AK95">
        <v>315</v>
      </c>
      <c r="AL95">
        <v>0.5535714285714286</v>
      </c>
      <c r="AM95">
        <v>93</v>
      </c>
      <c r="AO95">
        <v>315</v>
      </c>
      <c r="AP95">
        <v>0.52541499999999997</v>
      </c>
    </row>
    <row r="96" spans="1:42" x14ac:dyDescent="0.35">
      <c r="A96">
        <v>65</v>
      </c>
      <c r="B96">
        <v>0.23267299999999999</v>
      </c>
      <c r="C96" s="11">
        <f t="shared" si="3"/>
        <v>94</v>
      </c>
      <c r="E96">
        <v>65</v>
      </c>
      <c r="F96">
        <v>0.225103</v>
      </c>
      <c r="T96">
        <v>120</v>
      </c>
      <c r="U96">
        <v>0.33934999999999998</v>
      </c>
      <c r="V96" s="11">
        <f t="shared" si="4"/>
        <v>94</v>
      </c>
      <c r="X96">
        <v>120</v>
      </c>
      <c r="Y96">
        <v>0.31580999999999998</v>
      </c>
      <c r="AC96">
        <v>90</v>
      </c>
      <c r="AD96">
        <v>0.27089299999999999</v>
      </c>
      <c r="AE96" s="11">
        <f t="shared" si="5"/>
        <v>94</v>
      </c>
      <c r="AG96">
        <v>90</v>
      </c>
      <c r="AH96">
        <v>0.26171299999999997</v>
      </c>
      <c r="AK96">
        <v>325</v>
      </c>
      <c r="AL96">
        <v>0.55952380952380953</v>
      </c>
      <c r="AM96">
        <v>94</v>
      </c>
      <c r="AO96">
        <v>325</v>
      </c>
      <c r="AP96">
        <v>0.54054000000000002</v>
      </c>
    </row>
    <row r="97" spans="1:42" x14ac:dyDescent="0.35">
      <c r="A97">
        <v>65</v>
      </c>
      <c r="B97">
        <v>0.235149</v>
      </c>
      <c r="C97" s="11">
        <f t="shared" si="3"/>
        <v>95</v>
      </c>
      <c r="E97">
        <v>65</v>
      </c>
      <c r="F97">
        <v>0.225103</v>
      </c>
      <c r="T97">
        <v>125</v>
      </c>
      <c r="U97">
        <v>0.34295999999999999</v>
      </c>
      <c r="V97" s="11">
        <f t="shared" si="4"/>
        <v>95</v>
      </c>
      <c r="X97">
        <v>125</v>
      </c>
      <c r="Y97">
        <v>0.33055899999999999</v>
      </c>
      <c r="AC97">
        <v>90</v>
      </c>
      <c r="AD97">
        <v>0.27377499999999999</v>
      </c>
      <c r="AE97" s="11">
        <f t="shared" si="5"/>
        <v>95</v>
      </c>
      <c r="AG97">
        <v>90</v>
      </c>
      <c r="AH97">
        <v>0.26171299999999997</v>
      </c>
      <c r="AK97">
        <v>325</v>
      </c>
      <c r="AL97">
        <v>0.56547619047619047</v>
      </c>
      <c r="AM97">
        <v>95</v>
      </c>
      <c r="AO97">
        <v>325</v>
      </c>
      <c r="AP97">
        <v>0.54054000000000002</v>
      </c>
    </row>
    <row r="98" spans="1:42" x14ac:dyDescent="0.35">
      <c r="A98">
        <v>65</v>
      </c>
      <c r="B98">
        <v>0.237624</v>
      </c>
      <c r="C98" s="11">
        <f t="shared" si="3"/>
        <v>96</v>
      </c>
      <c r="E98">
        <v>65</v>
      </c>
      <c r="F98">
        <v>0.225103</v>
      </c>
      <c r="T98">
        <v>125</v>
      </c>
      <c r="U98">
        <v>0.34656999999999999</v>
      </c>
      <c r="V98" s="11">
        <f t="shared" si="4"/>
        <v>96</v>
      </c>
      <c r="X98">
        <v>125</v>
      </c>
      <c r="Y98">
        <v>0.33055899999999999</v>
      </c>
      <c r="AC98">
        <v>90</v>
      </c>
      <c r="AD98">
        <v>0.27665699999999999</v>
      </c>
      <c r="AE98" s="11">
        <f t="shared" si="5"/>
        <v>96</v>
      </c>
      <c r="AG98">
        <v>90</v>
      </c>
      <c r="AH98">
        <v>0.26171299999999997</v>
      </c>
      <c r="AK98">
        <v>330</v>
      </c>
      <c r="AL98">
        <v>0.5714285714285714</v>
      </c>
      <c r="AM98">
        <v>96</v>
      </c>
      <c r="AO98">
        <v>330</v>
      </c>
      <c r="AP98">
        <v>0.54796500000000004</v>
      </c>
    </row>
    <row r="99" spans="1:42" x14ac:dyDescent="0.35">
      <c r="A99">
        <v>65</v>
      </c>
      <c r="B99">
        <v>0.24009900000000001</v>
      </c>
      <c r="C99" s="11">
        <f t="shared" si="3"/>
        <v>97</v>
      </c>
      <c r="E99">
        <v>65</v>
      </c>
      <c r="F99">
        <v>0.225103</v>
      </c>
      <c r="T99">
        <v>130</v>
      </c>
      <c r="U99">
        <v>0.35018100000000002</v>
      </c>
      <c r="V99" s="11">
        <f t="shared" si="4"/>
        <v>97</v>
      </c>
      <c r="X99">
        <v>130</v>
      </c>
      <c r="Y99">
        <v>0.34515400000000002</v>
      </c>
      <c r="AC99">
        <v>90</v>
      </c>
      <c r="AD99">
        <v>0.27953899999999998</v>
      </c>
      <c r="AE99" s="11">
        <f t="shared" si="5"/>
        <v>97</v>
      </c>
      <c r="AG99">
        <v>90</v>
      </c>
      <c r="AH99">
        <v>0.26171299999999997</v>
      </c>
      <c r="AK99">
        <v>335</v>
      </c>
      <c r="AL99">
        <v>0.57738095238095233</v>
      </c>
      <c r="AM99">
        <v>97</v>
      </c>
      <c r="AO99">
        <v>335</v>
      </c>
      <c r="AP99">
        <v>0.55529799999999996</v>
      </c>
    </row>
    <row r="100" spans="1:42" x14ac:dyDescent="0.35">
      <c r="A100">
        <v>65</v>
      </c>
      <c r="B100">
        <v>0.24257400000000001</v>
      </c>
      <c r="C100" s="11">
        <f t="shared" si="3"/>
        <v>98</v>
      </c>
      <c r="E100">
        <v>65</v>
      </c>
      <c r="F100">
        <v>0.225103</v>
      </c>
      <c r="T100">
        <v>130</v>
      </c>
      <c r="U100">
        <v>0.35379100000000002</v>
      </c>
      <c r="V100" s="11">
        <f t="shared" si="4"/>
        <v>98</v>
      </c>
      <c r="X100">
        <v>130</v>
      </c>
      <c r="Y100">
        <v>0.34515400000000002</v>
      </c>
      <c r="AC100">
        <v>90</v>
      </c>
      <c r="AD100">
        <v>0.28242099999999998</v>
      </c>
      <c r="AE100" s="11">
        <f t="shared" si="5"/>
        <v>98</v>
      </c>
      <c r="AG100">
        <v>90</v>
      </c>
      <c r="AH100">
        <v>0.26171299999999997</v>
      </c>
      <c r="AK100">
        <v>340</v>
      </c>
      <c r="AL100">
        <v>0.58333333333333337</v>
      </c>
      <c r="AM100">
        <v>98</v>
      </c>
      <c r="AO100">
        <v>340</v>
      </c>
      <c r="AP100">
        <v>0.56253900000000001</v>
      </c>
    </row>
    <row r="101" spans="1:42" x14ac:dyDescent="0.35">
      <c r="A101">
        <v>65</v>
      </c>
      <c r="B101">
        <v>0.24504999999999999</v>
      </c>
      <c r="C101" s="11">
        <f t="shared" si="3"/>
        <v>99</v>
      </c>
      <c r="E101">
        <v>65</v>
      </c>
      <c r="F101">
        <v>0.225103</v>
      </c>
      <c r="T101">
        <v>130</v>
      </c>
      <c r="U101">
        <v>0.35740100000000002</v>
      </c>
      <c r="V101" s="11">
        <f t="shared" si="4"/>
        <v>99</v>
      </c>
      <c r="X101">
        <v>130</v>
      </c>
      <c r="Y101">
        <v>0.34515400000000002</v>
      </c>
      <c r="AC101">
        <v>90</v>
      </c>
      <c r="AD101">
        <v>0.28530299999999997</v>
      </c>
      <c r="AE101" s="11">
        <f t="shared" si="5"/>
        <v>99</v>
      </c>
      <c r="AG101">
        <v>90</v>
      </c>
      <c r="AH101">
        <v>0.26171299999999997</v>
      </c>
      <c r="AK101">
        <v>345</v>
      </c>
      <c r="AL101">
        <v>0.5892857142857143</v>
      </c>
      <c r="AM101">
        <v>99</v>
      </c>
      <c r="AO101">
        <v>345</v>
      </c>
      <c r="AP101">
        <v>0.56968799999999997</v>
      </c>
    </row>
    <row r="102" spans="1:42" x14ac:dyDescent="0.35">
      <c r="A102">
        <v>65</v>
      </c>
      <c r="B102">
        <v>0.247525</v>
      </c>
      <c r="C102" s="11">
        <f t="shared" si="3"/>
        <v>100</v>
      </c>
      <c r="E102">
        <v>65</v>
      </c>
      <c r="F102">
        <v>0.225103</v>
      </c>
      <c r="T102">
        <v>130</v>
      </c>
      <c r="U102">
        <v>0.36101100000000003</v>
      </c>
      <c r="V102" s="11">
        <f t="shared" si="4"/>
        <v>100</v>
      </c>
      <c r="X102">
        <v>130</v>
      </c>
      <c r="Y102">
        <v>0.34515400000000002</v>
      </c>
      <c r="AC102">
        <v>95</v>
      </c>
      <c r="AD102">
        <v>0.288184</v>
      </c>
      <c r="AE102" s="11">
        <f t="shared" si="5"/>
        <v>100</v>
      </c>
      <c r="AG102">
        <v>95</v>
      </c>
      <c r="AH102">
        <v>0.27832400000000002</v>
      </c>
      <c r="AK102">
        <v>350</v>
      </c>
      <c r="AL102">
        <v>0.59523809523809523</v>
      </c>
      <c r="AM102">
        <v>100</v>
      </c>
      <c r="AO102">
        <v>350</v>
      </c>
      <c r="AP102">
        <v>0.57674499999999995</v>
      </c>
    </row>
    <row r="103" spans="1:42" x14ac:dyDescent="0.35">
      <c r="A103">
        <v>65</v>
      </c>
      <c r="B103">
        <v>0.25</v>
      </c>
      <c r="C103" s="11">
        <f t="shared" si="3"/>
        <v>101</v>
      </c>
      <c r="E103">
        <v>65</v>
      </c>
      <c r="F103">
        <v>0.225103</v>
      </c>
      <c r="T103">
        <v>130</v>
      </c>
      <c r="U103">
        <v>0.36462099999999997</v>
      </c>
      <c r="V103" s="11">
        <f t="shared" si="4"/>
        <v>101</v>
      </c>
      <c r="X103">
        <v>130</v>
      </c>
      <c r="Y103">
        <v>0.34515400000000002</v>
      </c>
      <c r="AC103">
        <v>95</v>
      </c>
      <c r="AD103">
        <v>0.29106599999999999</v>
      </c>
      <c r="AE103" s="11">
        <f t="shared" si="5"/>
        <v>101</v>
      </c>
      <c r="AG103">
        <v>95</v>
      </c>
      <c r="AH103">
        <v>0.27832400000000002</v>
      </c>
      <c r="AK103">
        <v>350</v>
      </c>
      <c r="AL103">
        <v>0.60119047619047616</v>
      </c>
      <c r="AM103">
        <v>101</v>
      </c>
      <c r="AO103">
        <v>350</v>
      </c>
      <c r="AP103">
        <v>0.57674499999999995</v>
      </c>
    </row>
    <row r="104" spans="1:42" x14ac:dyDescent="0.35">
      <c r="A104">
        <v>65</v>
      </c>
      <c r="B104">
        <v>0.252475</v>
      </c>
      <c r="C104" s="11">
        <f t="shared" si="3"/>
        <v>102</v>
      </c>
      <c r="E104">
        <v>65</v>
      </c>
      <c r="F104">
        <v>0.225103</v>
      </c>
      <c r="T104">
        <v>140</v>
      </c>
      <c r="U104">
        <v>0.36823099999999998</v>
      </c>
      <c r="V104" s="11">
        <f t="shared" si="4"/>
        <v>102</v>
      </c>
      <c r="X104">
        <v>140</v>
      </c>
      <c r="Y104">
        <v>0.37383899999999998</v>
      </c>
      <c r="AC104">
        <v>95</v>
      </c>
      <c r="AD104">
        <v>0.29394799999999999</v>
      </c>
      <c r="AE104" s="11">
        <f t="shared" si="5"/>
        <v>102</v>
      </c>
      <c r="AG104">
        <v>95</v>
      </c>
      <c r="AH104">
        <v>0.27832400000000002</v>
      </c>
      <c r="AK104">
        <v>360</v>
      </c>
      <c r="AL104">
        <v>0.6071428571428571</v>
      </c>
      <c r="AM104">
        <v>102</v>
      </c>
      <c r="AO104">
        <v>360</v>
      </c>
      <c r="AP104">
        <v>0.59058500000000003</v>
      </c>
    </row>
    <row r="105" spans="1:42" x14ac:dyDescent="0.35">
      <c r="A105">
        <v>65</v>
      </c>
      <c r="B105">
        <v>0.25495000000000001</v>
      </c>
      <c r="C105" s="11">
        <f t="shared" si="3"/>
        <v>103</v>
      </c>
      <c r="E105">
        <v>65</v>
      </c>
      <c r="F105">
        <v>0.225103</v>
      </c>
      <c r="T105">
        <v>140</v>
      </c>
      <c r="U105">
        <v>0.37184099999999998</v>
      </c>
      <c r="V105" s="11">
        <f t="shared" si="4"/>
        <v>103</v>
      </c>
      <c r="X105">
        <v>140</v>
      </c>
      <c r="Y105">
        <v>0.37383899999999998</v>
      </c>
      <c r="AC105">
        <v>95</v>
      </c>
      <c r="AD105">
        <v>0.29682999999999998</v>
      </c>
      <c r="AE105" s="11">
        <f t="shared" si="5"/>
        <v>103</v>
      </c>
      <c r="AG105">
        <v>95</v>
      </c>
      <c r="AH105">
        <v>0.27832400000000002</v>
      </c>
      <c r="AK105">
        <v>375</v>
      </c>
      <c r="AL105">
        <v>0.61309523809523814</v>
      </c>
      <c r="AM105">
        <v>103</v>
      </c>
      <c r="AO105">
        <v>375</v>
      </c>
      <c r="AP105">
        <v>0.61066399999999998</v>
      </c>
    </row>
    <row r="106" spans="1:42" x14ac:dyDescent="0.35">
      <c r="A106">
        <v>65</v>
      </c>
      <c r="B106">
        <v>0.25742599999999999</v>
      </c>
      <c r="C106" s="11">
        <f t="shared" si="3"/>
        <v>104</v>
      </c>
      <c r="E106">
        <v>65</v>
      </c>
      <c r="F106">
        <v>0.225103</v>
      </c>
      <c r="T106">
        <v>140</v>
      </c>
      <c r="U106">
        <v>0.37545099999999998</v>
      </c>
      <c r="V106" s="11">
        <f t="shared" si="4"/>
        <v>104</v>
      </c>
      <c r="X106">
        <v>140</v>
      </c>
      <c r="Y106">
        <v>0.37383899999999998</v>
      </c>
      <c r="AC106">
        <v>100</v>
      </c>
      <c r="AD106">
        <v>0.29971199999999998</v>
      </c>
      <c r="AE106" s="11">
        <f t="shared" si="5"/>
        <v>104</v>
      </c>
      <c r="AG106">
        <v>100</v>
      </c>
      <c r="AH106">
        <v>0.29479</v>
      </c>
      <c r="AK106">
        <v>375</v>
      </c>
      <c r="AL106">
        <v>0.61904761904761907</v>
      </c>
      <c r="AM106">
        <v>104</v>
      </c>
      <c r="AO106">
        <v>375</v>
      </c>
      <c r="AP106">
        <v>0.61066399999999998</v>
      </c>
    </row>
    <row r="107" spans="1:42" x14ac:dyDescent="0.35">
      <c r="A107">
        <v>65</v>
      </c>
      <c r="B107">
        <v>0.25990099999999999</v>
      </c>
      <c r="C107" s="11">
        <f t="shared" si="3"/>
        <v>105</v>
      </c>
      <c r="E107">
        <v>65</v>
      </c>
      <c r="F107">
        <v>0.225103</v>
      </c>
      <c r="T107">
        <v>140</v>
      </c>
      <c r="U107">
        <v>0.37906099999999998</v>
      </c>
      <c r="V107" s="11">
        <f t="shared" si="4"/>
        <v>105</v>
      </c>
      <c r="X107">
        <v>140</v>
      </c>
      <c r="Y107">
        <v>0.37383899999999998</v>
      </c>
      <c r="AC107">
        <v>100</v>
      </c>
      <c r="AD107">
        <v>0.30259399999999997</v>
      </c>
      <c r="AE107" s="11">
        <f t="shared" si="5"/>
        <v>105</v>
      </c>
      <c r="AG107">
        <v>100</v>
      </c>
      <c r="AH107">
        <v>0.29479</v>
      </c>
      <c r="AK107">
        <v>375</v>
      </c>
      <c r="AL107">
        <v>0.625</v>
      </c>
      <c r="AM107">
        <v>105</v>
      </c>
      <c r="AO107">
        <v>375</v>
      </c>
      <c r="AP107">
        <v>0.61066399999999998</v>
      </c>
    </row>
    <row r="108" spans="1:42" x14ac:dyDescent="0.35">
      <c r="A108">
        <v>65</v>
      </c>
      <c r="B108">
        <v>0.262376</v>
      </c>
      <c r="C108" s="11">
        <f t="shared" si="3"/>
        <v>106</v>
      </c>
      <c r="E108">
        <v>65</v>
      </c>
      <c r="F108">
        <v>0.225103</v>
      </c>
      <c r="T108">
        <v>140</v>
      </c>
      <c r="U108">
        <v>0.38267099999999998</v>
      </c>
      <c r="V108" s="11">
        <f t="shared" si="4"/>
        <v>106</v>
      </c>
      <c r="X108">
        <v>140</v>
      </c>
      <c r="Y108">
        <v>0.37383899999999998</v>
      </c>
      <c r="AC108">
        <v>100</v>
      </c>
      <c r="AD108">
        <v>0.30547600000000003</v>
      </c>
      <c r="AE108" s="11">
        <f t="shared" si="5"/>
        <v>106</v>
      </c>
      <c r="AG108">
        <v>100</v>
      </c>
      <c r="AH108">
        <v>0.29479</v>
      </c>
      <c r="AK108">
        <v>380</v>
      </c>
      <c r="AL108">
        <v>0.63095238095238093</v>
      </c>
      <c r="AM108">
        <v>106</v>
      </c>
      <c r="AO108">
        <v>380</v>
      </c>
      <c r="AP108">
        <v>0.61717599999999995</v>
      </c>
    </row>
    <row r="109" spans="1:42" x14ac:dyDescent="0.35">
      <c r="A109">
        <v>65</v>
      </c>
      <c r="B109">
        <v>0.264851</v>
      </c>
      <c r="C109" s="11">
        <f t="shared" si="3"/>
        <v>107</v>
      </c>
      <c r="E109">
        <v>65</v>
      </c>
      <c r="F109">
        <v>0.225103</v>
      </c>
      <c r="T109">
        <v>140</v>
      </c>
      <c r="U109">
        <v>0.38628200000000001</v>
      </c>
      <c r="V109" s="11">
        <f t="shared" si="4"/>
        <v>107</v>
      </c>
      <c r="X109">
        <v>140</v>
      </c>
      <c r="Y109">
        <v>0.37383899999999998</v>
      </c>
      <c r="AC109">
        <v>100</v>
      </c>
      <c r="AD109">
        <v>0.30835699999999999</v>
      </c>
      <c r="AE109" s="11">
        <f t="shared" si="5"/>
        <v>107</v>
      </c>
      <c r="AG109">
        <v>100</v>
      </c>
      <c r="AH109">
        <v>0.29479</v>
      </c>
      <c r="AK109">
        <v>390</v>
      </c>
      <c r="AL109">
        <v>0.63690476190476186</v>
      </c>
      <c r="AM109">
        <v>107</v>
      </c>
      <c r="AO109">
        <v>390</v>
      </c>
      <c r="AP109">
        <v>0.62993299999999997</v>
      </c>
    </row>
    <row r="110" spans="1:42" x14ac:dyDescent="0.35">
      <c r="A110">
        <v>65</v>
      </c>
      <c r="B110">
        <v>0.26732699999999998</v>
      </c>
      <c r="C110" s="11">
        <f t="shared" si="3"/>
        <v>108</v>
      </c>
      <c r="E110">
        <v>65</v>
      </c>
      <c r="F110">
        <v>0.225103</v>
      </c>
      <c r="T110">
        <v>140</v>
      </c>
      <c r="U110">
        <v>0.38989200000000002</v>
      </c>
      <c r="V110" s="11">
        <f t="shared" si="4"/>
        <v>108</v>
      </c>
      <c r="X110">
        <v>140</v>
      </c>
      <c r="Y110">
        <v>0.37383899999999998</v>
      </c>
      <c r="AC110">
        <v>100</v>
      </c>
      <c r="AD110">
        <v>0.31123899999999999</v>
      </c>
      <c r="AE110" s="11">
        <f t="shared" si="5"/>
        <v>108</v>
      </c>
      <c r="AG110">
        <v>100</v>
      </c>
      <c r="AH110">
        <v>0.29479</v>
      </c>
      <c r="AK110">
        <v>395</v>
      </c>
      <c r="AL110">
        <v>0.6428571428571429</v>
      </c>
      <c r="AM110">
        <v>108</v>
      </c>
      <c r="AO110">
        <v>395</v>
      </c>
      <c r="AP110">
        <v>0.63617900000000005</v>
      </c>
    </row>
    <row r="111" spans="1:42" x14ac:dyDescent="0.35">
      <c r="A111">
        <v>65</v>
      </c>
      <c r="B111">
        <v>0.26980199999999999</v>
      </c>
      <c r="C111" s="11">
        <f t="shared" si="3"/>
        <v>109</v>
      </c>
      <c r="E111">
        <v>65</v>
      </c>
      <c r="F111">
        <v>0.225103</v>
      </c>
      <c r="T111">
        <v>145</v>
      </c>
      <c r="U111">
        <v>0.39350200000000002</v>
      </c>
      <c r="V111" s="11">
        <f t="shared" si="4"/>
        <v>109</v>
      </c>
      <c r="X111">
        <v>145</v>
      </c>
      <c r="Y111">
        <v>0.38790999999999998</v>
      </c>
      <c r="AC111">
        <v>100</v>
      </c>
      <c r="AD111">
        <v>0.31412099999999998</v>
      </c>
      <c r="AE111" s="11">
        <f t="shared" si="5"/>
        <v>109</v>
      </c>
      <c r="AG111">
        <v>100</v>
      </c>
      <c r="AH111">
        <v>0.29479</v>
      </c>
      <c r="AK111">
        <v>395</v>
      </c>
      <c r="AL111">
        <v>0.64880952380952384</v>
      </c>
      <c r="AM111">
        <v>109</v>
      </c>
      <c r="AO111">
        <v>395</v>
      </c>
      <c r="AP111">
        <v>0.63617900000000005</v>
      </c>
    </row>
    <row r="112" spans="1:42" x14ac:dyDescent="0.35">
      <c r="A112">
        <v>65</v>
      </c>
      <c r="B112">
        <v>0.27227699999999999</v>
      </c>
      <c r="C112" s="11">
        <f t="shared" si="3"/>
        <v>110</v>
      </c>
      <c r="E112">
        <v>65</v>
      </c>
      <c r="F112">
        <v>0.225103</v>
      </c>
      <c r="T112">
        <v>145</v>
      </c>
      <c r="U112">
        <v>0.39711200000000002</v>
      </c>
      <c r="V112" s="11">
        <f t="shared" si="4"/>
        <v>110</v>
      </c>
      <c r="X112">
        <v>145</v>
      </c>
      <c r="Y112">
        <v>0.38790999999999998</v>
      </c>
      <c r="AC112">
        <v>100</v>
      </c>
      <c r="AD112">
        <v>0.31700299999999998</v>
      </c>
      <c r="AE112" s="11">
        <f t="shared" si="5"/>
        <v>110</v>
      </c>
      <c r="AG112">
        <v>100</v>
      </c>
      <c r="AH112">
        <v>0.29479</v>
      </c>
      <c r="AK112">
        <v>410</v>
      </c>
      <c r="AL112">
        <v>0.65476190476190477</v>
      </c>
      <c r="AM112">
        <v>110</v>
      </c>
      <c r="AO112">
        <v>410</v>
      </c>
      <c r="AP112">
        <v>0.65439199999999997</v>
      </c>
    </row>
    <row r="113" spans="1:42" x14ac:dyDescent="0.35">
      <c r="A113">
        <v>70</v>
      </c>
      <c r="B113">
        <v>0.274752</v>
      </c>
      <c r="C113" s="11">
        <f t="shared" si="3"/>
        <v>111</v>
      </c>
      <c r="E113">
        <v>70</v>
      </c>
      <c r="F113">
        <v>0.24354500000000001</v>
      </c>
      <c r="T113">
        <v>145</v>
      </c>
      <c r="U113">
        <v>0.40072200000000002</v>
      </c>
      <c r="V113" s="11">
        <f t="shared" si="4"/>
        <v>111</v>
      </c>
      <c r="X113">
        <v>145</v>
      </c>
      <c r="Y113">
        <v>0.38790999999999998</v>
      </c>
      <c r="AC113">
        <v>100</v>
      </c>
      <c r="AD113">
        <v>0.31988499999999997</v>
      </c>
      <c r="AE113" s="11">
        <f t="shared" si="5"/>
        <v>111</v>
      </c>
      <c r="AG113">
        <v>100</v>
      </c>
      <c r="AH113">
        <v>0.29479</v>
      </c>
      <c r="AK113">
        <v>410</v>
      </c>
      <c r="AL113">
        <v>0.6607142857142857</v>
      </c>
      <c r="AM113">
        <v>111</v>
      </c>
      <c r="AO113">
        <v>410</v>
      </c>
      <c r="AP113">
        <v>0.65439199999999997</v>
      </c>
    </row>
    <row r="114" spans="1:42" x14ac:dyDescent="0.35">
      <c r="A114">
        <v>70</v>
      </c>
      <c r="B114">
        <v>0.27722799999999997</v>
      </c>
      <c r="C114" s="11">
        <f t="shared" si="3"/>
        <v>112</v>
      </c>
      <c r="E114">
        <v>70</v>
      </c>
      <c r="F114">
        <v>0.24354500000000001</v>
      </c>
      <c r="T114">
        <v>145</v>
      </c>
      <c r="U114">
        <v>0.40433200000000002</v>
      </c>
      <c r="V114" s="11">
        <f t="shared" si="4"/>
        <v>112</v>
      </c>
      <c r="X114">
        <v>145</v>
      </c>
      <c r="Y114">
        <v>0.38790999999999998</v>
      </c>
      <c r="AC114">
        <v>100</v>
      </c>
      <c r="AD114">
        <v>0.32276700000000003</v>
      </c>
      <c r="AE114" s="11">
        <f t="shared" si="5"/>
        <v>112</v>
      </c>
      <c r="AG114">
        <v>100</v>
      </c>
      <c r="AH114">
        <v>0.29479</v>
      </c>
      <c r="AK114">
        <v>410</v>
      </c>
      <c r="AL114">
        <v>0.66666666666666663</v>
      </c>
      <c r="AM114">
        <v>112</v>
      </c>
      <c r="AO114">
        <v>410</v>
      </c>
      <c r="AP114">
        <v>0.65439199999999997</v>
      </c>
    </row>
    <row r="115" spans="1:42" x14ac:dyDescent="0.35">
      <c r="A115">
        <v>70</v>
      </c>
      <c r="B115">
        <v>0.27970299999999998</v>
      </c>
      <c r="C115" s="11">
        <f t="shared" si="3"/>
        <v>113</v>
      </c>
      <c r="E115">
        <v>70</v>
      </c>
      <c r="F115">
        <v>0.24354500000000001</v>
      </c>
      <c r="T115">
        <v>145</v>
      </c>
      <c r="U115">
        <v>0.40794200000000003</v>
      </c>
      <c r="V115" s="11">
        <f t="shared" si="4"/>
        <v>113</v>
      </c>
      <c r="X115">
        <v>145</v>
      </c>
      <c r="Y115">
        <v>0.38790999999999998</v>
      </c>
      <c r="AC115">
        <v>105</v>
      </c>
      <c r="AD115">
        <v>0.32564799999999999</v>
      </c>
      <c r="AE115" s="11">
        <f t="shared" si="5"/>
        <v>113</v>
      </c>
      <c r="AG115">
        <v>105</v>
      </c>
      <c r="AH115">
        <v>0.31109100000000001</v>
      </c>
      <c r="AK115">
        <v>415</v>
      </c>
      <c r="AL115">
        <v>0.67261904761904767</v>
      </c>
      <c r="AM115">
        <v>113</v>
      </c>
      <c r="AO115">
        <v>415</v>
      </c>
      <c r="AP115">
        <v>0.66029000000000004</v>
      </c>
    </row>
    <row r="116" spans="1:42" x14ac:dyDescent="0.35">
      <c r="A116">
        <v>70</v>
      </c>
      <c r="B116">
        <v>0.28217799999999998</v>
      </c>
      <c r="C116" s="11">
        <f t="shared" si="3"/>
        <v>114</v>
      </c>
      <c r="E116">
        <v>70</v>
      </c>
      <c r="F116">
        <v>0.24354500000000001</v>
      </c>
      <c r="T116">
        <v>145</v>
      </c>
      <c r="U116">
        <v>0.41155199999999997</v>
      </c>
      <c r="V116" s="11">
        <f t="shared" si="4"/>
        <v>114</v>
      </c>
      <c r="X116">
        <v>145</v>
      </c>
      <c r="Y116">
        <v>0.38790999999999998</v>
      </c>
      <c r="AC116">
        <v>105</v>
      </c>
      <c r="AD116">
        <v>0.32852999999999999</v>
      </c>
      <c r="AE116" s="11">
        <f t="shared" si="5"/>
        <v>114</v>
      </c>
      <c r="AG116">
        <v>105</v>
      </c>
      <c r="AH116">
        <v>0.31109100000000001</v>
      </c>
      <c r="AK116">
        <v>425</v>
      </c>
      <c r="AL116">
        <v>0.6785714285714286</v>
      </c>
      <c r="AM116">
        <v>114</v>
      </c>
      <c r="AO116">
        <v>425</v>
      </c>
      <c r="AP116">
        <v>0.67183099999999996</v>
      </c>
    </row>
    <row r="117" spans="1:42" x14ac:dyDescent="0.35">
      <c r="A117">
        <v>70</v>
      </c>
      <c r="B117">
        <v>0.28465299999999999</v>
      </c>
      <c r="C117" s="11">
        <f t="shared" si="3"/>
        <v>115</v>
      </c>
      <c r="E117">
        <v>70</v>
      </c>
      <c r="F117">
        <v>0.24354500000000001</v>
      </c>
      <c r="T117">
        <v>150</v>
      </c>
      <c r="U117">
        <v>0.41516199999999998</v>
      </c>
      <c r="V117" s="11">
        <f t="shared" si="4"/>
        <v>115</v>
      </c>
      <c r="X117">
        <v>150</v>
      </c>
      <c r="Y117">
        <v>0.40179100000000001</v>
      </c>
      <c r="AC117">
        <v>105</v>
      </c>
      <c r="AD117">
        <v>0.33141199999999998</v>
      </c>
      <c r="AE117" s="11">
        <f t="shared" si="5"/>
        <v>115</v>
      </c>
      <c r="AG117">
        <v>105</v>
      </c>
      <c r="AH117">
        <v>0.31109100000000001</v>
      </c>
      <c r="AK117">
        <v>435</v>
      </c>
      <c r="AL117">
        <v>0.68452380952380953</v>
      </c>
      <c r="AM117">
        <v>115</v>
      </c>
      <c r="AO117">
        <v>435</v>
      </c>
      <c r="AP117">
        <v>0.68303599999999998</v>
      </c>
    </row>
    <row r="118" spans="1:42" x14ac:dyDescent="0.35">
      <c r="A118">
        <v>70</v>
      </c>
      <c r="B118">
        <v>0.28712900000000002</v>
      </c>
      <c r="C118" s="11">
        <f t="shared" si="3"/>
        <v>116</v>
      </c>
      <c r="E118">
        <v>70</v>
      </c>
      <c r="F118">
        <v>0.24354500000000001</v>
      </c>
      <c r="T118">
        <v>150</v>
      </c>
      <c r="U118">
        <v>0.41877300000000001</v>
      </c>
      <c r="V118" s="11">
        <f t="shared" si="4"/>
        <v>116</v>
      </c>
      <c r="X118">
        <v>150</v>
      </c>
      <c r="Y118">
        <v>0.40179100000000001</v>
      </c>
      <c r="AC118">
        <v>105</v>
      </c>
      <c r="AD118">
        <v>0.33429399999999998</v>
      </c>
      <c r="AE118" s="11">
        <f t="shared" si="5"/>
        <v>116</v>
      </c>
      <c r="AG118">
        <v>105</v>
      </c>
      <c r="AH118">
        <v>0.31109100000000001</v>
      </c>
      <c r="AK118">
        <v>445</v>
      </c>
      <c r="AL118">
        <v>0.69047619047619047</v>
      </c>
      <c r="AM118">
        <v>116</v>
      </c>
      <c r="AO118">
        <v>445</v>
      </c>
      <c r="AP118">
        <v>0.69391000000000003</v>
      </c>
    </row>
    <row r="119" spans="1:42" x14ac:dyDescent="0.35">
      <c r="A119">
        <v>70</v>
      </c>
      <c r="B119">
        <v>0.28960399999999997</v>
      </c>
      <c r="C119" s="11">
        <f t="shared" si="3"/>
        <v>117</v>
      </c>
      <c r="E119">
        <v>70</v>
      </c>
      <c r="F119">
        <v>0.24354500000000001</v>
      </c>
      <c r="T119">
        <v>150</v>
      </c>
      <c r="U119">
        <v>0.42238300000000001</v>
      </c>
      <c r="V119" s="11">
        <f t="shared" si="4"/>
        <v>117</v>
      </c>
      <c r="X119">
        <v>150</v>
      </c>
      <c r="Y119">
        <v>0.40179100000000001</v>
      </c>
      <c r="AC119">
        <v>105</v>
      </c>
      <c r="AD119">
        <v>0.33717599999999998</v>
      </c>
      <c r="AE119" s="11">
        <f t="shared" si="5"/>
        <v>117</v>
      </c>
      <c r="AG119">
        <v>105</v>
      </c>
      <c r="AH119">
        <v>0.31109100000000001</v>
      </c>
      <c r="AK119">
        <v>450</v>
      </c>
      <c r="AL119">
        <v>0.6964285714285714</v>
      </c>
      <c r="AM119">
        <v>117</v>
      </c>
      <c r="AO119">
        <v>450</v>
      </c>
      <c r="AP119">
        <v>0.69922600000000001</v>
      </c>
    </row>
    <row r="120" spans="1:42" x14ac:dyDescent="0.35">
      <c r="A120">
        <v>70</v>
      </c>
      <c r="B120">
        <v>0.29207899999999998</v>
      </c>
      <c r="C120" s="11">
        <f t="shared" si="3"/>
        <v>118</v>
      </c>
      <c r="E120">
        <v>70</v>
      </c>
      <c r="F120">
        <v>0.24354500000000001</v>
      </c>
      <c r="T120">
        <v>155</v>
      </c>
      <c r="U120">
        <v>0.42599300000000001</v>
      </c>
      <c r="V120" s="11">
        <f t="shared" si="4"/>
        <v>118</v>
      </c>
      <c r="X120">
        <v>155</v>
      </c>
      <c r="Y120">
        <v>0.41547400000000001</v>
      </c>
      <c r="AC120">
        <v>110</v>
      </c>
      <c r="AD120">
        <v>0.34005800000000003</v>
      </c>
      <c r="AE120" s="11">
        <f t="shared" si="5"/>
        <v>118</v>
      </c>
      <c r="AG120">
        <v>110</v>
      </c>
      <c r="AH120">
        <v>0.32720900000000003</v>
      </c>
      <c r="AK120">
        <v>470</v>
      </c>
      <c r="AL120">
        <v>0.70238095238095233</v>
      </c>
      <c r="AM120">
        <v>118</v>
      </c>
      <c r="AO120">
        <v>470</v>
      </c>
      <c r="AP120">
        <v>0.71969399999999994</v>
      </c>
    </row>
    <row r="121" spans="1:42" x14ac:dyDescent="0.35">
      <c r="A121">
        <v>70</v>
      </c>
      <c r="B121">
        <v>0.29455399999999998</v>
      </c>
      <c r="C121" s="11">
        <f t="shared" si="3"/>
        <v>119</v>
      </c>
      <c r="E121">
        <v>70</v>
      </c>
      <c r="F121">
        <v>0.24354500000000001</v>
      </c>
      <c r="T121">
        <v>155</v>
      </c>
      <c r="U121">
        <v>0.42960300000000001</v>
      </c>
      <c r="V121" s="11">
        <f t="shared" si="4"/>
        <v>119</v>
      </c>
      <c r="X121">
        <v>155</v>
      </c>
      <c r="Y121">
        <v>0.41547400000000001</v>
      </c>
      <c r="AC121">
        <v>110</v>
      </c>
      <c r="AD121">
        <v>0.34293899999999999</v>
      </c>
      <c r="AE121" s="11">
        <f t="shared" si="5"/>
        <v>119</v>
      </c>
      <c r="AG121">
        <v>110</v>
      </c>
      <c r="AH121">
        <v>0.32720900000000003</v>
      </c>
      <c r="AK121">
        <v>470</v>
      </c>
      <c r="AL121">
        <v>0.70833333333333337</v>
      </c>
      <c r="AM121">
        <v>119</v>
      </c>
      <c r="AO121">
        <v>470</v>
      </c>
      <c r="AP121">
        <v>0.71969399999999994</v>
      </c>
    </row>
    <row r="122" spans="1:42" x14ac:dyDescent="0.35">
      <c r="A122">
        <v>70</v>
      </c>
      <c r="B122">
        <v>0.29703000000000002</v>
      </c>
      <c r="C122" s="11">
        <f t="shared" si="3"/>
        <v>120</v>
      </c>
      <c r="E122">
        <v>70</v>
      </c>
      <c r="F122">
        <v>0.24354500000000001</v>
      </c>
      <c r="T122">
        <v>160</v>
      </c>
      <c r="U122">
        <v>0.43321300000000001</v>
      </c>
      <c r="V122" s="11">
        <f t="shared" si="4"/>
        <v>120</v>
      </c>
      <c r="X122">
        <v>160</v>
      </c>
      <c r="Y122">
        <v>0.428954</v>
      </c>
      <c r="AC122">
        <v>110</v>
      </c>
      <c r="AD122">
        <v>0.34582099999999999</v>
      </c>
      <c r="AE122" s="11">
        <f t="shared" si="5"/>
        <v>120</v>
      </c>
      <c r="AG122">
        <v>110</v>
      </c>
      <c r="AH122">
        <v>0.32720900000000003</v>
      </c>
      <c r="AK122">
        <v>475</v>
      </c>
      <c r="AL122">
        <v>0.7142857142857143</v>
      </c>
      <c r="AM122">
        <v>120</v>
      </c>
      <c r="AO122">
        <v>475</v>
      </c>
      <c r="AP122">
        <v>0.72461600000000004</v>
      </c>
    </row>
    <row r="123" spans="1:42" x14ac:dyDescent="0.35">
      <c r="A123">
        <v>70</v>
      </c>
      <c r="B123">
        <v>0.29950500000000002</v>
      </c>
      <c r="C123" s="11">
        <f t="shared" si="3"/>
        <v>121</v>
      </c>
      <c r="E123">
        <v>70</v>
      </c>
      <c r="F123">
        <v>0.24354500000000001</v>
      </c>
      <c r="T123">
        <v>165</v>
      </c>
      <c r="U123">
        <v>0.43682300000000002</v>
      </c>
      <c r="V123" s="11">
        <f t="shared" si="4"/>
        <v>121</v>
      </c>
      <c r="X123">
        <v>165</v>
      </c>
      <c r="Y123">
        <v>0.44222699999999998</v>
      </c>
      <c r="AC123">
        <v>110</v>
      </c>
      <c r="AD123">
        <v>0.34870299999999999</v>
      </c>
      <c r="AE123" s="11">
        <f t="shared" si="5"/>
        <v>121</v>
      </c>
      <c r="AG123">
        <v>110</v>
      </c>
      <c r="AH123">
        <v>0.32720900000000003</v>
      </c>
      <c r="AK123">
        <v>490</v>
      </c>
      <c r="AL123">
        <v>0.72023809523809523</v>
      </c>
      <c r="AM123">
        <v>121</v>
      </c>
      <c r="AO123">
        <v>490</v>
      </c>
      <c r="AP123">
        <v>0.73892899999999995</v>
      </c>
    </row>
    <row r="124" spans="1:42" x14ac:dyDescent="0.35">
      <c r="A124">
        <v>75</v>
      </c>
      <c r="B124">
        <v>0.30198000000000003</v>
      </c>
      <c r="C124" s="11">
        <f t="shared" si="3"/>
        <v>122</v>
      </c>
      <c r="E124">
        <v>75</v>
      </c>
      <c r="F124">
        <v>0.26177400000000001</v>
      </c>
      <c r="T124">
        <v>165</v>
      </c>
      <c r="U124">
        <v>0.44043300000000002</v>
      </c>
      <c r="V124" s="11">
        <f t="shared" si="4"/>
        <v>122</v>
      </c>
      <c r="X124">
        <v>165</v>
      </c>
      <c r="Y124">
        <v>0.44222699999999998</v>
      </c>
      <c r="AC124">
        <v>110</v>
      </c>
      <c r="AD124">
        <v>0.35158499999999998</v>
      </c>
      <c r="AE124" s="11">
        <f t="shared" si="5"/>
        <v>122</v>
      </c>
      <c r="AG124">
        <v>110</v>
      </c>
      <c r="AH124">
        <v>0.32720900000000003</v>
      </c>
      <c r="AK124">
        <v>500</v>
      </c>
      <c r="AL124">
        <v>0.72619047619047616</v>
      </c>
      <c r="AM124">
        <v>122</v>
      </c>
      <c r="AO124">
        <v>500</v>
      </c>
      <c r="AP124">
        <v>0.74810100000000002</v>
      </c>
    </row>
    <row r="125" spans="1:42" x14ac:dyDescent="0.35">
      <c r="A125">
        <v>75</v>
      </c>
      <c r="B125">
        <v>0.30445499999999998</v>
      </c>
      <c r="C125" s="11">
        <f t="shared" si="3"/>
        <v>123</v>
      </c>
      <c r="E125">
        <v>75</v>
      </c>
      <c r="F125">
        <v>0.26177400000000001</v>
      </c>
      <c r="T125">
        <v>165</v>
      </c>
      <c r="U125">
        <v>0.44404300000000002</v>
      </c>
      <c r="V125" s="11">
        <f t="shared" si="4"/>
        <v>123</v>
      </c>
      <c r="X125">
        <v>165</v>
      </c>
      <c r="Y125">
        <v>0.44222699999999998</v>
      </c>
      <c r="AC125">
        <v>110</v>
      </c>
      <c r="AD125">
        <v>0.35446699999999998</v>
      </c>
      <c r="AE125" s="11">
        <f t="shared" si="5"/>
        <v>123</v>
      </c>
      <c r="AG125">
        <v>110</v>
      </c>
      <c r="AH125">
        <v>0.32720900000000003</v>
      </c>
      <c r="AK125">
        <v>500</v>
      </c>
      <c r="AL125">
        <v>0.7321428571428571</v>
      </c>
      <c r="AM125">
        <v>123</v>
      </c>
      <c r="AO125">
        <v>500</v>
      </c>
      <c r="AP125">
        <v>0.74810100000000002</v>
      </c>
    </row>
    <row r="126" spans="1:42" x14ac:dyDescent="0.35">
      <c r="A126">
        <v>75</v>
      </c>
      <c r="B126">
        <v>0.30693100000000001</v>
      </c>
      <c r="C126" s="11">
        <f t="shared" si="3"/>
        <v>124</v>
      </c>
      <c r="E126">
        <v>75</v>
      </c>
      <c r="F126">
        <v>0.26177400000000001</v>
      </c>
      <c r="T126">
        <v>170</v>
      </c>
      <c r="U126">
        <v>0.44765300000000002</v>
      </c>
      <c r="V126" s="11">
        <f t="shared" si="4"/>
        <v>124</v>
      </c>
      <c r="X126">
        <v>170</v>
      </c>
      <c r="Y126">
        <v>0.455289</v>
      </c>
      <c r="AC126">
        <v>110</v>
      </c>
      <c r="AD126">
        <v>0.35734900000000003</v>
      </c>
      <c r="AE126" s="11">
        <f t="shared" si="5"/>
        <v>124</v>
      </c>
      <c r="AG126">
        <v>110</v>
      </c>
      <c r="AH126">
        <v>0.32720900000000003</v>
      </c>
      <c r="AK126">
        <v>505</v>
      </c>
      <c r="AL126">
        <v>0.73809523809523814</v>
      </c>
      <c r="AM126">
        <v>124</v>
      </c>
      <c r="AO126">
        <v>505</v>
      </c>
      <c r="AP126">
        <v>0.75257799999999997</v>
      </c>
    </row>
    <row r="127" spans="1:42" x14ac:dyDescent="0.35">
      <c r="A127">
        <v>75</v>
      </c>
      <c r="B127">
        <v>0.30940600000000001</v>
      </c>
      <c r="C127" s="11">
        <f t="shared" si="3"/>
        <v>125</v>
      </c>
      <c r="E127">
        <v>75</v>
      </c>
      <c r="F127">
        <v>0.26177400000000001</v>
      </c>
      <c r="T127">
        <v>170</v>
      </c>
      <c r="U127">
        <v>0.451264</v>
      </c>
      <c r="V127" s="11">
        <f t="shared" si="4"/>
        <v>125</v>
      </c>
      <c r="X127">
        <v>170</v>
      </c>
      <c r="Y127">
        <v>0.455289</v>
      </c>
      <c r="AC127">
        <v>110</v>
      </c>
      <c r="AD127">
        <v>0.36023100000000002</v>
      </c>
      <c r="AE127" s="11">
        <f t="shared" si="5"/>
        <v>125</v>
      </c>
      <c r="AG127">
        <v>110</v>
      </c>
      <c r="AH127">
        <v>0.32720900000000003</v>
      </c>
      <c r="AK127">
        <v>510</v>
      </c>
      <c r="AL127">
        <v>0.74404761904761907</v>
      </c>
      <c r="AM127">
        <v>125</v>
      </c>
      <c r="AO127">
        <v>510</v>
      </c>
      <c r="AP127">
        <v>0.75698399999999999</v>
      </c>
    </row>
    <row r="128" spans="1:42" x14ac:dyDescent="0.35">
      <c r="A128">
        <v>75</v>
      </c>
      <c r="B128">
        <v>0.31188100000000002</v>
      </c>
      <c r="C128" s="11">
        <f t="shared" si="3"/>
        <v>126</v>
      </c>
      <c r="E128">
        <v>75</v>
      </c>
      <c r="F128">
        <v>0.26177400000000001</v>
      </c>
      <c r="T128">
        <v>170</v>
      </c>
      <c r="U128">
        <v>0.454874</v>
      </c>
      <c r="V128" s="11">
        <f t="shared" si="4"/>
        <v>126</v>
      </c>
      <c r="X128">
        <v>170</v>
      </c>
      <c r="Y128">
        <v>0.455289</v>
      </c>
      <c r="AC128">
        <v>115</v>
      </c>
      <c r="AD128">
        <v>0.36311199999999999</v>
      </c>
      <c r="AE128" s="11">
        <f t="shared" si="5"/>
        <v>126</v>
      </c>
      <c r="AG128">
        <v>115</v>
      </c>
      <c r="AH128">
        <v>0.34312999999999999</v>
      </c>
      <c r="AK128">
        <v>515</v>
      </c>
      <c r="AL128">
        <v>0.75</v>
      </c>
      <c r="AM128">
        <v>126</v>
      </c>
      <c r="AO128">
        <v>515</v>
      </c>
      <c r="AP128">
        <v>0.76132</v>
      </c>
    </row>
    <row r="129" spans="1:42" x14ac:dyDescent="0.35">
      <c r="A129">
        <v>75</v>
      </c>
      <c r="B129">
        <v>0.31435600000000002</v>
      </c>
      <c r="C129" s="11">
        <f t="shared" si="3"/>
        <v>127</v>
      </c>
      <c r="E129">
        <v>75</v>
      </c>
      <c r="F129">
        <v>0.26177400000000001</v>
      </c>
      <c r="T129">
        <v>170</v>
      </c>
      <c r="U129">
        <v>0.458484</v>
      </c>
      <c r="V129" s="11">
        <f t="shared" si="4"/>
        <v>127</v>
      </c>
      <c r="X129">
        <v>170</v>
      </c>
      <c r="Y129">
        <v>0.455289</v>
      </c>
      <c r="AC129">
        <v>115</v>
      </c>
      <c r="AD129">
        <v>0.36599399999999999</v>
      </c>
      <c r="AE129" s="11">
        <f t="shared" si="5"/>
        <v>127</v>
      </c>
      <c r="AG129">
        <v>115</v>
      </c>
      <c r="AH129">
        <v>0.34312999999999999</v>
      </c>
      <c r="AK129">
        <v>520</v>
      </c>
      <c r="AL129">
        <v>0.75595238095238093</v>
      </c>
      <c r="AM129">
        <v>127</v>
      </c>
      <c r="AO129">
        <v>520</v>
      </c>
      <c r="AP129">
        <v>0.76558700000000002</v>
      </c>
    </row>
    <row r="130" spans="1:42" x14ac:dyDescent="0.35">
      <c r="A130">
        <v>75</v>
      </c>
      <c r="B130">
        <v>0.316832</v>
      </c>
      <c r="C130" s="11">
        <f t="shared" si="3"/>
        <v>128</v>
      </c>
      <c r="E130">
        <v>75</v>
      </c>
      <c r="F130">
        <v>0.26177400000000001</v>
      </c>
      <c r="T130">
        <v>175</v>
      </c>
      <c r="U130">
        <v>0.462094</v>
      </c>
      <c r="V130" s="11">
        <f t="shared" si="4"/>
        <v>128</v>
      </c>
      <c r="X130">
        <v>175</v>
      </c>
      <c r="Y130">
        <v>0.468136</v>
      </c>
      <c r="AC130">
        <v>115</v>
      </c>
      <c r="AD130">
        <v>0.36887599999999998</v>
      </c>
      <c r="AE130" s="11">
        <f t="shared" si="5"/>
        <v>128</v>
      </c>
      <c r="AG130">
        <v>115</v>
      </c>
      <c r="AH130">
        <v>0.34312999999999999</v>
      </c>
      <c r="AK130">
        <v>525</v>
      </c>
      <c r="AL130">
        <v>0.76190476190476186</v>
      </c>
      <c r="AM130">
        <v>128</v>
      </c>
      <c r="AO130">
        <v>525</v>
      </c>
      <c r="AP130">
        <v>0.76978400000000002</v>
      </c>
    </row>
    <row r="131" spans="1:42" x14ac:dyDescent="0.35">
      <c r="A131">
        <v>75</v>
      </c>
      <c r="B131">
        <v>0.31930700000000001</v>
      </c>
      <c r="C131" s="11">
        <f t="shared" si="3"/>
        <v>129</v>
      </c>
      <c r="E131">
        <v>75</v>
      </c>
      <c r="F131">
        <v>0.26177400000000001</v>
      </c>
      <c r="T131">
        <v>175</v>
      </c>
      <c r="U131">
        <v>0.46570400000000001</v>
      </c>
      <c r="V131" s="11">
        <f t="shared" si="4"/>
        <v>129</v>
      </c>
      <c r="X131">
        <v>175</v>
      </c>
      <c r="Y131">
        <v>0.468136</v>
      </c>
      <c r="AC131">
        <v>115</v>
      </c>
      <c r="AD131">
        <v>0.37175799999999998</v>
      </c>
      <c r="AE131" s="11">
        <f t="shared" si="5"/>
        <v>129</v>
      </c>
      <c r="AG131">
        <v>115</v>
      </c>
      <c r="AH131">
        <v>0.34312999999999999</v>
      </c>
      <c r="AK131">
        <v>535</v>
      </c>
      <c r="AL131">
        <v>0.7678571428571429</v>
      </c>
      <c r="AM131">
        <v>129</v>
      </c>
      <c r="AO131">
        <v>535</v>
      </c>
      <c r="AP131">
        <v>0.77797700000000003</v>
      </c>
    </row>
    <row r="132" spans="1:42" x14ac:dyDescent="0.35">
      <c r="A132">
        <v>80</v>
      </c>
      <c r="B132">
        <v>0.32178200000000001</v>
      </c>
      <c r="C132" s="11">
        <f t="shared" si="3"/>
        <v>130</v>
      </c>
      <c r="E132">
        <v>80</v>
      </c>
      <c r="F132">
        <v>0.27976899999999999</v>
      </c>
      <c r="T132">
        <v>175</v>
      </c>
      <c r="U132">
        <v>0.46931400000000001</v>
      </c>
      <c r="V132" s="11">
        <f t="shared" si="4"/>
        <v>130</v>
      </c>
      <c r="X132">
        <v>175</v>
      </c>
      <c r="Y132">
        <v>0.468136</v>
      </c>
      <c r="AC132">
        <v>115</v>
      </c>
      <c r="AD132">
        <v>0.37463999999999997</v>
      </c>
      <c r="AE132" s="11">
        <f t="shared" si="5"/>
        <v>130</v>
      </c>
      <c r="AG132">
        <v>115</v>
      </c>
      <c r="AH132">
        <v>0.34312999999999999</v>
      </c>
      <c r="AK132">
        <v>540</v>
      </c>
      <c r="AL132">
        <v>0.77380952380952384</v>
      </c>
      <c r="AM132">
        <v>130</v>
      </c>
      <c r="AO132">
        <v>540</v>
      </c>
      <c r="AP132">
        <v>0.78197399999999995</v>
      </c>
    </row>
    <row r="133" spans="1:42" x14ac:dyDescent="0.35">
      <c r="A133">
        <v>80</v>
      </c>
      <c r="B133">
        <v>0.32425700000000002</v>
      </c>
      <c r="C133" s="11">
        <f t="shared" ref="C133:C196" si="6">C132+1</f>
        <v>131</v>
      </c>
      <c r="E133">
        <v>80</v>
      </c>
      <c r="F133">
        <v>0.27976899999999999</v>
      </c>
      <c r="T133">
        <v>175</v>
      </c>
      <c r="U133">
        <v>0.47292400000000001</v>
      </c>
      <c r="V133" s="11">
        <f t="shared" ref="V133:V196" si="7">V132+1</f>
        <v>131</v>
      </c>
      <c r="X133">
        <v>175</v>
      </c>
      <c r="Y133">
        <v>0.468136</v>
      </c>
      <c r="AC133">
        <v>115</v>
      </c>
      <c r="AD133">
        <v>0.37752200000000002</v>
      </c>
      <c r="AE133" s="11">
        <f t="shared" ref="AE133:AE196" si="8">AE132+1</f>
        <v>131</v>
      </c>
      <c r="AG133">
        <v>115</v>
      </c>
      <c r="AH133">
        <v>0.34312999999999999</v>
      </c>
      <c r="AK133">
        <v>545</v>
      </c>
      <c r="AL133">
        <v>0.77976190476190477</v>
      </c>
      <c r="AM133">
        <v>131</v>
      </c>
      <c r="AO133">
        <v>545</v>
      </c>
      <c r="AP133">
        <v>0.78590599999999999</v>
      </c>
    </row>
    <row r="134" spans="1:42" x14ac:dyDescent="0.35">
      <c r="A134">
        <v>80</v>
      </c>
      <c r="B134">
        <v>0.326733</v>
      </c>
      <c r="C134" s="11">
        <f t="shared" si="6"/>
        <v>132</v>
      </c>
      <c r="E134">
        <v>80</v>
      </c>
      <c r="F134">
        <v>0.27976899999999999</v>
      </c>
      <c r="T134">
        <v>180</v>
      </c>
      <c r="U134">
        <v>0.47653400000000001</v>
      </c>
      <c r="V134" s="11">
        <f t="shared" si="7"/>
        <v>132</v>
      </c>
      <c r="X134">
        <v>180</v>
      </c>
      <c r="Y134">
        <v>0.480765</v>
      </c>
      <c r="AC134">
        <v>120</v>
      </c>
      <c r="AD134">
        <v>0.38040299999999999</v>
      </c>
      <c r="AE134" s="11">
        <f t="shared" si="8"/>
        <v>132</v>
      </c>
      <c r="AG134">
        <v>120</v>
      </c>
      <c r="AH134">
        <v>0.35883999999999999</v>
      </c>
      <c r="AK134">
        <v>570</v>
      </c>
      <c r="AL134">
        <v>0.7857142857142857</v>
      </c>
      <c r="AM134">
        <v>132</v>
      </c>
      <c r="AO134">
        <v>570</v>
      </c>
      <c r="AP134">
        <v>0.80461400000000005</v>
      </c>
    </row>
    <row r="135" spans="1:42" x14ac:dyDescent="0.35">
      <c r="A135">
        <v>80</v>
      </c>
      <c r="B135">
        <v>0.329208</v>
      </c>
      <c r="C135" s="11">
        <f t="shared" si="6"/>
        <v>133</v>
      </c>
      <c r="E135">
        <v>80</v>
      </c>
      <c r="F135">
        <v>0.27976899999999999</v>
      </c>
      <c r="T135">
        <v>185</v>
      </c>
      <c r="U135">
        <v>0.48014400000000002</v>
      </c>
      <c r="V135" s="11">
        <f t="shared" si="7"/>
        <v>133</v>
      </c>
      <c r="X135">
        <v>185</v>
      </c>
      <c r="Y135">
        <v>0.493176</v>
      </c>
      <c r="AC135">
        <v>120</v>
      </c>
      <c r="AD135">
        <v>0.38328499999999999</v>
      </c>
      <c r="AE135" s="11">
        <f t="shared" si="8"/>
        <v>133</v>
      </c>
      <c r="AG135">
        <v>120</v>
      </c>
      <c r="AH135">
        <v>0.35883999999999999</v>
      </c>
      <c r="AK135">
        <v>570</v>
      </c>
      <c r="AL135">
        <v>0.79166666666666663</v>
      </c>
      <c r="AM135">
        <v>133</v>
      </c>
      <c r="AO135">
        <v>570</v>
      </c>
      <c r="AP135">
        <v>0.80461400000000005</v>
      </c>
    </row>
    <row r="136" spans="1:42" x14ac:dyDescent="0.35">
      <c r="A136">
        <v>80</v>
      </c>
      <c r="B136">
        <v>0.33168300000000001</v>
      </c>
      <c r="C136" s="11">
        <f t="shared" si="6"/>
        <v>134</v>
      </c>
      <c r="E136">
        <v>80</v>
      </c>
      <c r="F136">
        <v>0.27976899999999999</v>
      </c>
      <c r="T136">
        <v>185</v>
      </c>
      <c r="U136">
        <v>0.48375499999999999</v>
      </c>
      <c r="V136" s="11">
        <f t="shared" si="7"/>
        <v>134</v>
      </c>
      <c r="X136">
        <v>185</v>
      </c>
      <c r="Y136">
        <v>0.493176</v>
      </c>
      <c r="AC136">
        <v>120</v>
      </c>
      <c r="AD136">
        <v>0.38616699999999998</v>
      </c>
      <c r="AE136" s="11">
        <f t="shared" si="8"/>
        <v>134</v>
      </c>
      <c r="AG136">
        <v>120</v>
      </c>
      <c r="AH136">
        <v>0.35883999999999999</v>
      </c>
      <c r="AK136">
        <v>585</v>
      </c>
      <c r="AL136">
        <v>0.79761904761904767</v>
      </c>
      <c r="AM136">
        <v>134</v>
      </c>
      <c r="AO136">
        <v>585</v>
      </c>
      <c r="AP136">
        <v>0.81510899999999997</v>
      </c>
    </row>
    <row r="137" spans="1:42" x14ac:dyDescent="0.35">
      <c r="A137">
        <v>80</v>
      </c>
      <c r="B137">
        <v>0.33415800000000001</v>
      </c>
      <c r="C137" s="11">
        <f t="shared" si="6"/>
        <v>135</v>
      </c>
      <c r="E137">
        <v>80</v>
      </c>
      <c r="F137">
        <v>0.27976899999999999</v>
      </c>
      <c r="T137">
        <v>185</v>
      </c>
      <c r="U137">
        <v>0.48736499999999999</v>
      </c>
      <c r="V137" s="11">
        <f t="shared" si="7"/>
        <v>135</v>
      </c>
      <c r="X137">
        <v>185</v>
      </c>
      <c r="Y137">
        <v>0.493176</v>
      </c>
      <c r="AC137">
        <v>120</v>
      </c>
      <c r="AD137">
        <v>0.38904899999999998</v>
      </c>
      <c r="AE137" s="11">
        <f t="shared" si="8"/>
        <v>135</v>
      </c>
      <c r="AG137">
        <v>120</v>
      </c>
      <c r="AH137">
        <v>0.35883999999999999</v>
      </c>
      <c r="AK137">
        <v>600</v>
      </c>
      <c r="AL137">
        <v>0.8035714285714286</v>
      </c>
      <c r="AM137">
        <v>135</v>
      </c>
      <c r="AO137">
        <v>600</v>
      </c>
      <c r="AP137">
        <v>0.82508400000000004</v>
      </c>
    </row>
    <row r="138" spans="1:42" x14ac:dyDescent="0.35">
      <c r="A138">
        <v>80</v>
      </c>
      <c r="B138">
        <v>0.33663399999999999</v>
      </c>
      <c r="C138" s="11">
        <f t="shared" si="6"/>
        <v>136</v>
      </c>
      <c r="E138">
        <v>80</v>
      </c>
      <c r="F138">
        <v>0.27976899999999999</v>
      </c>
      <c r="T138">
        <v>190</v>
      </c>
      <c r="U138">
        <v>0.49097499999999999</v>
      </c>
      <c r="V138" s="11">
        <f t="shared" si="7"/>
        <v>136</v>
      </c>
      <c r="X138">
        <v>190</v>
      </c>
      <c r="Y138">
        <v>0.50536599999999998</v>
      </c>
      <c r="AC138">
        <v>120</v>
      </c>
      <c r="AD138">
        <v>0.39193099999999997</v>
      </c>
      <c r="AE138" s="11">
        <f t="shared" si="8"/>
        <v>136</v>
      </c>
      <c r="AG138">
        <v>120</v>
      </c>
      <c r="AH138">
        <v>0.35883999999999999</v>
      </c>
      <c r="AK138">
        <v>615</v>
      </c>
      <c r="AL138">
        <v>0.80952380952380953</v>
      </c>
      <c r="AM138">
        <v>136</v>
      </c>
      <c r="AO138">
        <v>615</v>
      </c>
      <c r="AP138">
        <v>0.834561</v>
      </c>
    </row>
    <row r="139" spans="1:42" x14ac:dyDescent="0.35">
      <c r="A139">
        <v>80</v>
      </c>
      <c r="B139">
        <v>0.33910899999999999</v>
      </c>
      <c r="C139" s="11">
        <f t="shared" si="6"/>
        <v>137</v>
      </c>
      <c r="E139">
        <v>80</v>
      </c>
      <c r="F139">
        <v>0.27976899999999999</v>
      </c>
      <c r="T139">
        <v>190</v>
      </c>
      <c r="U139">
        <v>0.494585</v>
      </c>
      <c r="V139" s="11">
        <f t="shared" si="7"/>
        <v>137</v>
      </c>
      <c r="X139">
        <v>190</v>
      </c>
      <c r="Y139">
        <v>0.50536599999999998</v>
      </c>
      <c r="AC139">
        <v>120</v>
      </c>
      <c r="AD139">
        <v>0.39481300000000003</v>
      </c>
      <c r="AE139" s="11">
        <f t="shared" si="8"/>
        <v>137</v>
      </c>
      <c r="AG139">
        <v>120</v>
      </c>
      <c r="AH139">
        <v>0.35883999999999999</v>
      </c>
      <c r="AK139">
        <v>625</v>
      </c>
      <c r="AL139">
        <v>0.81547619047619047</v>
      </c>
      <c r="AM139">
        <v>137</v>
      </c>
      <c r="AO139">
        <v>625</v>
      </c>
      <c r="AP139">
        <v>0.84061200000000003</v>
      </c>
    </row>
    <row r="140" spans="1:42" x14ac:dyDescent="0.35">
      <c r="A140">
        <v>80</v>
      </c>
      <c r="B140">
        <v>0.341584</v>
      </c>
      <c r="C140" s="11">
        <f t="shared" si="6"/>
        <v>138</v>
      </c>
      <c r="E140">
        <v>80</v>
      </c>
      <c r="F140">
        <v>0.27976899999999999</v>
      </c>
      <c r="T140">
        <v>190</v>
      </c>
      <c r="U140">
        <v>0.498195</v>
      </c>
      <c r="V140" s="11">
        <f t="shared" si="7"/>
        <v>138</v>
      </c>
      <c r="X140">
        <v>190</v>
      </c>
      <c r="Y140">
        <v>0.50536599999999998</v>
      </c>
      <c r="AC140">
        <v>120</v>
      </c>
      <c r="AD140">
        <v>0.39769500000000002</v>
      </c>
      <c r="AE140" s="11">
        <f t="shared" si="8"/>
        <v>138</v>
      </c>
      <c r="AG140">
        <v>120</v>
      </c>
      <c r="AH140">
        <v>0.35883999999999999</v>
      </c>
      <c r="AK140">
        <v>630</v>
      </c>
      <c r="AL140">
        <v>0.8214285714285714</v>
      </c>
      <c r="AM140">
        <v>138</v>
      </c>
      <c r="AO140">
        <v>630</v>
      </c>
      <c r="AP140">
        <v>0.84355999999999998</v>
      </c>
    </row>
    <row r="141" spans="1:42" x14ac:dyDescent="0.35">
      <c r="A141">
        <v>80</v>
      </c>
      <c r="B141">
        <v>0.344059</v>
      </c>
      <c r="C141" s="11">
        <f t="shared" si="6"/>
        <v>139</v>
      </c>
      <c r="E141">
        <v>80</v>
      </c>
      <c r="F141">
        <v>0.27976899999999999</v>
      </c>
      <c r="T141">
        <v>190</v>
      </c>
      <c r="U141">
        <v>0.50180499999999995</v>
      </c>
      <c r="V141" s="11">
        <f t="shared" si="7"/>
        <v>139</v>
      </c>
      <c r="X141">
        <v>190</v>
      </c>
      <c r="Y141">
        <v>0.50536599999999998</v>
      </c>
      <c r="AC141">
        <v>120</v>
      </c>
      <c r="AD141">
        <v>0.40057599999999999</v>
      </c>
      <c r="AE141" s="11">
        <f t="shared" si="8"/>
        <v>139</v>
      </c>
      <c r="AG141">
        <v>120</v>
      </c>
      <c r="AH141">
        <v>0.35883999999999999</v>
      </c>
      <c r="AK141">
        <v>635</v>
      </c>
      <c r="AL141">
        <v>0.82738095238095233</v>
      </c>
      <c r="AM141">
        <v>139</v>
      </c>
      <c r="AO141">
        <v>635</v>
      </c>
      <c r="AP141">
        <v>0.84645700000000001</v>
      </c>
    </row>
    <row r="142" spans="1:42" x14ac:dyDescent="0.35">
      <c r="A142">
        <v>80</v>
      </c>
      <c r="B142">
        <v>0.34653499999999998</v>
      </c>
      <c r="C142" s="11">
        <f t="shared" si="6"/>
        <v>140</v>
      </c>
      <c r="E142">
        <v>80</v>
      </c>
      <c r="F142">
        <v>0.27976899999999999</v>
      </c>
      <c r="T142">
        <v>195</v>
      </c>
      <c r="U142">
        <v>0.50541499999999995</v>
      </c>
      <c r="V142" s="11">
        <f t="shared" si="7"/>
        <v>140</v>
      </c>
      <c r="X142">
        <v>195</v>
      </c>
      <c r="Y142">
        <v>0.51733499999999999</v>
      </c>
      <c r="AC142">
        <v>120</v>
      </c>
      <c r="AD142">
        <v>0.40345799999999998</v>
      </c>
      <c r="AE142" s="11">
        <f t="shared" si="8"/>
        <v>140</v>
      </c>
      <c r="AG142">
        <v>120</v>
      </c>
      <c r="AH142">
        <v>0.35883999999999999</v>
      </c>
      <c r="AK142">
        <v>635</v>
      </c>
      <c r="AL142">
        <v>0.83333333333333337</v>
      </c>
      <c r="AM142">
        <v>140</v>
      </c>
      <c r="AO142">
        <v>635</v>
      </c>
      <c r="AP142">
        <v>0.84645700000000001</v>
      </c>
    </row>
    <row r="143" spans="1:42" x14ac:dyDescent="0.35">
      <c r="A143">
        <v>80</v>
      </c>
      <c r="B143">
        <v>0.34900999999999999</v>
      </c>
      <c r="C143" s="11">
        <f t="shared" si="6"/>
        <v>141</v>
      </c>
      <c r="E143">
        <v>80</v>
      </c>
      <c r="F143">
        <v>0.27976899999999999</v>
      </c>
      <c r="T143">
        <v>195</v>
      </c>
      <c r="U143">
        <v>0.50902499999999995</v>
      </c>
      <c r="V143" s="11">
        <f t="shared" si="7"/>
        <v>141</v>
      </c>
      <c r="X143">
        <v>195</v>
      </c>
      <c r="Y143">
        <v>0.51733499999999999</v>
      </c>
      <c r="AC143">
        <v>120</v>
      </c>
      <c r="AD143">
        <v>0.40633999999999998</v>
      </c>
      <c r="AE143" s="11">
        <f t="shared" si="8"/>
        <v>141</v>
      </c>
      <c r="AG143">
        <v>120</v>
      </c>
      <c r="AH143">
        <v>0.35883999999999999</v>
      </c>
      <c r="AK143">
        <v>640</v>
      </c>
      <c r="AL143">
        <v>0.8392857142857143</v>
      </c>
      <c r="AM143">
        <v>141</v>
      </c>
      <c r="AO143">
        <v>640</v>
      </c>
      <c r="AP143">
        <v>0.84930399999999995</v>
      </c>
    </row>
    <row r="144" spans="1:42" x14ac:dyDescent="0.35">
      <c r="A144">
        <v>85</v>
      </c>
      <c r="B144">
        <v>0.35148499999999999</v>
      </c>
      <c r="C144" s="11">
        <f t="shared" si="6"/>
        <v>142</v>
      </c>
      <c r="E144">
        <v>85</v>
      </c>
      <c r="F144">
        <v>0.29750900000000002</v>
      </c>
      <c r="T144">
        <v>195</v>
      </c>
      <c r="U144">
        <v>0.51263499999999995</v>
      </c>
      <c r="V144" s="11">
        <f t="shared" si="7"/>
        <v>142</v>
      </c>
      <c r="X144">
        <v>195</v>
      </c>
      <c r="Y144">
        <v>0.51733499999999999</v>
      </c>
      <c r="AC144">
        <v>125</v>
      </c>
      <c r="AD144">
        <v>0.40922199999999997</v>
      </c>
      <c r="AE144" s="11">
        <f t="shared" si="8"/>
        <v>142</v>
      </c>
      <c r="AG144">
        <v>125</v>
      </c>
      <c r="AH144">
        <v>0.37432799999999999</v>
      </c>
      <c r="AK144">
        <v>650</v>
      </c>
      <c r="AL144">
        <v>0.84523809523809523</v>
      </c>
      <c r="AM144">
        <v>142</v>
      </c>
      <c r="AO144">
        <v>650</v>
      </c>
      <c r="AP144">
        <v>0.85485199999999995</v>
      </c>
    </row>
    <row r="145" spans="1:42" x14ac:dyDescent="0.35">
      <c r="A145">
        <v>85</v>
      </c>
      <c r="B145">
        <v>0.35396</v>
      </c>
      <c r="C145" s="11">
        <f t="shared" si="6"/>
        <v>143</v>
      </c>
      <c r="E145">
        <v>85</v>
      </c>
      <c r="F145">
        <v>0.29750900000000002</v>
      </c>
      <c r="T145">
        <v>195</v>
      </c>
      <c r="U145">
        <v>0.51624499999999995</v>
      </c>
      <c r="V145" s="11">
        <f t="shared" si="7"/>
        <v>143</v>
      </c>
      <c r="X145">
        <v>195</v>
      </c>
      <c r="Y145">
        <v>0.51733499999999999</v>
      </c>
      <c r="AC145">
        <v>125</v>
      </c>
      <c r="AD145">
        <v>0.41210400000000003</v>
      </c>
      <c r="AE145" s="11">
        <f t="shared" si="8"/>
        <v>143</v>
      </c>
      <c r="AG145">
        <v>125</v>
      </c>
      <c r="AH145">
        <v>0.37432799999999999</v>
      </c>
      <c r="AK145">
        <v>660</v>
      </c>
      <c r="AL145">
        <v>0.85119047619047616</v>
      </c>
      <c r="AM145">
        <v>143</v>
      </c>
      <c r="AO145">
        <v>660</v>
      </c>
      <c r="AP145">
        <v>0.86020799999999997</v>
      </c>
    </row>
    <row r="146" spans="1:42" x14ac:dyDescent="0.35">
      <c r="A146">
        <v>85</v>
      </c>
      <c r="B146">
        <v>0.35643599999999998</v>
      </c>
      <c r="C146" s="11">
        <f t="shared" si="6"/>
        <v>144</v>
      </c>
      <c r="E146">
        <v>85</v>
      </c>
      <c r="F146">
        <v>0.29750900000000002</v>
      </c>
      <c r="T146">
        <v>195</v>
      </c>
      <c r="U146">
        <v>0.51985599999999998</v>
      </c>
      <c r="V146" s="11">
        <f t="shared" si="7"/>
        <v>144</v>
      </c>
      <c r="X146">
        <v>195</v>
      </c>
      <c r="Y146">
        <v>0.51733499999999999</v>
      </c>
      <c r="AC146">
        <v>125</v>
      </c>
      <c r="AD146">
        <v>0.41498600000000002</v>
      </c>
      <c r="AE146" s="11">
        <f t="shared" si="8"/>
        <v>144</v>
      </c>
      <c r="AG146">
        <v>125</v>
      </c>
      <c r="AH146">
        <v>0.37432799999999999</v>
      </c>
      <c r="AK146">
        <v>675</v>
      </c>
      <c r="AL146">
        <v>0.8571428571428571</v>
      </c>
      <c r="AM146">
        <v>144</v>
      </c>
      <c r="AO146">
        <v>675</v>
      </c>
      <c r="AP146">
        <v>0.86789700000000003</v>
      </c>
    </row>
    <row r="147" spans="1:42" x14ac:dyDescent="0.35">
      <c r="A147">
        <v>85</v>
      </c>
      <c r="B147">
        <v>0.35891099999999998</v>
      </c>
      <c r="C147" s="11">
        <f t="shared" si="6"/>
        <v>145</v>
      </c>
      <c r="E147">
        <v>85</v>
      </c>
      <c r="F147">
        <v>0.29750900000000002</v>
      </c>
      <c r="T147">
        <v>200</v>
      </c>
      <c r="U147">
        <v>0.52346599999999999</v>
      </c>
      <c r="V147" s="11">
        <f t="shared" si="7"/>
        <v>145</v>
      </c>
      <c r="X147">
        <v>200</v>
      </c>
      <c r="Y147">
        <v>0.52908100000000002</v>
      </c>
      <c r="AC147">
        <v>125</v>
      </c>
      <c r="AD147">
        <v>0.41786699999999999</v>
      </c>
      <c r="AE147" s="11">
        <f t="shared" si="8"/>
        <v>145</v>
      </c>
      <c r="AG147">
        <v>125</v>
      </c>
      <c r="AH147">
        <v>0.37432799999999999</v>
      </c>
      <c r="AK147">
        <v>690</v>
      </c>
      <c r="AL147">
        <v>0.86309523809523814</v>
      </c>
      <c r="AM147">
        <v>145</v>
      </c>
      <c r="AO147">
        <v>690</v>
      </c>
      <c r="AP147">
        <v>0.87518799999999997</v>
      </c>
    </row>
    <row r="148" spans="1:42" x14ac:dyDescent="0.35">
      <c r="A148">
        <v>85</v>
      </c>
      <c r="B148">
        <v>0.36138599999999999</v>
      </c>
      <c r="C148" s="11">
        <f t="shared" si="6"/>
        <v>146</v>
      </c>
      <c r="E148">
        <v>85</v>
      </c>
      <c r="F148">
        <v>0.29750900000000002</v>
      </c>
      <c r="T148">
        <v>200</v>
      </c>
      <c r="U148">
        <v>0.52707599999999999</v>
      </c>
      <c r="V148" s="11">
        <f t="shared" si="7"/>
        <v>146</v>
      </c>
      <c r="X148">
        <v>200</v>
      </c>
      <c r="Y148">
        <v>0.52908100000000002</v>
      </c>
      <c r="AC148">
        <v>125</v>
      </c>
      <c r="AD148">
        <v>0.42074899999999998</v>
      </c>
      <c r="AE148" s="11">
        <f t="shared" si="8"/>
        <v>146</v>
      </c>
      <c r="AG148">
        <v>125</v>
      </c>
      <c r="AH148">
        <v>0.37432799999999999</v>
      </c>
      <c r="AK148">
        <v>690</v>
      </c>
      <c r="AL148">
        <v>0.86904761904761907</v>
      </c>
      <c r="AM148">
        <v>146</v>
      </c>
      <c r="AO148">
        <v>690</v>
      </c>
      <c r="AP148">
        <v>0.87518799999999997</v>
      </c>
    </row>
    <row r="149" spans="1:42" x14ac:dyDescent="0.35">
      <c r="A149">
        <v>85</v>
      </c>
      <c r="B149">
        <v>0.36386099999999999</v>
      </c>
      <c r="C149" s="11">
        <f t="shared" si="6"/>
        <v>147</v>
      </c>
      <c r="E149">
        <v>85</v>
      </c>
      <c r="F149">
        <v>0.29750900000000002</v>
      </c>
      <c r="T149">
        <v>200</v>
      </c>
      <c r="U149">
        <v>0.53068599999999999</v>
      </c>
      <c r="V149" s="11">
        <f t="shared" si="7"/>
        <v>147</v>
      </c>
      <c r="X149">
        <v>200</v>
      </c>
      <c r="Y149">
        <v>0.52908100000000002</v>
      </c>
      <c r="AC149">
        <v>125</v>
      </c>
      <c r="AD149">
        <v>0.42363099999999998</v>
      </c>
      <c r="AE149" s="11">
        <f t="shared" si="8"/>
        <v>147</v>
      </c>
      <c r="AG149">
        <v>125</v>
      </c>
      <c r="AH149">
        <v>0.37432799999999999</v>
      </c>
      <c r="AK149">
        <v>700</v>
      </c>
      <c r="AL149">
        <v>0.875</v>
      </c>
      <c r="AM149">
        <v>147</v>
      </c>
      <c r="AO149">
        <v>700</v>
      </c>
      <c r="AP149">
        <v>0.87983599999999995</v>
      </c>
    </row>
    <row r="150" spans="1:42" x14ac:dyDescent="0.35">
      <c r="A150">
        <v>85</v>
      </c>
      <c r="B150">
        <v>0.36633700000000002</v>
      </c>
      <c r="C150" s="11">
        <f t="shared" si="6"/>
        <v>148</v>
      </c>
      <c r="E150">
        <v>85</v>
      </c>
      <c r="F150">
        <v>0.29750900000000002</v>
      </c>
      <c r="T150">
        <v>200</v>
      </c>
      <c r="U150">
        <v>0.53429599999999999</v>
      </c>
      <c r="V150" s="11">
        <f t="shared" si="7"/>
        <v>148</v>
      </c>
      <c r="X150">
        <v>200</v>
      </c>
      <c r="Y150">
        <v>0.52908100000000002</v>
      </c>
      <c r="AC150">
        <v>130</v>
      </c>
      <c r="AD150">
        <v>0.42651299999999998</v>
      </c>
      <c r="AE150" s="11">
        <f t="shared" si="8"/>
        <v>148</v>
      </c>
      <c r="AG150">
        <v>130</v>
      </c>
      <c r="AH150">
        <v>0.38958500000000001</v>
      </c>
      <c r="AK150">
        <v>705</v>
      </c>
      <c r="AL150">
        <v>0.88095238095238093</v>
      </c>
      <c r="AM150">
        <v>148</v>
      </c>
      <c r="AO150">
        <v>705</v>
      </c>
      <c r="AP150">
        <v>0.88209899999999997</v>
      </c>
    </row>
    <row r="151" spans="1:42" x14ac:dyDescent="0.35">
      <c r="A151">
        <v>85</v>
      </c>
      <c r="B151">
        <v>0.36881199999999997</v>
      </c>
      <c r="C151" s="11">
        <f t="shared" si="6"/>
        <v>149</v>
      </c>
      <c r="E151">
        <v>85</v>
      </c>
      <c r="F151">
        <v>0.29750900000000002</v>
      </c>
      <c r="T151">
        <v>200</v>
      </c>
      <c r="U151">
        <v>0.537906</v>
      </c>
      <c r="V151" s="11">
        <f t="shared" si="7"/>
        <v>149</v>
      </c>
      <c r="X151">
        <v>200</v>
      </c>
      <c r="Y151">
        <v>0.52908100000000002</v>
      </c>
      <c r="AC151">
        <v>130</v>
      </c>
      <c r="AD151">
        <v>0.42939500000000003</v>
      </c>
      <c r="AE151" s="11">
        <f t="shared" si="8"/>
        <v>149</v>
      </c>
      <c r="AG151">
        <v>130</v>
      </c>
      <c r="AH151">
        <v>0.38958500000000001</v>
      </c>
      <c r="AK151">
        <v>720</v>
      </c>
      <c r="AL151">
        <v>0.88690476190476186</v>
      </c>
      <c r="AM151">
        <v>149</v>
      </c>
      <c r="AO151">
        <v>720</v>
      </c>
      <c r="AP151">
        <v>0.88864799999999999</v>
      </c>
    </row>
    <row r="152" spans="1:42" x14ac:dyDescent="0.35">
      <c r="A152">
        <v>85</v>
      </c>
      <c r="B152">
        <v>0.37128699999999998</v>
      </c>
      <c r="C152" s="11">
        <f t="shared" si="6"/>
        <v>150</v>
      </c>
      <c r="E152">
        <v>85</v>
      </c>
      <c r="F152">
        <v>0.29750900000000002</v>
      </c>
      <c r="T152">
        <v>200</v>
      </c>
      <c r="U152">
        <v>0.541516</v>
      </c>
      <c r="V152" s="11">
        <f t="shared" si="7"/>
        <v>150</v>
      </c>
      <c r="X152">
        <v>200</v>
      </c>
      <c r="Y152">
        <v>0.52908100000000002</v>
      </c>
      <c r="AC152">
        <v>130</v>
      </c>
      <c r="AD152">
        <v>0.43227700000000002</v>
      </c>
      <c r="AE152" s="11">
        <f t="shared" si="8"/>
        <v>150</v>
      </c>
      <c r="AG152">
        <v>130</v>
      </c>
      <c r="AH152">
        <v>0.38958500000000001</v>
      </c>
      <c r="AK152">
        <v>740</v>
      </c>
      <c r="AL152">
        <v>0.8928571428571429</v>
      </c>
      <c r="AM152">
        <v>150</v>
      </c>
      <c r="AO152">
        <v>740</v>
      </c>
      <c r="AP152">
        <v>0.89684699999999995</v>
      </c>
    </row>
    <row r="153" spans="1:42" x14ac:dyDescent="0.35">
      <c r="A153">
        <v>85</v>
      </c>
      <c r="B153">
        <v>0.37376199999999998</v>
      </c>
      <c r="C153" s="11">
        <f t="shared" si="6"/>
        <v>151</v>
      </c>
      <c r="E153">
        <v>85</v>
      </c>
      <c r="F153">
        <v>0.29750900000000002</v>
      </c>
      <c r="T153">
        <v>200</v>
      </c>
      <c r="U153">
        <v>0.545126</v>
      </c>
      <c r="V153" s="11">
        <f t="shared" si="7"/>
        <v>151</v>
      </c>
      <c r="X153">
        <v>200</v>
      </c>
      <c r="Y153">
        <v>0.52908100000000002</v>
      </c>
      <c r="AC153">
        <v>130</v>
      </c>
      <c r="AD153">
        <v>0.43515900000000002</v>
      </c>
      <c r="AE153" s="11">
        <f t="shared" si="8"/>
        <v>151</v>
      </c>
      <c r="AG153">
        <v>130</v>
      </c>
      <c r="AH153">
        <v>0.38958500000000001</v>
      </c>
      <c r="AK153">
        <v>750</v>
      </c>
      <c r="AL153">
        <v>0.89880952380952384</v>
      </c>
      <c r="AM153">
        <v>151</v>
      </c>
      <c r="AO153">
        <v>750</v>
      </c>
      <c r="AP153">
        <v>0.90072799999999997</v>
      </c>
    </row>
    <row r="154" spans="1:42" x14ac:dyDescent="0.35">
      <c r="A154">
        <v>85</v>
      </c>
      <c r="B154">
        <v>0.37623800000000002</v>
      </c>
      <c r="C154" s="11">
        <f t="shared" si="6"/>
        <v>152</v>
      </c>
      <c r="E154">
        <v>85</v>
      </c>
      <c r="F154">
        <v>0.29750900000000002</v>
      </c>
      <c r="T154">
        <v>200</v>
      </c>
      <c r="U154">
        <v>0.548736</v>
      </c>
      <c r="V154" s="11">
        <f t="shared" si="7"/>
        <v>152</v>
      </c>
      <c r="X154">
        <v>200</v>
      </c>
      <c r="Y154">
        <v>0.52908100000000002</v>
      </c>
      <c r="AC154">
        <v>130</v>
      </c>
      <c r="AD154">
        <v>0.43803999999999998</v>
      </c>
      <c r="AE154" s="11">
        <f t="shared" si="8"/>
        <v>152</v>
      </c>
      <c r="AG154">
        <v>130</v>
      </c>
      <c r="AH154">
        <v>0.38958500000000001</v>
      </c>
      <c r="AK154">
        <v>750</v>
      </c>
      <c r="AL154">
        <v>0.90476190476190477</v>
      </c>
      <c r="AM154">
        <v>152</v>
      </c>
      <c r="AO154">
        <v>750</v>
      </c>
      <c r="AP154">
        <v>0.90072799999999997</v>
      </c>
    </row>
    <row r="155" spans="1:42" x14ac:dyDescent="0.35">
      <c r="A155">
        <v>90</v>
      </c>
      <c r="B155">
        <v>0.37871300000000002</v>
      </c>
      <c r="C155" s="11">
        <f t="shared" si="6"/>
        <v>153</v>
      </c>
      <c r="E155">
        <v>90</v>
      </c>
      <c r="F155">
        <v>0.31497999999999998</v>
      </c>
      <c r="T155">
        <v>200</v>
      </c>
      <c r="U155">
        <v>0.55234700000000003</v>
      </c>
      <c r="V155" s="11">
        <f t="shared" si="7"/>
        <v>153</v>
      </c>
      <c r="X155">
        <v>200</v>
      </c>
      <c r="Y155">
        <v>0.52908100000000002</v>
      </c>
      <c r="AC155">
        <v>130</v>
      </c>
      <c r="AD155">
        <v>0.44092199999999998</v>
      </c>
      <c r="AE155" s="11">
        <f t="shared" si="8"/>
        <v>153</v>
      </c>
      <c r="AG155">
        <v>130</v>
      </c>
      <c r="AH155">
        <v>0.38958500000000001</v>
      </c>
      <c r="AK155">
        <v>775</v>
      </c>
      <c r="AL155">
        <v>0.9107142857142857</v>
      </c>
      <c r="AM155">
        <v>153</v>
      </c>
      <c r="AO155">
        <v>775</v>
      </c>
      <c r="AP155">
        <v>0.90983499999999995</v>
      </c>
    </row>
    <row r="156" spans="1:42" x14ac:dyDescent="0.35">
      <c r="A156">
        <v>90</v>
      </c>
      <c r="B156">
        <v>0.38118800000000003</v>
      </c>
      <c r="C156" s="11">
        <f t="shared" si="6"/>
        <v>154</v>
      </c>
      <c r="E156">
        <v>90</v>
      </c>
      <c r="F156">
        <v>0.31497999999999998</v>
      </c>
      <c r="T156">
        <v>205</v>
      </c>
      <c r="U156">
        <v>0.55595700000000003</v>
      </c>
      <c r="V156" s="11">
        <f t="shared" si="7"/>
        <v>154</v>
      </c>
      <c r="X156">
        <v>205</v>
      </c>
      <c r="Y156">
        <v>0.54060600000000003</v>
      </c>
      <c r="AC156">
        <v>130</v>
      </c>
      <c r="AD156">
        <v>0.44380399999999998</v>
      </c>
      <c r="AE156" s="11">
        <f t="shared" si="8"/>
        <v>154</v>
      </c>
      <c r="AG156">
        <v>130</v>
      </c>
      <c r="AH156">
        <v>0.38958500000000001</v>
      </c>
      <c r="AK156">
        <v>800</v>
      </c>
      <c r="AL156">
        <v>0.91666666666666663</v>
      </c>
      <c r="AM156">
        <v>154</v>
      </c>
      <c r="AO156">
        <v>800</v>
      </c>
      <c r="AP156">
        <v>0.91814200000000001</v>
      </c>
    </row>
    <row r="157" spans="1:42" x14ac:dyDescent="0.35">
      <c r="A157">
        <v>90</v>
      </c>
      <c r="B157">
        <v>0.38366299999999998</v>
      </c>
      <c r="C157" s="11">
        <f t="shared" si="6"/>
        <v>155</v>
      </c>
      <c r="E157">
        <v>90</v>
      </c>
      <c r="F157">
        <v>0.31497999999999998</v>
      </c>
      <c r="T157">
        <v>205</v>
      </c>
      <c r="U157">
        <v>0.55956700000000004</v>
      </c>
      <c r="V157" s="11">
        <f t="shared" si="7"/>
        <v>155</v>
      </c>
      <c r="X157">
        <v>205</v>
      </c>
      <c r="Y157">
        <v>0.54060600000000003</v>
      </c>
      <c r="AC157">
        <v>130</v>
      </c>
      <c r="AD157">
        <v>0.44668600000000003</v>
      </c>
      <c r="AE157" s="11">
        <f t="shared" si="8"/>
        <v>155</v>
      </c>
      <c r="AG157">
        <v>130</v>
      </c>
      <c r="AH157">
        <v>0.38958500000000001</v>
      </c>
      <c r="AK157">
        <v>810</v>
      </c>
      <c r="AL157">
        <v>0.92261904761904767</v>
      </c>
      <c r="AM157">
        <v>155</v>
      </c>
      <c r="AO157">
        <v>810</v>
      </c>
      <c r="AP157">
        <v>0.92125599999999996</v>
      </c>
    </row>
    <row r="158" spans="1:42" x14ac:dyDescent="0.35">
      <c r="A158">
        <v>90</v>
      </c>
      <c r="B158">
        <v>0.38613900000000001</v>
      </c>
      <c r="C158" s="11">
        <f t="shared" si="6"/>
        <v>156</v>
      </c>
      <c r="E158">
        <v>90</v>
      </c>
      <c r="F158">
        <v>0.31497999999999998</v>
      </c>
      <c r="T158">
        <v>205</v>
      </c>
      <c r="U158">
        <v>0.56317700000000004</v>
      </c>
      <c r="V158" s="11">
        <f t="shared" si="7"/>
        <v>156</v>
      </c>
      <c r="X158">
        <v>205</v>
      </c>
      <c r="Y158">
        <v>0.54060600000000003</v>
      </c>
      <c r="AC158">
        <v>130</v>
      </c>
      <c r="AD158">
        <v>0.44956800000000002</v>
      </c>
      <c r="AE158" s="11">
        <f t="shared" si="8"/>
        <v>156</v>
      </c>
      <c r="AG158">
        <v>130</v>
      </c>
      <c r="AH158">
        <v>0.38958500000000001</v>
      </c>
      <c r="AK158">
        <v>815</v>
      </c>
      <c r="AL158">
        <v>0.9285714285714286</v>
      </c>
      <c r="AM158">
        <v>156</v>
      </c>
      <c r="AO158">
        <v>815</v>
      </c>
      <c r="AP158">
        <v>0.92276999999999998</v>
      </c>
    </row>
    <row r="159" spans="1:42" x14ac:dyDescent="0.35">
      <c r="A159">
        <v>90</v>
      </c>
      <c r="B159">
        <v>0.38861400000000001</v>
      </c>
      <c r="C159" s="11">
        <f t="shared" si="6"/>
        <v>157</v>
      </c>
      <c r="E159">
        <v>90</v>
      </c>
      <c r="F159">
        <v>0.31497999999999998</v>
      </c>
      <c r="T159">
        <v>205</v>
      </c>
      <c r="U159">
        <v>0.56678700000000004</v>
      </c>
      <c r="V159" s="11">
        <f t="shared" si="7"/>
        <v>157</v>
      </c>
      <c r="X159">
        <v>205</v>
      </c>
      <c r="Y159">
        <v>0.54060600000000003</v>
      </c>
      <c r="AC159">
        <v>135</v>
      </c>
      <c r="AD159">
        <v>0.45245000000000002</v>
      </c>
      <c r="AE159" s="11">
        <f t="shared" si="8"/>
        <v>157</v>
      </c>
      <c r="AG159">
        <v>135</v>
      </c>
      <c r="AH159">
        <v>0.40460299999999999</v>
      </c>
      <c r="AK159">
        <v>915</v>
      </c>
      <c r="AL159">
        <v>0.93452380952380953</v>
      </c>
      <c r="AM159">
        <v>157</v>
      </c>
      <c r="AO159">
        <v>915</v>
      </c>
      <c r="AP159">
        <v>0.94779199999999997</v>
      </c>
    </row>
    <row r="160" spans="1:42" x14ac:dyDescent="0.35">
      <c r="A160">
        <v>90</v>
      </c>
      <c r="B160">
        <v>0.39108900000000002</v>
      </c>
      <c r="C160" s="11">
        <f t="shared" si="6"/>
        <v>158</v>
      </c>
      <c r="E160">
        <v>90</v>
      </c>
      <c r="F160">
        <v>0.31497999999999998</v>
      </c>
      <c r="T160">
        <v>205</v>
      </c>
      <c r="U160">
        <v>0.57039700000000004</v>
      </c>
      <c r="V160" s="11">
        <f t="shared" si="7"/>
        <v>158</v>
      </c>
      <c r="X160">
        <v>205</v>
      </c>
      <c r="Y160">
        <v>0.54060600000000003</v>
      </c>
      <c r="AC160">
        <v>135</v>
      </c>
      <c r="AD160">
        <v>0.45533099999999999</v>
      </c>
      <c r="AE160" s="11">
        <f t="shared" si="8"/>
        <v>158</v>
      </c>
      <c r="AG160">
        <v>135</v>
      </c>
      <c r="AH160">
        <v>0.40460299999999999</v>
      </c>
      <c r="AK160">
        <v>920</v>
      </c>
      <c r="AL160">
        <v>0.94047619047619047</v>
      </c>
      <c r="AM160">
        <v>158</v>
      </c>
      <c r="AO160">
        <v>920</v>
      </c>
      <c r="AP160">
        <v>0.94881199999999999</v>
      </c>
    </row>
    <row r="161" spans="1:42" x14ac:dyDescent="0.35">
      <c r="A161">
        <v>90</v>
      </c>
      <c r="B161">
        <v>0.39356400000000002</v>
      </c>
      <c r="C161" s="11">
        <f t="shared" si="6"/>
        <v>159</v>
      </c>
      <c r="E161">
        <v>90</v>
      </c>
      <c r="F161">
        <v>0.31497999999999998</v>
      </c>
      <c r="T161">
        <v>205</v>
      </c>
      <c r="U161">
        <v>0.57400700000000004</v>
      </c>
      <c r="V161" s="11">
        <f t="shared" si="7"/>
        <v>159</v>
      </c>
      <c r="X161">
        <v>205</v>
      </c>
      <c r="Y161">
        <v>0.54060600000000003</v>
      </c>
      <c r="AC161">
        <v>135</v>
      </c>
      <c r="AD161">
        <v>0.45821299999999998</v>
      </c>
      <c r="AE161" s="11">
        <f t="shared" si="8"/>
        <v>159</v>
      </c>
      <c r="AG161">
        <v>135</v>
      </c>
      <c r="AH161">
        <v>0.40460299999999999</v>
      </c>
      <c r="AK161">
        <v>1010</v>
      </c>
      <c r="AL161">
        <v>0.9464285714285714</v>
      </c>
      <c r="AM161">
        <v>159</v>
      </c>
      <c r="AO161">
        <v>1010</v>
      </c>
      <c r="AP161">
        <v>0.96419100000000002</v>
      </c>
    </row>
    <row r="162" spans="1:42" x14ac:dyDescent="0.35">
      <c r="A162">
        <v>95</v>
      </c>
      <c r="B162">
        <v>0.39604</v>
      </c>
      <c r="C162" s="11">
        <f t="shared" si="6"/>
        <v>160</v>
      </c>
      <c r="E162">
        <v>95</v>
      </c>
      <c r="F162">
        <v>0.33216800000000002</v>
      </c>
      <c r="T162">
        <v>205</v>
      </c>
      <c r="U162">
        <v>0.57761700000000005</v>
      </c>
      <c r="V162" s="11">
        <f t="shared" si="7"/>
        <v>160</v>
      </c>
      <c r="X162">
        <v>205</v>
      </c>
      <c r="Y162">
        <v>0.54060600000000003</v>
      </c>
      <c r="AC162">
        <v>135</v>
      </c>
      <c r="AD162">
        <v>0.46109499999999998</v>
      </c>
      <c r="AE162" s="11">
        <f t="shared" si="8"/>
        <v>160</v>
      </c>
      <c r="AG162">
        <v>135</v>
      </c>
      <c r="AH162">
        <v>0.40460299999999999</v>
      </c>
      <c r="AK162">
        <v>1010</v>
      </c>
      <c r="AL162">
        <v>0.95238095238095233</v>
      </c>
      <c r="AM162">
        <v>160</v>
      </c>
      <c r="AO162">
        <v>1010</v>
      </c>
      <c r="AP162">
        <v>0.96419100000000002</v>
      </c>
    </row>
    <row r="163" spans="1:42" x14ac:dyDescent="0.35">
      <c r="A163">
        <v>95</v>
      </c>
      <c r="B163">
        <v>0.39851500000000001</v>
      </c>
      <c r="C163" s="11">
        <f t="shared" si="6"/>
        <v>161</v>
      </c>
      <c r="E163">
        <v>95</v>
      </c>
      <c r="F163">
        <v>0.33216800000000002</v>
      </c>
      <c r="T163">
        <v>205</v>
      </c>
      <c r="U163">
        <v>0.58122700000000005</v>
      </c>
      <c r="V163" s="11">
        <f t="shared" si="7"/>
        <v>161</v>
      </c>
      <c r="X163">
        <v>205</v>
      </c>
      <c r="Y163">
        <v>0.54060600000000003</v>
      </c>
      <c r="AC163">
        <v>135</v>
      </c>
      <c r="AD163">
        <v>0.46397699999999997</v>
      </c>
      <c r="AE163" s="11">
        <f t="shared" si="8"/>
        <v>161</v>
      </c>
      <c r="AG163">
        <v>135</v>
      </c>
      <c r="AH163">
        <v>0.40460299999999999</v>
      </c>
      <c r="AK163">
        <v>1015</v>
      </c>
      <c r="AL163">
        <v>0.95833333333333337</v>
      </c>
      <c r="AM163">
        <v>161</v>
      </c>
      <c r="AO163">
        <v>1015</v>
      </c>
      <c r="AP163">
        <v>0.96489899999999995</v>
      </c>
    </row>
    <row r="164" spans="1:42" x14ac:dyDescent="0.35">
      <c r="A164">
        <v>95</v>
      </c>
      <c r="B164">
        <v>0.40099000000000001</v>
      </c>
      <c r="C164" s="11">
        <f t="shared" si="6"/>
        <v>162</v>
      </c>
      <c r="E164">
        <v>95</v>
      </c>
      <c r="F164">
        <v>0.33216800000000002</v>
      </c>
      <c r="T164">
        <v>210</v>
      </c>
      <c r="U164">
        <v>0.58483799999999997</v>
      </c>
      <c r="V164" s="11">
        <f t="shared" si="7"/>
        <v>162</v>
      </c>
      <c r="X164">
        <v>210</v>
      </c>
      <c r="Y164">
        <v>0.55190799999999995</v>
      </c>
      <c r="AC164">
        <v>140</v>
      </c>
      <c r="AD164">
        <v>0.46685900000000002</v>
      </c>
      <c r="AE164" s="11">
        <f t="shared" si="8"/>
        <v>162</v>
      </c>
      <c r="AG164">
        <v>140</v>
      </c>
      <c r="AH164">
        <v>0.41937400000000002</v>
      </c>
      <c r="AK164">
        <v>1030</v>
      </c>
      <c r="AL164">
        <v>0.9642857142857143</v>
      </c>
      <c r="AM164">
        <v>162</v>
      </c>
      <c r="AO164">
        <v>1030</v>
      </c>
      <c r="AP164">
        <v>0.96694199999999997</v>
      </c>
    </row>
    <row r="165" spans="1:42" x14ac:dyDescent="0.35">
      <c r="A165">
        <v>95</v>
      </c>
      <c r="B165">
        <v>0.40346500000000002</v>
      </c>
      <c r="C165" s="11">
        <f t="shared" si="6"/>
        <v>163</v>
      </c>
      <c r="E165">
        <v>95</v>
      </c>
      <c r="F165">
        <v>0.33216800000000002</v>
      </c>
      <c r="T165">
        <v>210</v>
      </c>
      <c r="U165">
        <v>0.58844799999999997</v>
      </c>
      <c r="V165" s="11">
        <f t="shared" si="7"/>
        <v>163</v>
      </c>
      <c r="X165">
        <v>210</v>
      </c>
      <c r="Y165">
        <v>0.55190799999999995</v>
      </c>
      <c r="AC165">
        <v>140</v>
      </c>
      <c r="AD165">
        <v>0.46974100000000002</v>
      </c>
      <c r="AE165" s="11">
        <f t="shared" si="8"/>
        <v>163</v>
      </c>
      <c r="AG165">
        <v>140</v>
      </c>
      <c r="AH165">
        <v>0.41937400000000002</v>
      </c>
      <c r="AK165">
        <v>1040</v>
      </c>
      <c r="AL165">
        <v>0.97023809523809523</v>
      </c>
      <c r="AM165">
        <v>163</v>
      </c>
      <c r="AO165">
        <v>1040</v>
      </c>
      <c r="AP165">
        <v>0.96823899999999996</v>
      </c>
    </row>
    <row r="166" spans="1:42" x14ac:dyDescent="0.35">
      <c r="A166">
        <v>95</v>
      </c>
      <c r="B166">
        <v>0.405941</v>
      </c>
      <c r="C166" s="11">
        <f t="shared" si="6"/>
        <v>164</v>
      </c>
      <c r="E166">
        <v>95</v>
      </c>
      <c r="F166">
        <v>0.33216800000000002</v>
      </c>
      <c r="T166">
        <v>210</v>
      </c>
      <c r="U166">
        <v>0.59205799999999997</v>
      </c>
      <c r="V166" s="11">
        <f t="shared" si="7"/>
        <v>164</v>
      </c>
      <c r="X166">
        <v>210</v>
      </c>
      <c r="Y166">
        <v>0.55190799999999995</v>
      </c>
      <c r="AC166">
        <v>140</v>
      </c>
      <c r="AD166">
        <v>0.47262199999999999</v>
      </c>
      <c r="AE166" s="11">
        <f t="shared" si="8"/>
        <v>164</v>
      </c>
      <c r="AG166">
        <v>140</v>
      </c>
      <c r="AH166">
        <v>0.41937400000000002</v>
      </c>
      <c r="AK166">
        <v>1045</v>
      </c>
      <c r="AL166">
        <v>0.97619047619047616</v>
      </c>
      <c r="AM166">
        <v>164</v>
      </c>
      <c r="AO166">
        <v>1045</v>
      </c>
      <c r="AP166">
        <v>0.96886899999999998</v>
      </c>
    </row>
    <row r="167" spans="1:42" x14ac:dyDescent="0.35">
      <c r="A167">
        <v>95</v>
      </c>
      <c r="B167">
        <v>0.408416</v>
      </c>
      <c r="C167" s="11">
        <f t="shared" si="6"/>
        <v>165</v>
      </c>
      <c r="E167">
        <v>95</v>
      </c>
      <c r="F167">
        <v>0.33216800000000002</v>
      </c>
      <c r="T167">
        <v>215</v>
      </c>
      <c r="U167">
        <v>0.59566799999999998</v>
      </c>
      <c r="V167" s="11">
        <f t="shared" si="7"/>
        <v>165</v>
      </c>
      <c r="X167">
        <v>215</v>
      </c>
      <c r="Y167">
        <v>0.56298999999999999</v>
      </c>
      <c r="AC167">
        <v>140</v>
      </c>
      <c r="AD167">
        <v>0.47550399999999998</v>
      </c>
      <c r="AE167" s="11">
        <f t="shared" si="8"/>
        <v>165</v>
      </c>
      <c r="AG167">
        <v>140</v>
      </c>
      <c r="AH167">
        <v>0.41937400000000002</v>
      </c>
      <c r="AK167">
        <v>1080</v>
      </c>
      <c r="AL167">
        <v>0.9821428571428571</v>
      </c>
      <c r="AM167">
        <v>165</v>
      </c>
      <c r="AO167">
        <v>1080</v>
      </c>
      <c r="AP167">
        <v>0.97294999999999998</v>
      </c>
    </row>
    <row r="168" spans="1:42" x14ac:dyDescent="0.35">
      <c r="A168">
        <v>95</v>
      </c>
      <c r="B168">
        <v>0.41089100000000001</v>
      </c>
      <c r="C168" s="11">
        <f t="shared" si="6"/>
        <v>166</v>
      </c>
      <c r="E168">
        <v>95</v>
      </c>
      <c r="F168">
        <v>0.33216800000000002</v>
      </c>
      <c r="T168">
        <v>215</v>
      </c>
      <c r="U168">
        <v>0.59927799999999998</v>
      </c>
      <c r="V168" s="11">
        <f t="shared" si="7"/>
        <v>166</v>
      </c>
      <c r="X168">
        <v>215</v>
      </c>
      <c r="Y168">
        <v>0.56298999999999999</v>
      </c>
      <c r="AC168">
        <v>140</v>
      </c>
      <c r="AD168">
        <v>0.47838599999999998</v>
      </c>
      <c r="AE168" s="11">
        <f t="shared" si="8"/>
        <v>166</v>
      </c>
      <c r="AG168">
        <v>140</v>
      </c>
      <c r="AH168">
        <v>0.41937400000000002</v>
      </c>
      <c r="AK168">
        <v>1200</v>
      </c>
      <c r="AL168">
        <v>0.98809523809523814</v>
      </c>
      <c r="AM168">
        <v>166</v>
      </c>
      <c r="AO168">
        <v>1200</v>
      </c>
      <c r="AP168">
        <v>0.98335300000000003</v>
      </c>
    </row>
    <row r="169" spans="1:42" x14ac:dyDescent="0.35">
      <c r="A169">
        <v>95</v>
      </c>
      <c r="B169">
        <v>0.41336600000000001</v>
      </c>
      <c r="C169" s="11">
        <f t="shared" si="6"/>
        <v>167</v>
      </c>
      <c r="E169">
        <v>95</v>
      </c>
      <c r="F169">
        <v>0.33216800000000002</v>
      </c>
      <c r="T169">
        <v>215</v>
      </c>
      <c r="U169">
        <v>0.60288799999999998</v>
      </c>
      <c r="V169" s="11">
        <f t="shared" si="7"/>
        <v>167</v>
      </c>
      <c r="X169">
        <v>215</v>
      </c>
      <c r="Y169">
        <v>0.56298999999999999</v>
      </c>
      <c r="AC169">
        <v>140</v>
      </c>
      <c r="AD169">
        <v>0.48126799999999997</v>
      </c>
      <c r="AE169" s="11">
        <f t="shared" si="8"/>
        <v>167</v>
      </c>
      <c r="AG169">
        <v>140</v>
      </c>
      <c r="AH169">
        <v>0.41937400000000002</v>
      </c>
      <c r="AK169">
        <v>1260</v>
      </c>
      <c r="AL169">
        <v>0.99404761904761907</v>
      </c>
      <c r="AM169">
        <v>167</v>
      </c>
      <c r="AO169">
        <v>1260</v>
      </c>
      <c r="AP169">
        <v>0.98696499999999998</v>
      </c>
    </row>
    <row r="170" spans="1:42" x14ac:dyDescent="0.35">
      <c r="A170">
        <v>95</v>
      </c>
      <c r="B170">
        <v>0.41584199999999999</v>
      </c>
      <c r="C170" s="11">
        <f t="shared" si="6"/>
        <v>168</v>
      </c>
      <c r="E170">
        <v>95</v>
      </c>
      <c r="F170">
        <v>0.33216800000000002</v>
      </c>
      <c r="T170">
        <v>220</v>
      </c>
      <c r="U170">
        <v>0.60649799999999998</v>
      </c>
      <c r="V170" s="11">
        <f t="shared" si="7"/>
        <v>168</v>
      </c>
      <c r="X170">
        <v>220</v>
      </c>
      <c r="Y170">
        <v>0.573851</v>
      </c>
      <c r="AC170">
        <v>140</v>
      </c>
      <c r="AD170">
        <v>0.48415000000000002</v>
      </c>
      <c r="AE170" s="11">
        <f t="shared" si="8"/>
        <v>168</v>
      </c>
      <c r="AG170">
        <v>140</v>
      </c>
      <c r="AH170">
        <v>0.41937400000000002</v>
      </c>
      <c r="AK170">
        <v>1305</v>
      </c>
      <c r="AL170">
        <v>1</v>
      </c>
      <c r="AM170">
        <v>168</v>
      </c>
      <c r="AO170">
        <v>1305</v>
      </c>
      <c r="AP170">
        <v>0.98915799999999998</v>
      </c>
    </row>
    <row r="171" spans="1:42" x14ac:dyDescent="0.35">
      <c r="A171">
        <v>95</v>
      </c>
      <c r="B171">
        <v>0.41831699999999999</v>
      </c>
      <c r="C171" s="11">
        <f t="shared" si="6"/>
        <v>169</v>
      </c>
      <c r="E171">
        <v>95</v>
      </c>
      <c r="F171">
        <v>0.33216800000000002</v>
      </c>
      <c r="T171">
        <v>225</v>
      </c>
      <c r="U171">
        <v>0.61010799999999998</v>
      </c>
      <c r="V171" s="11">
        <f t="shared" si="7"/>
        <v>169</v>
      </c>
      <c r="X171">
        <v>225</v>
      </c>
      <c r="Y171">
        <v>0.58449300000000004</v>
      </c>
      <c r="AC171">
        <v>140</v>
      </c>
      <c r="AD171">
        <v>0.48703200000000002</v>
      </c>
      <c r="AE171" s="11">
        <f t="shared" si="8"/>
        <v>169</v>
      </c>
      <c r="AG171">
        <v>140</v>
      </c>
      <c r="AH171">
        <v>0.41937400000000002</v>
      </c>
    </row>
    <row r="172" spans="1:42" x14ac:dyDescent="0.35">
      <c r="A172">
        <v>95</v>
      </c>
      <c r="B172">
        <v>0.420792</v>
      </c>
      <c r="C172" s="11">
        <f t="shared" si="6"/>
        <v>170</v>
      </c>
      <c r="E172">
        <v>95</v>
      </c>
      <c r="F172">
        <v>0.33216800000000002</v>
      </c>
      <c r="T172">
        <v>230</v>
      </c>
      <c r="U172">
        <v>0.61371799999999999</v>
      </c>
      <c r="V172" s="11">
        <f t="shared" si="7"/>
        <v>170</v>
      </c>
      <c r="X172">
        <v>230</v>
      </c>
      <c r="Y172">
        <v>0.59491700000000003</v>
      </c>
      <c r="AC172">
        <v>145</v>
      </c>
      <c r="AD172">
        <v>0.48991400000000002</v>
      </c>
      <c r="AE172" s="11">
        <f t="shared" si="8"/>
        <v>170</v>
      </c>
      <c r="AG172">
        <v>145</v>
      </c>
      <c r="AH172">
        <v>0.43389499999999998</v>
      </c>
    </row>
    <row r="173" spans="1:42" x14ac:dyDescent="0.35">
      <c r="A173">
        <v>95</v>
      </c>
      <c r="B173">
        <v>0.423267</v>
      </c>
      <c r="C173" s="11">
        <f t="shared" si="6"/>
        <v>171</v>
      </c>
      <c r="E173">
        <v>95</v>
      </c>
      <c r="F173">
        <v>0.33216800000000002</v>
      </c>
      <c r="T173">
        <v>230</v>
      </c>
      <c r="U173">
        <v>0.61732900000000002</v>
      </c>
      <c r="V173" s="11">
        <f t="shared" si="7"/>
        <v>171</v>
      </c>
      <c r="X173">
        <v>230</v>
      </c>
      <c r="Y173">
        <v>0.59491700000000003</v>
      </c>
      <c r="AC173">
        <v>145</v>
      </c>
      <c r="AD173">
        <v>0.49279499999999998</v>
      </c>
      <c r="AE173" s="11">
        <f t="shared" si="8"/>
        <v>171</v>
      </c>
      <c r="AG173">
        <v>145</v>
      </c>
      <c r="AH173">
        <v>0.43389499999999998</v>
      </c>
    </row>
    <row r="174" spans="1:42" x14ac:dyDescent="0.35">
      <c r="A174">
        <v>95</v>
      </c>
      <c r="B174">
        <v>0.42574299999999998</v>
      </c>
      <c r="C174" s="11">
        <f t="shared" si="6"/>
        <v>172</v>
      </c>
      <c r="E174">
        <v>95</v>
      </c>
      <c r="F174">
        <v>0.33216800000000002</v>
      </c>
      <c r="T174">
        <v>230</v>
      </c>
      <c r="U174">
        <v>0.62093900000000002</v>
      </c>
      <c r="V174" s="11">
        <f t="shared" si="7"/>
        <v>172</v>
      </c>
      <c r="X174">
        <v>230</v>
      </c>
      <c r="Y174">
        <v>0.59491700000000003</v>
      </c>
      <c r="AC174">
        <v>145</v>
      </c>
      <c r="AD174">
        <v>0.49567699999999998</v>
      </c>
      <c r="AE174" s="11">
        <f t="shared" si="8"/>
        <v>172</v>
      </c>
      <c r="AG174">
        <v>145</v>
      </c>
      <c r="AH174">
        <v>0.43389499999999998</v>
      </c>
    </row>
    <row r="175" spans="1:42" x14ac:dyDescent="0.35">
      <c r="A175">
        <v>95</v>
      </c>
      <c r="B175">
        <v>0.42821799999999999</v>
      </c>
      <c r="C175" s="11">
        <f t="shared" si="6"/>
        <v>173</v>
      </c>
      <c r="E175">
        <v>95</v>
      </c>
      <c r="F175">
        <v>0.33216800000000002</v>
      </c>
      <c r="T175">
        <v>235</v>
      </c>
      <c r="U175">
        <v>0.62454900000000002</v>
      </c>
      <c r="V175" s="11">
        <f t="shared" si="7"/>
        <v>173</v>
      </c>
      <c r="X175">
        <v>235</v>
      </c>
      <c r="Y175">
        <v>0.605124</v>
      </c>
      <c r="AC175">
        <v>145</v>
      </c>
      <c r="AD175">
        <v>0.49855899999999997</v>
      </c>
      <c r="AE175" s="11">
        <f t="shared" si="8"/>
        <v>173</v>
      </c>
      <c r="AG175">
        <v>145</v>
      </c>
      <c r="AH175">
        <v>0.43389499999999998</v>
      </c>
    </row>
    <row r="176" spans="1:42" x14ac:dyDescent="0.35">
      <c r="A176">
        <v>100</v>
      </c>
      <c r="B176">
        <v>0.43069299999999999</v>
      </c>
      <c r="C176" s="11">
        <f t="shared" si="6"/>
        <v>174</v>
      </c>
      <c r="E176">
        <v>100</v>
      </c>
      <c r="F176">
        <v>0.34906399999999999</v>
      </c>
      <c r="T176">
        <v>235</v>
      </c>
      <c r="U176">
        <v>0.62815900000000002</v>
      </c>
      <c r="V176" s="11">
        <f t="shared" si="7"/>
        <v>174</v>
      </c>
      <c r="X176">
        <v>235</v>
      </c>
      <c r="Y176">
        <v>0.605124</v>
      </c>
      <c r="AC176">
        <v>145</v>
      </c>
      <c r="AD176">
        <v>0.50144100000000003</v>
      </c>
      <c r="AE176" s="11">
        <f t="shared" si="8"/>
        <v>174</v>
      </c>
      <c r="AG176">
        <v>145</v>
      </c>
      <c r="AH176">
        <v>0.43389499999999998</v>
      </c>
    </row>
    <row r="177" spans="1:34" x14ac:dyDescent="0.35">
      <c r="A177">
        <v>100</v>
      </c>
      <c r="B177">
        <v>0.433168</v>
      </c>
      <c r="C177" s="11">
        <f t="shared" si="6"/>
        <v>175</v>
      </c>
      <c r="E177">
        <v>100</v>
      </c>
      <c r="F177">
        <v>0.34906399999999999</v>
      </c>
      <c r="T177">
        <v>235</v>
      </c>
      <c r="U177">
        <v>0.63176900000000002</v>
      </c>
      <c r="V177" s="11">
        <f t="shared" si="7"/>
        <v>175</v>
      </c>
      <c r="X177">
        <v>235</v>
      </c>
      <c r="Y177">
        <v>0.605124</v>
      </c>
      <c r="AC177">
        <v>145</v>
      </c>
      <c r="AD177">
        <v>0.50432299999999997</v>
      </c>
      <c r="AE177" s="11">
        <f t="shared" si="8"/>
        <v>175</v>
      </c>
      <c r="AG177">
        <v>145</v>
      </c>
      <c r="AH177">
        <v>0.43389499999999998</v>
      </c>
    </row>
    <row r="178" spans="1:34" x14ac:dyDescent="0.35">
      <c r="A178">
        <v>100</v>
      </c>
      <c r="B178">
        <v>0.43564399999999998</v>
      </c>
      <c r="C178" s="11">
        <f t="shared" si="6"/>
        <v>176</v>
      </c>
      <c r="E178">
        <v>100</v>
      </c>
      <c r="F178">
        <v>0.34906399999999999</v>
      </c>
      <c r="T178">
        <v>235</v>
      </c>
      <c r="U178">
        <v>0.63537900000000003</v>
      </c>
      <c r="V178" s="11">
        <f t="shared" si="7"/>
        <v>176</v>
      </c>
      <c r="X178">
        <v>235</v>
      </c>
      <c r="Y178">
        <v>0.605124</v>
      </c>
      <c r="AC178">
        <v>145</v>
      </c>
      <c r="AD178">
        <v>0.50720500000000002</v>
      </c>
      <c r="AE178" s="11">
        <f t="shared" si="8"/>
        <v>176</v>
      </c>
      <c r="AG178">
        <v>145</v>
      </c>
      <c r="AH178">
        <v>0.43389499999999998</v>
      </c>
    </row>
    <row r="179" spans="1:34" x14ac:dyDescent="0.35">
      <c r="A179">
        <v>100</v>
      </c>
      <c r="B179">
        <v>0.43811899999999998</v>
      </c>
      <c r="C179" s="11">
        <f t="shared" si="6"/>
        <v>177</v>
      </c>
      <c r="E179">
        <v>100</v>
      </c>
      <c r="F179">
        <v>0.34906399999999999</v>
      </c>
      <c r="T179">
        <v>240</v>
      </c>
      <c r="U179">
        <v>0.63898900000000003</v>
      </c>
      <c r="V179" s="11">
        <f t="shared" si="7"/>
        <v>177</v>
      </c>
      <c r="X179">
        <v>240</v>
      </c>
      <c r="Y179">
        <v>0.61511800000000005</v>
      </c>
      <c r="AC179">
        <v>145</v>
      </c>
      <c r="AD179">
        <v>0.51008600000000004</v>
      </c>
      <c r="AE179" s="11">
        <f t="shared" si="8"/>
        <v>177</v>
      </c>
      <c r="AG179">
        <v>145</v>
      </c>
      <c r="AH179">
        <v>0.43389499999999998</v>
      </c>
    </row>
    <row r="180" spans="1:34" x14ac:dyDescent="0.35">
      <c r="A180">
        <v>100</v>
      </c>
      <c r="B180">
        <v>0.44059399999999999</v>
      </c>
      <c r="C180" s="11">
        <f t="shared" si="6"/>
        <v>178</v>
      </c>
      <c r="E180">
        <v>100</v>
      </c>
      <c r="F180">
        <v>0.34906399999999999</v>
      </c>
      <c r="T180">
        <v>240</v>
      </c>
      <c r="U180">
        <v>0.64259900000000003</v>
      </c>
      <c r="V180" s="11">
        <f t="shared" si="7"/>
        <v>178</v>
      </c>
      <c r="X180">
        <v>240</v>
      </c>
      <c r="Y180">
        <v>0.61511800000000005</v>
      </c>
      <c r="AC180">
        <v>150</v>
      </c>
      <c r="AD180">
        <v>0.51296799999999998</v>
      </c>
      <c r="AE180" s="11">
        <f t="shared" si="8"/>
        <v>178</v>
      </c>
      <c r="AG180">
        <v>150</v>
      </c>
      <c r="AH180">
        <v>0.44815899999999997</v>
      </c>
    </row>
    <row r="181" spans="1:34" x14ac:dyDescent="0.35">
      <c r="A181">
        <v>100</v>
      </c>
      <c r="B181">
        <v>0.44306899999999999</v>
      </c>
      <c r="C181" s="11">
        <f t="shared" si="6"/>
        <v>179</v>
      </c>
      <c r="E181">
        <v>100</v>
      </c>
      <c r="F181">
        <v>0.34906399999999999</v>
      </c>
      <c r="T181">
        <v>240</v>
      </c>
      <c r="U181">
        <v>0.64620900000000003</v>
      </c>
      <c r="V181" s="11">
        <f t="shared" si="7"/>
        <v>179</v>
      </c>
      <c r="X181">
        <v>240</v>
      </c>
      <c r="Y181">
        <v>0.61511800000000005</v>
      </c>
      <c r="AC181">
        <v>150</v>
      </c>
      <c r="AD181">
        <v>0.51585000000000003</v>
      </c>
      <c r="AE181" s="11">
        <f t="shared" si="8"/>
        <v>179</v>
      </c>
      <c r="AG181">
        <v>150</v>
      </c>
      <c r="AH181">
        <v>0.44815899999999997</v>
      </c>
    </row>
    <row r="182" spans="1:34" x14ac:dyDescent="0.35">
      <c r="A182">
        <v>100</v>
      </c>
      <c r="B182">
        <v>0.44554500000000002</v>
      </c>
      <c r="C182" s="11">
        <f t="shared" si="6"/>
        <v>180</v>
      </c>
      <c r="E182">
        <v>100</v>
      </c>
      <c r="F182">
        <v>0.34906399999999999</v>
      </c>
      <c r="T182">
        <v>240</v>
      </c>
      <c r="U182">
        <v>0.64981900000000004</v>
      </c>
      <c r="V182" s="11">
        <f t="shared" si="7"/>
        <v>180</v>
      </c>
      <c r="X182">
        <v>240</v>
      </c>
      <c r="Y182">
        <v>0.61511800000000005</v>
      </c>
      <c r="AC182">
        <v>150</v>
      </c>
      <c r="AD182">
        <v>0.51873199999999997</v>
      </c>
      <c r="AE182" s="11">
        <f t="shared" si="8"/>
        <v>180</v>
      </c>
      <c r="AG182">
        <v>150</v>
      </c>
      <c r="AH182">
        <v>0.44815899999999997</v>
      </c>
    </row>
    <row r="183" spans="1:34" x14ac:dyDescent="0.35">
      <c r="A183">
        <v>105</v>
      </c>
      <c r="B183">
        <v>0.44801999999999997</v>
      </c>
      <c r="C183" s="11">
        <f t="shared" si="6"/>
        <v>181</v>
      </c>
      <c r="E183">
        <v>105</v>
      </c>
      <c r="F183">
        <v>0.36565900000000001</v>
      </c>
      <c r="T183">
        <v>245</v>
      </c>
      <c r="U183">
        <v>0.65342999999999996</v>
      </c>
      <c r="V183" s="11">
        <f t="shared" si="7"/>
        <v>181</v>
      </c>
      <c r="X183">
        <v>245</v>
      </c>
      <c r="Y183">
        <v>0.62489899999999998</v>
      </c>
      <c r="AC183">
        <v>150</v>
      </c>
      <c r="AD183">
        <v>0.52161400000000002</v>
      </c>
      <c r="AE183" s="11">
        <f t="shared" si="8"/>
        <v>181</v>
      </c>
      <c r="AG183">
        <v>150</v>
      </c>
      <c r="AH183">
        <v>0.44815899999999997</v>
      </c>
    </row>
    <row r="184" spans="1:34" x14ac:dyDescent="0.35">
      <c r="A184">
        <v>105</v>
      </c>
      <c r="B184">
        <v>0.45049499999999998</v>
      </c>
      <c r="C184" s="11">
        <f t="shared" si="6"/>
        <v>182</v>
      </c>
      <c r="E184">
        <v>105</v>
      </c>
      <c r="F184">
        <v>0.36565900000000001</v>
      </c>
      <c r="T184">
        <v>245</v>
      </c>
      <c r="U184">
        <v>0.65703999999999996</v>
      </c>
      <c r="V184" s="11">
        <f t="shared" si="7"/>
        <v>182</v>
      </c>
      <c r="X184">
        <v>245</v>
      </c>
      <c r="Y184">
        <v>0.62489899999999998</v>
      </c>
      <c r="AC184">
        <v>150</v>
      </c>
      <c r="AD184">
        <v>0.52449599999999996</v>
      </c>
      <c r="AE184" s="11">
        <f t="shared" si="8"/>
        <v>182</v>
      </c>
      <c r="AG184">
        <v>150</v>
      </c>
      <c r="AH184">
        <v>0.44815899999999997</v>
      </c>
    </row>
    <row r="185" spans="1:34" x14ac:dyDescent="0.35">
      <c r="A185">
        <v>105</v>
      </c>
      <c r="B185">
        <v>0.45296999999999998</v>
      </c>
      <c r="C185" s="11">
        <f t="shared" si="6"/>
        <v>183</v>
      </c>
      <c r="E185">
        <v>105</v>
      </c>
      <c r="F185">
        <v>0.36565900000000001</v>
      </c>
      <c r="T185">
        <v>245</v>
      </c>
      <c r="U185">
        <v>0.66064999999999996</v>
      </c>
      <c r="V185" s="11">
        <f t="shared" si="7"/>
        <v>183</v>
      </c>
      <c r="X185">
        <v>245</v>
      </c>
      <c r="Y185">
        <v>0.62489899999999998</v>
      </c>
      <c r="AC185">
        <v>150</v>
      </c>
      <c r="AD185">
        <v>0.52737800000000001</v>
      </c>
      <c r="AE185" s="11">
        <f t="shared" si="8"/>
        <v>183</v>
      </c>
      <c r="AG185">
        <v>150</v>
      </c>
      <c r="AH185">
        <v>0.44815899999999997</v>
      </c>
    </row>
    <row r="186" spans="1:34" x14ac:dyDescent="0.35">
      <c r="A186">
        <v>105</v>
      </c>
      <c r="B186">
        <v>0.45544600000000002</v>
      </c>
      <c r="C186" s="11">
        <f t="shared" si="6"/>
        <v>184</v>
      </c>
      <c r="E186">
        <v>105</v>
      </c>
      <c r="F186">
        <v>0.36565900000000001</v>
      </c>
      <c r="T186">
        <v>245</v>
      </c>
      <c r="U186">
        <v>0.66425999999999996</v>
      </c>
      <c r="V186" s="11">
        <f t="shared" si="7"/>
        <v>184</v>
      </c>
      <c r="X186">
        <v>245</v>
      </c>
      <c r="Y186">
        <v>0.62489899999999998</v>
      </c>
      <c r="AC186">
        <v>155</v>
      </c>
      <c r="AD186">
        <v>0.53025900000000004</v>
      </c>
      <c r="AE186" s="11">
        <f t="shared" si="8"/>
        <v>184</v>
      </c>
      <c r="AG186">
        <v>155</v>
      </c>
      <c r="AH186">
        <v>0.46216400000000002</v>
      </c>
    </row>
    <row r="187" spans="1:34" x14ac:dyDescent="0.35">
      <c r="A187">
        <v>105</v>
      </c>
      <c r="B187">
        <v>0.45792100000000002</v>
      </c>
      <c r="C187" s="11">
        <f t="shared" si="6"/>
        <v>185</v>
      </c>
      <c r="E187">
        <v>105</v>
      </c>
      <c r="F187">
        <v>0.36565900000000001</v>
      </c>
      <c r="T187">
        <v>250</v>
      </c>
      <c r="U187">
        <v>0.66786999999999996</v>
      </c>
      <c r="V187" s="11">
        <f t="shared" si="7"/>
        <v>185</v>
      </c>
      <c r="X187">
        <v>250</v>
      </c>
      <c r="Y187">
        <v>0.63446999999999998</v>
      </c>
      <c r="AC187">
        <v>155</v>
      </c>
      <c r="AD187">
        <v>0.53314099999999998</v>
      </c>
      <c r="AE187" s="11">
        <f t="shared" si="8"/>
        <v>185</v>
      </c>
      <c r="AG187">
        <v>155</v>
      </c>
      <c r="AH187">
        <v>0.46216400000000002</v>
      </c>
    </row>
    <row r="188" spans="1:34" x14ac:dyDescent="0.35">
      <c r="A188">
        <v>105</v>
      </c>
      <c r="B188">
        <v>0.46039600000000003</v>
      </c>
      <c r="C188" s="11">
        <f t="shared" si="6"/>
        <v>186</v>
      </c>
      <c r="E188">
        <v>105</v>
      </c>
      <c r="F188">
        <v>0.36565900000000001</v>
      </c>
      <c r="T188">
        <v>255</v>
      </c>
      <c r="U188">
        <v>0.67147999999999997</v>
      </c>
      <c r="V188" s="11">
        <f t="shared" si="7"/>
        <v>186</v>
      </c>
      <c r="X188">
        <v>255</v>
      </c>
      <c r="Y188">
        <v>0.64383299999999999</v>
      </c>
      <c r="AC188">
        <v>155</v>
      </c>
      <c r="AD188">
        <v>0.53602300000000003</v>
      </c>
      <c r="AE188" s="11">
        <f t="shared" si="8"/>
        <v>186</v>
      </c>
      <c r="AG188">
        <v>155</v>
      </c>
      <c r="AH188">
        <v>0.46216400000000002</v>
      </c>
    </row>
    <row r="189" spans="1:34" x14ac:dyDescent="0.35">
      <c r="A189">
        <v>105</v>
      </c>
      <c r="B189">
        <v>0.46287099999999998</v>
      </c>
      <c r="C189" s="11">
        <f t="shared" si="6"/>
        <v>187</v>
      </c>
      <c r="E189">
        <v>105</v>
      </c>
      <c r="F189">
        <v>0.36565900000000001</v>
      </c>
      <c r="T189">
        <v>255</v>
      </c>
      <c r="U189">
        <v>0.67508999999999997</v>
      </c>
      <c r="V189" s="11">
        <f t="shared" si="7"/>
        <v>187</v>
      </c>
      <c r="X189">
        <v>255</v>
      </c>
      <c r="Y189">
        <v>0.64383299999999999</v>
      </c>
      <c r="AC189">
        <v>155</v>
      </c>
      <c r="AD189">
        <v>0.53890499999999997</v>
      </c>
      <c r="AE189" s="11">
        <f t="shared" si="8"/>
        <v>187</v>
      </c>
      <c r="AG189">
        <v>155</v>
      </c>
      <c r="AH189">
        <v>0.46216400000000002</v>
      </c>
    </row>
    <row r="190" spans="1:34" x14ac:dyDescent="0.35">
      <c r="A190">
        <v>110</v>
      </c>
      <c r="B190">
        <v>0.46534700000000001</v>
      </c>
      <c r="C190" s="11">
        <f t="shared" si="6"/>
        <v>188</v>
      </c>
      <c r="E190">
        <v>110</v>
      </c>
      <c r="F190">
        <v>0.38194600000000001</v>
      </c>
      <c r="T190">
        <v>260</v>
      </c>
      <c r="U190">
        <v>0.67869999999999997</v>
      </c>
      <c r="V190" s="11">
        <f t="shared" si="7"/>
        <v>188</v>
      </c>
      <c r="X190">
        <v>260</v>
      </c>
      <c r="Y190">
        <v>0.65299099999999999</v>
      </c>
      <c r="AC190">
        <v>160</v>
      </c>
      <c r="AD190">
        <v>0.54178700000000002</v>
      </c>
      <c r="AE190" s="11">
        <f t="shared" si="8"/>
        <v>188</v>
      </c>
      <c r="AG190">
        <v>160</v>
      </c>
      <c r="AH190">
        <v>0.475908</v>
      </c>
    </row>
    <row r="191" spans="1:34" x14ac:dyDescent="0.35">
      <c r="A191">
        <v>110</v>
      </c>
      <c r="B191">
        <v>0.46782200000000002</v>
      </c>
      <c r="C191" s="11">
        <f t="shared" si="6"/>
        <v>189</v>
      </c>
      <c r="E191">
        <v>110</v>
      </c>
      <c r="F191">
        <v>0.38194600000000001</v>
      </c>
      <c r="T191">
        <v>260</v>
      </c>
      <c r="U191">
        <v>0.68230999999999997</v>
      </c>
      <c r="V191" s="11">
        <f t="shared" si="7"/>
        <v>189</v>
      </c>
      <c r="X191">
        <v>260</v>
      </c>
      <c r="Y191">
        <v>0.65299099999999999</v>
      </c>
      <c r="AC191">
        <v>160</v>
      </c>
      <c r="AD191">
        <v>0.54466899999999996</v>
      </c>
      <c r="AE191" s="11">
        <f t="shared" si="8"/>
        <v>189</v>
      </c>
      <c r="AG191">
        <v>160</v>
      </c>
      <c r="AH191">
        <v>0.475908</v>
      </c>
    </row>
    <row r="192" spans="1:34" x14ac:dyDescent="0.35">
      <c r="A192">
        <v>110</v>
      </c>
      <c r="B192">
        <v>0.47029700000000002</v>
      </c>
      <c r="C192" s="11">
        <f t="shared" si="6"/>
        <v>190</v>
      </c>
      <c r="E192">
        <v>110</v>
      </c>
      <c r="F192">
        <v>0.38194600000000001</v>
      </c>
      <c r="T192">
        <v>265</v>
      </c>
      <c r="U192">
        <v>0.685921</v>
      </c>
      <c r="V192" s="11">
        <f t="shared" si="7"/>
        <v>190</v>
      </c>
      <c r="X192">
        <v>265</v>
      </c>
      <c r="Y192">
        <v>0.66194600000000003</v>
      </c>
      <c r="AC192">
        <v>160</v>
      </c>
      <c r="AD192">
        <v>0.54754999999999998</v>
      </c>
      <c r="AE192" s="11">
        <f t="shared" si="8"/>
        <v>190</v>
      </c>
      <c r="AG192">
        <v>160</v>
      </c>
      <c r="AH192">
        <v>0.475908</v>
      </c>
    </row>
    <row r="193" spans="1:34" x14ac:dyDescent="0.35">
      <c r="A193">
        <v>110</v>
      </c>
      <c r="B193">
        <v>0.47277200000000003</v>
      </c>
      <c r="C193" s="11">
        <f t="shared" si="6"/>
        <v>191</v>
      </c>
      <c r="E193">
        <v>110</v>
      </c>
      <c r="F193">
        <v>0.38194600000000001</v>
      </c>
      <c r="T193">
        <v>270</v>
      </c>
      <c r="U193">
        <v>0.68953100000000001</v>
      </c>
      <c r="V193" s="11">
        <f t="shared" si="7"/>
        <v>191</v>
      </c>
      <c r="X193">
        <v>270</v>
      </c>
      <c r="Y193">
        <v>0.67070099999999999</v>
      </c>
      <c r="AC193">
        <v>160</v>
      </c>
      <c r="AD193">
        <v>0.55043200000000003</v>
      </c>
      <c r="AE193" s="11">
        <f t="shared" si="8"/>
        <v>191</v>
      </c>
      <c r="AG193">
        <v>160</v>
      </c>
      <c r="AH193">
        <v>0.475908</v>
      </c>
    </row>
    <row r="194" spans="1:34" x14ac:dyDescent="0.35">
      <c r="A194">
        <v>110</v>
      </c>
      <c r="B194">
        <v>0.475248</v>
      </c>
      <c r="C194" s="11">
        <f t="shared" si="6"/>
        <v>192</v>
      </c>
      <c r="E194">
        <v>110</v>
      </c>
      <c r="F194">
        <v>0.38194600000000001</v>
      </c>
      <c r="T194">
        <v>270</v>
      </c>
      <c r="U194">
        <v>0.69314100000000001</v>
      </c>
      <c r="V194" s="11">
        <f t="shared" si="7"/>
        <v>192</v>
      </c>
      <c r="X194">
        <v>270</v>
      </c>
      <c r="Y194">
        <v>0.67070099999999999</v>
      </c>
      <c r="AC194">
        <v>160</v>
      </c>
      <c r="AD194">
        <v>0.55331399999999997</v>
      </c>
      <c r="AE194" s="11">
        <f t="shared" si="8"/>
        <v>192</v>
      </c>
      <c r="AG194">
        <v>160</v>
      </c>
      <c r="AH194">
        <v>0.475908</v>
      </c>
    </row>
    <row r="195" spans="1:34" x14ac:dyDescent="0.35">
      <c r="A195">
        <v>110</v>
      </c>
      <c r="B195">
        <v>0.47772300000000001</v>
      </c>
      <c r="C195" s="11">
        <f t="shared" si="6"/>
        <v>193</v>
      </c>
      <c r="E195">
        <v>110</v>
      </c>
      <c r="F195">
        <v>0.38194600000000001</v>
      </c>
      <c r="T195">
        <v>270</v>
      </c>
      <c r="U195">
        <v>0.69675100000000001</v>
      </c>
      <c r="V195" s="11">
        <f t="shared" si="7"/>
        <v>193</v>
      </c>
      <c r="X195">
        <v>270</v>
      </c>
      <c r="Y195">
        <v>0.67070099999999999</v>
      </c>
      <c r="AC195">
        <v>165</v>
      </c>
      <c r="AD195">
        <v>0.55619600000000002</v>
      </c>
      <c r="AE195" s="11">
        <f t="shared" si="8"/>
        <v>193</v>
      </c>
      <c r="AG195">
        <v>165</v>
      </c>
      <c r="AH195">
        <v>0.48938700000000002</v>
      </c>
    </row>
    <row r="196" spans="1:34" x14ac:dyDescent="0.35">
      <c r="A196">
        <v>115</v>
      </c>
      <c r="B196">
        <v>0.48019800000000001</v>
      </c>
      <c r="C196" s="11">
        <f t="shared" si="6"/>
        <v>194</v>
      </c>
      <c r="E196">
        <v>115</v>
      </c>
      <c r="F196">
        <v>0.39792300000000003</v>
      </c>
      <c r="T196">
        <v>275</v>
      </c>
      <c r="U196">
        <v>0.70036100000000001</v>
      </c>
      <c r="V196" s="11">
        <f t="shared" si="7"/>
        <v>194</v>
      </c>
      <c r="X196">
        <v>275</v>
      </c>
      <c r="Y196">
        <v>0.67925800000000003</v>
      </c>
      <c r="AC196">
        <v>165</v>
      </c>
      <c r="AD196">
        <v>0.55907799999999996</v>
      </c>
      <c r="AE196" s="11">
        <f t="shared" si="8"/>
        <v>194</v>
      </c>
      <c r="AG196">
        <v>165</v>
      </c>
      <c r="AH196">
        <v>0.48938700000000002</v>
      </c>
    </row>
    <row r="197" spans="1:34" x14ac:dyDescent="0.35">
      <c r="A197">
        <v>115</v>
      </c>
      <c r="B197">
        <v>0.48267300000000002</v>
      </c>
      <c r="C197" s="11">
        <f t="shared" ref="C197:C260" si="9">C196+1</f>
        <v>195</v>
      </c>
      <c r="E197">
        <v>115</v>
      </c>
      <c r="F197">
        <v>0.39792300000000003</v>
      </c>
      <c r="T197">
        <v>275</v>
      </c>
      <c r="U197">
        <v>0.70397100000000001</v>
      </c>
      <c r="V197" s="11">
        <f t="shared" ref="V197:V260" si="10">V196+1</f>
        <v>195</v>
      </c>
      <c r="X197">
        <v>275</v>
      </c>
      <c r="Y197">
        <v>0.67925800000000003</v>
      </c>
      <c r="AC197">
        <v>165</v>
      </c>
      <c r="AD197">
        <v>0.56196000000000002</v>
      </c>
      <c r="AE197" s="11">
        <f t="shared" ref="AE197:AE260" si="11">AE196+1</f>
        <v>195</v>
      </c>
      <c r="AG197">
        <v>165</v>
      </c>
      <c r="AH197">
        <v>0.48938700000000002</v>
      </c>
    </row>
    <row r="198" spans="1:34" x14ac:dyDescent="0.35">
      <c r="A198">
        <v>115</v>
      </c>
      <c r="B198">
        <v>0.485149</v>
      </c>
      <c r="C198" s="11">
        <f t="shared" si="9"/>
        <v>196</v>
      </c>
      <c r="E198">
        <v>115</v>
      </c>
      <c r="F198">
        <v>0.39792300000000003</v>
      </c>
      <c r="T198">
        <v>275</v>
      </c>
      <c r="U198">
        <v>0.70758100000000002</v>
      </c>
      <c r="V198" s="11">
        <f t="shared" si="10"/>
        <v>196</v>
      </c>
      <c r="X198">
        <v>275</v>
      </c>
      <c r="Y198">
        <v>0.67925800000000003</v>
      </c>
      <c r="AC198">
        <v>165</v>
      </c>
      <c r="AD198">
        <v>0.56484100000000004</v>
      </c>
      <c r="AE198" s="11">
        <f t="shared" si="11"/>
        <v>196</v>
      </c>
      <c r="AG198">
        <v>165</v>
      </c>
      <c r="AH198">
        <v>0.48938700000000002</v>
      </c>
    </row>
    <row r="199" spans="1:34" x14ac:dyDescent="0.35">
      <c r="A199">
        <v>115</v>
      </c>
      <c r="B199">
        <v>0.487624</v>
      </c>
      <c r="C199" s="11">
        <f t="shared" si="9"/>
        <v>197</v>
      </c>
      <c r="E199">
        <v>115</v>
      </c>
      <c r="F199">
        <v>0.39792300000000003</v>
      </c>
      <c r="T199">
        <v>275</v>
      </c>
      <c r="U199">
        <v>0.71119100000000002</v>
      </c>
      <c r="V199" s="11">
        <f t="shared" si="10"/>
        <v>197</v>
      </c>
      <c r="X199">
        <v>275</v>
      </c>
      <c r="Y199">
        <v>0.67925800000000003</v>
      </c>
      <c r="AC199">
        <v>165</v>
      </c>
      <c r="AD199">
        <v>0.56772299999999998</v>
      </c>
      <c r="AE199" s="11">
        <f t="shared" si="11"/>
        <v>197</v>
      </c>
      <c r="AG199">
        <v>165</v>
      </c>
      <c r="AH199">
        <v>0.48938700000000002</v>
      </c>
    </row>
    <row r="200" spans="1:34" x14ac:dyDescent="0.35">
      <c r="A200">
        <v>115</v>
      </c>
      <c r="B200">
        <v>0.49009900000000001</v>
      </c>
      <c r="C200" s="11">
        <f t="shared" si="9"/>
        <v>198</v>
      </c>
      <c r="E200">
        <v>115</v>
      </c>
      <c r="F200">
        <v>0.39792300000000003</v>
      </c>
      <c r="T200">
        <v>285</v>
      </c>
      <c r="U200">
        <v>0.71480100000000002</v>
      </c>
      <c r="V200" s="11">
        <f t="shared" si="10"/>
        <v>198</v>
      </c>
      <c r="X200">
        <v>285</v>
      </c>
      <c r="Y200">
        <v>0.69579299999999999</v>
      </c>
      <c r="AC200">
        <v>165</v>
      </c>
      <c r="AD200">
        <v>0.57060500000000003</v>
      </c>
      <c r="AE200" s="11">
        <f t="shared" si="11"/>
        <v>198</v>
      </c>
      <c r="AG200">
        <v>165</v>
      </c>
      <c r="AH200">
        <v>0.48938700000000002</v>
      </c>
    </row>
    <row r="201" spans="1:34" x14ac:dyDescent="0.35">
      <c r="A201">
        <v>115</v>
      </c>
      <c r="B201">
        <v>0.49257400000000001</v>
      </c>
      <c r="C201" s="11">
        <f t="shared" si="9"/>
        <v>199</v>
      </c>
      <c r="E201">
        <v>115</v>
      </c>
      <c r="F201">
        <v>0.39792300000000003</v>
      </c>
      <c r="T201">
        <v>290</v>
      </c>
      <c r="U201">
        <v>0.71841200000000005</v>
      </c>
      <c r="V201" s="11">
        <f t="shared" si="10"/>
        <v>199</v>
      </c>
      <c r="X201">
        <v>290</v>
      </c>
      <c r="Y201">
        <v>0.70377500000000004</v>
      </c>
      <c r="AC201">
        <v>170</v>
      </c>
      <c r="AD201">
        <v>0.57348699999999997</v>
      </c>
      <c r="AE201" s="11">
        <f t="shared" si="11"/>
        <v>199</v>
      </c>
      <c r="AG201">
        <v>170</v>
      </c>
      <c r="AH201">
        <v>0.50260199999999999</v>
      </c>
    </row>
    <row r="202" spans="1:34" x14ac:dyDescent="0.35">
      <c r="A202">
        <v>120</v>
      </c>
      <c r="B202">
        <v>0.49504999999999999</v>
      </c>
      <c r="C202" s="11">
        <f t="shared" si="9"/>
        <v>200</v>
      </c>
      <c r="E202">
        <v>120</v>
      </c>
      <c r="F202">
        <v>0.41358400000000001</v>
      </c>
      <c r="T202">
        <v>290</v>
      </c>
      <c r="U202">
        <v>0.72202200000000005</v>
      </c>
      <c r="V202" s="11">
        <f t="shared" si="10"/>
        <v>200</v>
      </c>
      <c r="X202">
        <v>290</v>
      </c>
      <c r="Y202">
        <v>0.70377500000000004</v>
      </c>
      <c r="AC202">
        <v>170</v>
      </c>
      <c r="AD202">
        <v>0.57636900000000002</v>
      </c>
      <c r="AE202" s="11">
        <f t="shared" si="11"/>
        <v>200</v>
      </c>
      <c r="AG202">
        <v>170</v>
      </c>
      <c r="AH202">
        <v>0.50260199999999999</v>
      </c>
    </row>
    <row r="203" spans="1:34" x14ac:dyDescent="0.35">
      <c r="A203">
        <v>120</v>
      </c>
      <c r="B203">
        <v>0.497525</v>
      </c>
      <c r="C203" s="11">
        <f t="shared" si="9"/>
        <v>201</v>
      </c>
      <c r="E203">
        <v>120</v>
      </c>
      <c r="F203">
        <v>0.41358400000000001</v>
      </c>
      <c r="T203">
        <v>295</v>
      </c>
      <c r="U203">
        <v>0.72563200000000005</v>
      </c>
      <c r="V203" s="11">
        <f t="shared" si="10"/>
        <v>201</v>
      </c>
      <c r="X203">
        <v>295</v>
      </c>
      <c r="Y203">
        <v>0.71157300000000001</v>
      </c>
      <c r="AC203">
        <v>170</v>
      </c>
      <c r="AD203">
        <v>0.57925099999999996</v>
      </c>
      <c r="AE203" s="11">
        <f t="shared" si="11"/>
        <v>201</v>
      </c>
      <c r="AG203">
        <v>170</v>
      </c>
      <c r="AH203">
        <v>0.50260199999999999</v>
      </c>
    </row>
    <row r="204" spans="1:34" x14ac:dyDescent="0.35">
      <c r="A204">
        <v>120</v>
      </c>
      <c r="B204">
        <v>0.5</v>
      </c>
      <c r="C204" s="11">
        <f t="shared" si="9"/>
        <v>202</v>
      </c>
      <c r="E204">
        <v>120</v>
      </c>
      <c r="F204">
        <v>0.41358400000000001</v>
      </c>
      <c r="T204">
        <v>295</v>
      </c>
      <c r="U204">
        <v>0.72924199999999995</v>
      </c>
      <c r="V204" s="11">
        <f t="shared" si="10"/>
        <v>202</v>
      </c>
      <c r="X204">
        <v>295</v>
      </c>
      <c r="Y204">
        <v>0.71157300000000001</v>
      </c>
      <c r="AC204">
        <v>170</v>
      </c>
      <c r="AD204">
        <v>0.58213300000000001</v>
      </c>
      <c r="AE204" s="11">
        <f t="shared" si="11"/>
        <v>202</v>
      </c>
      <c r="AG204">
        <v>170</v>
      </c>
      <c r="AH204">
        <v>0.50260199999999999</v>
      </c>
    </row>
    <row r="205" spans="1:34" x14ac:dyDescent="0.35">
      <c r="A205">
        <v>120</v>
      </c>
      <c r="B205">
        <v>0.502475</v>
      </c>
      <c r="C205" s="11">
        <f t="shared" si="9"/>
        <v>203</v>
      </c>
      <c r="E205">
        <v>120</v>
      </c>
      <c r="F205">
        <v>0.41358400000000001</v>
      </c>
      <c r="T205">
        <v>300</v>
      </c>
      <c r="U205">
        <v>0.73285199999999995</v>
      </c>
      <c r="V205" s="11">
        <f t="shared" si="10"/>
        <v>203</v>
      </c>
      <c r="X205">
        <v>300</v>
      </c>
      <c r="Y205">
        <v>0.71918700000000002</v>
      </c>
      <c r="AC205">
        <v>170</v>
      </c>
      <c r="AD205">
        <v>0.58501400000000003</v>
      </c>
      <c r="AE205" s="11">
        <f t="shared" si="11"/>
        <v>203</v>
      </c>
      <c r="AG205">
        <v>170</v>
      </c>
      <c r="AH205">
        <v>0.50260199999999999</v>
      </c>
    </row>
    <row r="206" spans="1:34" x14ac:dyDescent="0.35">
      <c r="A206">
        <v>120</v>
      </c>
      <c r="B206">
        <v>0.50495000000000001</v>
      </c>
      <c r="C206" s="11">
        <f t="shared" si="9"/>
        <v>204</v>
      </c>
      <c r="E206">
        <v>120</v>
      </c>
      <c r="F206">
        <v>0.41358400000000001</v>
      </c>
      <c r="T206">
        <v>300</v>
      </c>
      <c r="U206">
        <v>0.73646199999999995</v>
      </c>
      <c r="V206" s="11">
        <f t="shared" si="10"/>
        <v>204</v>
      </c>
      <c r="X206">
        <v>300</v>
      </c>
      <c r="Y206">
        <v>0.71918700000000002</v>
      </c>
      <c r="AC206">
        <v>175</v>
      </c>
      <c r="AD206">
        <v>0.58789599999999997</v>
      </c>
      <c r="AE206" s="11">
        <f t="shared" si="11"/>
        <v>204</v>
      </c>
      <c r="AG206">
        <v>175</v>
      </c>
      <c r="AH206">
        <v>0.51555099999999998</v>
      </c>
    </row>
    <row r="207" spans="1:34" x14ac:dyDescent="0.35">
      <c r="A207">
        <v>120</v>
      </c>
      <c r="B207">
        <v>0.50742600000000004</v>
      </c>
      <c r="C207" s="11">
        <f t="shared" si="9"/>
        <v>205</v>
      </c>
      <c r="E207">
        <v>120</v>
      </c>
      <c r="F207">
        <v>0.41358400000000001</v>
      </c>
      <c r="T207">
        <v>300</v>
      </c>
      <c r="U207">
        <v>0.74007199999999995</v>
      </c>
      <c r="V207" s="11">
        <f t="shared" si="10"/>
        <v>205</v>
      </c>
      <c r="X207">
        <v>300</v>
      </c>
      <c r="Y207">
        <v>0.71918700000000002</v>
      </c>
      <c r="AC207">
        <v>180</v>
      </c>
      <c r="AD207">
        <v>0.59077800000000003</v>
      </c>
      <c r="AE207" s="11">
        <f t="shared" si="11"/>
        <v>205</v>
      </c>
      <c r="AG207">
        <v>180</v>
      </c>
      <c r="AH207">
        <v>0.52823500000000001</v>
      </c>
    </row>
    <row r="208" spans="1:34" x14ac:dyDescent="0.35">
      <c r="A208">
        <v>120</v>
      </c>
      <c r="B208">
        <v>0.50990100000000005</v>
      </c>
      <c r="C208" s="11">
        <f t="shared" si="9"/>
        <v>206</v>
      </c>
      <c r="E208">
        <v>120</v>
      </c>
      <c r="F208">
        <v>0.41358400000000001</v>
      </c>
      <c r="T208">
        <v>300</v>
      </c>
      <c r="U208">
        <v>0.74368199999999995</v>
      </c>
      <c r="V208" s="11">
        <f t="shared" si="10"/>
        <v>206</v>
      </c>
      <c r="X208">
        <v>300</v>
      </c>
      <c r="Y208">
        <v>0.71918700000000002</v>
      </c>
      <c r="AC208">
        <v>180</v>
      </c>
      <c r="AD208">
        <v>0.59365999999999997</v>
      </c>
      <c r="AE208" s="11">
        <f t="shared" si="11"/>
        <v>206</v>
      </c>
      <c r="AG208">
        <v>180</v>
      </c>
      <c r="AH208">
        <v>0.52823500000000001</v>
      </c>
    </row>
    <row r="209" spans="1:34" x14ac:dyDescent="0.35">
      <c r="A209">
        <v>125</v>
      </c>
      <c r="B209">
        <v>0.51237600000000005</v>
      </c>
      <c r="C209" s="11">
        <f t="shared" si="9"/>
        <v>207</v>
      </c>
      <c r="E209">
        <v>125</v>
      </c>
      <c r="F209">
        <v>0.42892799999999998</v>
      </c>
      <c r="T209">
        <v>305</v>
      </c>
      <c r="U209">
        <v>0.74729199999999996</v>
      </c>
      <c r="V209" s="11">
        <f t="shared" si="10"/>
        <v>207</v>
      </c>
      <c r="X209">
        <v>305</v>
      </c>
      <c r="Y209">
        <v>0.72662199999999999</v>
      </c>
      <c r="AC209">
        <v>180</v>
      </c>
      <c r="AD209">
        <v>0.59654200000000002</v>
      </c>
      <c r="AE209" s="11">
        <f t="shared" si="11"/>
        <v>207</v>
      </c>
      <c r="AG209">
        <v>180</v>
      </c>
      <c r="AH209">
        <v>0.52823500000000001</v>
      </c>
    </row>
    <row r="210" spans="1:34" x14ac:dyDescent="0.35">
      <c r="A210">
        <v>125</v>
      </c>
      <c r="B210">
        <v>0.51485099999999995</v>
      </c>
      <c r="C210" s="11">
        <f t="shared" si="9"/>
        <v>208</v>
      </c>
      <c r="E210">
        <v>125</v>
      </c>
      <c r="F210">
        <v>0.42892799999999998</v>
      </c>
      <c r="T210">
        <v>305</v>
      </c>
      <c r="U210">
        <v>0.75090299999999999</v>
      </c>
      <c r="V210" s="11">
        <f t="shared" si="10"/>
        <v>208</v>
      </c>
      <c r="X210">
        <v>305</v>
      </c>
      <c r="Y210">
        <v>0.72662199999999999</v>
      </c>
      <c r="AC210">
        <v>185</v>
      </c>
      <c r="AD210">
        <v>0.59942399999999996</v>
      </c>
      <c r="AE210" s="11">
        <f t="shared" si="11"/>
        <v>208</v>
      </c>
      <c r="AG210">
        <v>185</v>
      </c>
      <c r="AH210">
        <v>0.54065399999999997</v>
      </c>
    </row>
    <row r="211" spans="1:34" x14ac:dyDescent="0.35">
      <c r="A211">
        <v>125</v>
      </c>
      <c r="B211">
        <v>0.51732699999999998</v>
      </c>
      <c r="C211" s="11">
        <f t="shared" si="9"/>
        <v>209</v>
      </c>
      <c r="E211">
        <v>125</v>
      </c>
      <c r="F211">
        <v>0.42892799999999998</v>
      </c>
      <c r="T211">
        <v>305</v>
      </c>
      <c r="U211">
        <v>0.75451299999999999</v>
      </c>
      <c r="V211" s="11">
        <f t="shared" si="10"/>
        <v>209</v>
      </c>
      <c r="X211">
        <v>305</v>
      </c>
      <c r="Y211">
        <v>0.72662199999999999</v>
      </c>
      <c r="AC211">
        <v>185</v>
      </c>
      <c r="AD211">
        <v>0.60230499999999998</v>
      </c>
      <c r="AE211" s="11">
        <f t="shared" si="11"/>
        <v>209</v>
      </c>
      <c r="AG211">
        <v>185</v>
      </c>
      <c r="AH211">
        <v>0.54065399999999997</v>
      </c>
    </row>
    <row r="212" spans="1:34" x14ac:dyDescent="0.35">
      <c r="A212">
        <v>125</v>
      </c>
      <c r="B212">
        <v>0.51980199999999999</v>
      </c>
      <c r="C212" s="11">
        <f t="shared" si="9"/>
        <v>210</v>
      </c>
      <c r="E212">
        <v>125</v>
      </c>
      <c r="F212">
        <v>0.42892799999999998</v>
      </c>
      <c r="T212">
        <v>310</v>
      </c>
      <c r="U212">
        <v>0.75812299999999999</v>
      </c>
      <c r="V212" s="11">
        <f t="shared" si="10"/>
        <v>210</v>
      </c>
      <c r="X212">
        <v>310</v>
      </c>
      <c r="Y212">
        <v>0.73388100000000001</v>
      </c>
      <c r="AC212">
        <v>190</v>
      </c>
      <c r="AD212">
        <v>0.60518700000000003</v>
      </c>
      <c r="AE212" s="11">
        <f t="shared" si="11"/>
        <v>210</v>
      </c>
      <c r="AG212">
        <v>190</v>
      </c>
      <c r="AH212">
        <v>0.55280899999999999</v>
      </c>
    </row>
    <row r="213" spans="1:34" x14ac:dyDescent="0.35">
      <c r="A213">
        <v>125</v>
      </c>
      <c r="B213">
        <v>0.52227699999999999</v>
      </c>
      <c r="C213" s="11">
        <f t="shared" si="9"/>
        <v>211</v>
      </c>
      <c r="E213">
        <v>125</v>
      </c>
      <c r="F213">
        <v>0.42892799999999998</v>
      </c>
      <c r="T213">
        <v>310</v>
      </c>
      <c r="U213">
        <v>0.76173299999999999</v>
      </c>
      <c r="V213" s="11">
        <f t="shared" si="10"/>
        <v>211</v>
      </c>
      <c r="X213">
        <v>310</v>
      </c>
      <c r="Y213">
        <v>0.73388100000000001</v>
      </c>
      <c r="AC213">
        <v>190</v>
      </c>
      <c r="AD213">
        <v>0.60806899999999997</v>
      </c>
      <c r="AE213" s="11">
        <f t="shared" si="11"/>
        <v>211</v>
      </c>
      <c r="AG213">
        <v>190</v>
      </c>
      <c r="AH213">
        <v>0.55280899999999999</v>
      </c>
    </row>
    <row r="214" spans="1:34" x14ac:dyDescent="0.35">
      <c r="A214">
        <v>125</v>
      </c>
      <c r="B214">
        <v>0.524752</v>
      </c>
      <c r="C214" s="11">
        <f t="shared" si="9"/>
        <v>212</v>
      </c>
      <c r="E214">
        <v>125</v>
      </c>
      <c r="F214">
        <v>0.42892799999999998</v>
      </c>
      <c r="T214">
        <v>310</v>
      </c>
      <c r="U214">
        <v>0.765343</v>
      </c>
      <c r="V214" s="11">
        <f t="shared" si="10"/>
        <v>212</v>
      </c>
      <c r="X214">
        <v>310</v>
      </c>
      <c r="Y214">
        <v>0.73388100000000001</v>
      </c>
      <c r="AC214">
        <v>190</v>
      </c>
      <c r="AD214">
        <v>0.61095100000000002</v>
      </c>
      <c r="AE214" s="11">
        <f t="shared" si="11"/>
        <v>212</v>
      </c>
      <c r="AG214">
        <v>190</v>
      </c>
      <c r="AH214">
        <v>0.55280899999999999</v>
      </c>
    </row>
    <row r="215" spans="1:34" x14ac:dyDescent="0.35">
      <c r="A215">
        <v>130</v>
      </c>
      <c r="B215">
        <v>0.52722800000000003</v>
      </c>
      <c r="C215" s="11">
        <f t="shared" si="9"/>
        <v>213</v>
      </c>
      <c r="E215">
        <v>130</v>
      </c>
      <c r="F215">
        <v>0.44395499999999999</v>
      </c>
      <c r="T215">
        <v>310</v>
      </c>
      <c r="U215">
        <v>0.768953</v>
      </c>
      <c r="V215" s="11">
        <f t="shared" si="10"/>
        <v>213</v>
      </c>
      <c r="X215">
        <v>310</v>
      </c>
      <c r="Y215">
        <v>0.73388100000000001</v>
      </c>
      <c r="AC215">
        <v>195</v>
      </c>
      <c r="AD215">
        <v>0.61383299999999996</v>
      </c>
      <c r="AE215" s="11">
        <f t="shared" si="11"/>
        <v>213</v>
      </c>
      <c r="AG215">
        <v>195</v>
      </c>
      <c r="AH215">
        <v>0.56470100000000001</v>
      </c>
    </row>
    <row r="216" spans="1:34" x14ac:dyDescent="0.35">
      <c r="A216">
        <v>130</v>
      </c>
      <c r="B216">
        <v>0.52970300000000003</v>
      </c>
      <c r="C216" s="11">
        <f t="shared" si="9"/>
        <v>214</v>
      </c>
      <c r="E216">
        <v>130</v>
      </c>
      <c r="F216">
        <v>0.44395499999999999</v>
      </c>
      <c r="T216">
        <v>310</v>
      </c>
      <c r="U216">
        <v>0.772563</v>
      </c>
      <c r="V216" s="11">
        <f t="shared" si="10"/>
        <v>214</v>
      </c>
      <c r="X216">
        <v>310</v>
      </c>
      <c r="Y216">
        <v>0.73388100000000001</v>
      </c>
      <c r="AC216">
        <v>195</v>
      </c>
      <c r="AD216">
        <v>0.61671500000000001</v>
      </c>
      <c r="AE216" s="11">
        <f t="shared" si="11"/>
        <v>214</v>
      </c>
      <c r="AG216">
        <v>195</v>
      </c>
      <c r="AH216">
        <v>0.56470100000000001</v>
      </c>
    </row>
    <row r="217" spans="1:34" x14ac:dyDescent="0.35">
      <c r="A217">
        <v>130</v>
      </c>
      <c r="B217">
        <v>0.53217800000000004</v>
      </c>
      <c r="C217" s="11">
        <f t="shared" si="9"/>
        <v>215</v>
      </c>
      <c r="E217">
        <v>130</v>
      </c>
      <c r="F217">
        <v>0.44395499999999999</v>
      </c>
      <c r="T217">
        <v>310</v>
      </c>
      <c r="U217">
        <v>0.776173</v>
      </c>
      <c r="V217" s="11">
        <f t="shared" si="10"/>
        <v>215</v>
      </c>
      <c r="X217">
        <v>310</v>
      </c>
      <c r="Y217">
        <v>0.73388100000000001</v>
      </c>
      <c r="AC217">
        <v>200</v>
      </c>
      <c r="AD217">
        <v>0.61959699999999995</v>
      </c>
      <c r="AE217" s="11">
        <f t="shared" si="11"/>
        <v>215</v>
      </c>
      <c r="AG217">
        <v>200</v>
      </c>
      <c r="AH217">
        <v>0.57633400000000001</v>
      </c>
    </row>
    <row r="218" spans="1:34" x14ac:dyDescent="0.35">
      <c r="A218">
        <v>135</v>
      </c>
      <c r="B218">
        <v>0.53465300000000004</v>
      </c>
      <c r="C218" s="11">
        <f t="shared" si="9"/>
        <v>216</v>
      </c>
      <c r="E218">
        <v>135</v>
      </c>
      <c r="F218">
        <v>0.45866299999999999</v>
      </c>
      <c r="T218">
        <v>315</v>
      </c>
      <c r="U218">
        <v>0.779783</v>
      </c>
      <c r="V218" s="11">
        <f t="shared" si="10"/>
        <v>216</v>
      </c>
      <c r="X218">
        <v>315</v>
      </c>
      <c r="Y218">
        <v>0.74096600000000001</v>
      </c>
      <c r="AC218">
        <v>200</v>
      </c>
      <c r="AD218">
        <v>0.62247799999999998</v>
      </c>
      <c r="AE218" s="11">
        <f t="shared" si="11"/>
        <v>216</v>
      </c>
      <c r="AG218">
        <v>200</v>
      </c>
      <c r="AH218">
        <v>0.57633400000000001</v>
      </c>
    </row>
    <row r="219" spans="1:34" x14ac:dyDescent="0.35">
      <c r="A219">
        <v>135</v>
      </c>
      <c r="B219">
        <v>0.53712899999999997</v>
      </c>
      <c r="C219" s="11">
        <f t="shared" si="9"/>
        <v>217</v>
      </c>
      <c r="E219">
        <v>135</v>
      </c>
      <c r="F219">
        <v>0.45866299999999999</v>
      </c>
      <c r="T219">
        <v>320</v>
      </c>
      <c r="U219">
        <v>0.78339400000000003</v>
      </c>
      <c r="V219" s="11">
        <f t="shared" si="10"/>
        <v>217</v>
      </c>
      <c r="X219">
        <v>320</v>
      </c>
      <c r="Y219">
        <v>0.74788100000000002</v>
      </c>
      <c r="AC219">
        <v>200</v>
      </c>
      <c r="AD219">
        <v>0.62536000000000003</v>
      </c>
      <c r="AE219" s="11">
        <f t="shared" si="11"/>
        <v>217</v>
      </c>
      <c r="AG219">
        <v>200</v>
      </c>
      <c r="AH219">
        <v>0.57633400000000001</v>
      </c>
    </row>
    <row r="220" spans="1:34" x14ac:dyDescent="0.35">
      <c r="A220">
        <v>135</v>
      </c>
      <c r="B220">
        <v>0.53960399999999997</v>
      </c>
      <c r="C220" s="11">
        <f t="shared" si="9"/>
        <v>218</v>
      </c>
      <c r="E220">
        <v>135</v>
      </c>
      <c r="F220">
        <v>0.45866299999999999</v>
      </c>
      <c r="T220">
        <v>320</v>
      </c>
      <c r="U220">
        <v>0.78700400000000004</v>
      </c>
      <c r="V220" s="11">
        <f t="shared" si="10"/>
        <v>218</v>
      </c>
      <c r="X220">
        <v>320</v>
      </c>
      <c r="Y220">
        <v>0.74788100000000002</v>
      </c>
      <c r="AC220">
        <v>200</v>
      </c>
      <c r="AD220">
        <v>0.62824199999999997</v>
      </c>
      <c r="AE220" s="11">
        <f t="shared" si="11"/>
        <v>218</v>
      </c>
      <c r="AG220">
        <v>200</v>
      </c>
      <c r="AH220">
        <v>0.57633400000000001</v>
      </c>
    </row>
    <row r="221" spans="1:34" x14ac:dyDescent="0.35">
      <c r="A221">
        <v>135</v>
      </c>
      <c r="B221">
        <v>0.54207899999999998</v>
      </c>
      <c r="C221" s="11">
        <f t="shared" si="9"/>
        <v>219</v>
      </c>
      <c r="E221">
        <v>135</v>
      </c>
      <c r="F221">
        <v>0.45866299999999999</v>
      </c>
      <c r="T221">
        <v>320</v>
      </c>
      <c r="U221">
        <v>0.79061400000000004</v>
      </c>
      <c r="V221" s="11">
        <f t="shared" si="10"/>
        <v>219</v>
      </c>
      <c r="X221">
        <v>320</v>
      </c>
      <c r="Y221">
        <v>0.74788100000000002</v>
      </c>
      <c r="AC221">
        <v>200</v>
      </c>
      <c r="AD221">
        <v>0.63112400000000002</v>
      </c>
      <c r="AE221" s="11">
        <f t="shared" si="11"/>
        <v>219</v>
      </c>
      <c r="AG221">
        <v>200</v>
      </c>
      <c r="AH221">
        <v>0.57633400000000001</v>
      </c>
    </row>
    <row r="222" spans="1:34" x14ac:dyDescent="0.35">
      <c r="A222">
        <v>135</v>
      </c>
      <c r="B222">
        <v>0.54455399999999998</v>
      </c>
      <c r="C222" s="11">
        <f t="shared" si="9"/>
        <v>220</v>
      </c>
      <c r="E222">
        <v>135</v>
      </c>
      <c r="F222">
        <v>0.45866299999999999</v>
      </c>
      <c r="T222">
        <v>325</v>
      </c>
      <c r="U222">
        <v>0.79422400000000004</v>
      </c>
      <c r="V222" s="11">
        <f t="shared" si="10"/>
        <v>220</v>
      </c>
      <c r="X222">
        <v>325</v>
      </c>
      <c r="Y222">
        <v>0.75462899999999999</v>
      </c>
      <c r="AC222">
        <v>200</v>
      </c>
      <c r="AD222">
        <v>0.63400599999999996</v>
      </c>
      <c r="AE222" s="11">
        <f t="shared" si="11"/>
        <v>220</v>
      </c>
      <c r="AG222">
        <v>200</v>
      </c>
      <c r="AH222">
        <v>0.57633400000000001</v>
      </c>
    </row>
    <row r="223" spans="1:34" x14ac:dyDescent="0.35">
      <c r="A223">
        <v>135</v>
      </c>
      <c r="B223">
        <v>0.54703000000000002</v>
      </c>
      <c r="C223" s="11">
        <f t="shared" si="9"/>
        <v>221</v>
      </c>
      <c r="E223">
        <v>135</v>
      </c>
      <c r="F223">
        <v>0.45866299999999999</v>
      </c>
      <c r="T223">
        <v>330</v>
      </c>
      <c r="U223">
        <v>0.79783400000000004</v>
      </c>
      <c r="V223" s="11">
        <f t="shared" si="10"/>
        <v>221</v>
      </c>
      <c r="X223">
        <v>330</v>
      </c>
      <c r="Y223">
        <v>0.76121300000000003</v>
      </c>
      <c r="AC223">
        <v>200</v>
      </c>
      <c r="AD223">
        <v>0.63688800000000001</v>
      </c>
      <c r="AE223" s="11">
        <f t="shared" si="11"/>
        <v>221</v>
      </c>
      <c r="AG223">
        <v>200</v>
      </c>
      <c r="AH223">
        <v>0.57633400000000001</v>
      </c>
    </row>
    <row r="224" spans="1:34" x14ac:dyDescent="0.35">
      <c r="A224">
        <v>135</v>
      </c>
      <c r="B224">
        <v>0.54950500000000002</v>
      </c>
      <c r="C224" s="11">
        <f t="shared" si="9"/>
        <v>222</v>
      </c>
      <c r="E224">
        <v>135</v>
      </c>
      <c r="F224">
        <v>0.45866299999999999</v>
      </c>
      <c r="T224">
        <v>335</v>
      </c>
      <c r="U224">
        <v>0.80144400000000005</v>
      </c>
      <c r="V224" s="11">
        <f t="shared" si="10"/>
        <v>222</v>
      </c>
      <c r="X224">
        <v>335</v>
      </c>
      <c r="Y224">
        <v>0.76763599999999999</v>
      </c>
      <c r="AC224">
        <v>205</v>
      </c>
      <c r="AD224">
        <v>0.63976900000000003</v>
      </c>
      <c r="AE224" s="11">
        <f t="shared" si="11"/>
        <v>222</v>
      </c>
      <c r="AG224">
        <v>205</v>
      </c>
      <c r="AH224">
        <v>0.58770699999999998</v>
      </c>
    </row>
    <row r="225" spans="1:34" x14ac:dyDescent="0.35">
      <c r="A225">
        <v>135</v>
      </c>
      <c r="B225">
        <v>0.55198000000000003</v>
      </c>
      <c r="C225" s="11">
        <f t="shared" si="9"/>
        <v>223</v>
      </c>
      <c r="E225">
        <v>135</v>
      </c>
      <c r="F225">
        <v>0.45866299999999999</v>
      </c>
      <c r="T225">
        <v>340</v>
      </c>
      <c r="U225">
        <v>0.80505400000000005</v>
      </c>
      <c r="V225" s="11">
        <f t="shared" si="10"/>
        <v>223</v>
      </c>
      <c r="X225">
        <v>340</v>
      </c>
      <c r="Y225">
        <v>0.77390199999999998</v>
      </c>
      <c r="AC225">
        <v>205</v>
      </c>
      <c r="AD225">
        <v>0.64265099999999997</v>
      </c>
      <c r="AE225" s="11">
        <f t="shared" si="11"/>
        <v>223</v>
      </c>
      <c r="AG225">
        <v>205</v>
      </c>
      <c r="AH225">
        <v>0.58770699999999998</v>
      </c>
    </row>
    <row r="226" spans="1:34" x14ac:dyDescent="0.35">
      <c r="A226">
        <v>135</v>
      </c>
      <c r="B226">
        <v>0.55445500000000003</v>
      </c>
      <c r="C226" s="11">
        <f t="shared" si="9"/>
        <v>224</v>
      </c>
      <c r="E226">
        <v>135</v>
      </c>
      <c r="F226">
        <v>0.45866299999999999</v>
      </c>
      <c r="T226">
        <v>340</v>
      </c>
      <c r="U226">
        <v>0.80866400000000005</v>
      </c>
      <c r="V226" s="11">
        <f t="shared" si="10"/>
        <v>224</v>
      </c>
      <c r="X226">
        <v>340</v>
      </c>
      <c r="Y226">
        <v>0.77390199999999998</v>
      </c>
      <c r="AC226">
        <v>205</v>
      </c>
      <c r="AD226">
        <v>0.64553300000000002</v>
      </c>
      <c r="AE226" s="11">
        <f t="shared" si="11"/>
        <v>224</v>
      </c>
      <c r="AG226">
        <v>205</v>
      </c>
      <c r="AH226">
        <v>0.58770699999999998</v>
      </c>
    </row>
    <row r="227" spans="1:34" x14ac:dyDescent="0.35">
      <c r="A227">
        <v>135</v>
      </c>
      <c r="B227">
        <v>0.55693099999999995</v>
      </c>
      <c r="C227" s="11">
        <f t="shared" si="9"/>
        <v>225</v>
      </c>
      <c r="E227">
        <v>135</v>
      </c>
      <c r="F227">
        <v>0.45866299999999999</v>
      </c>
      <c r="T227">
        <v>345</v>
      </c>
      <c r="U227">
        <v>0.81227400000000005</v>
      </c>
      <c r="V227" s="11">
        <f t="shared" si="10"/>
        <v>225</v>
      </c>
      <c r="X227">
        <v>345</v>
      </c>
      <c r="Y227">
        <v>0.78001299999999996</v>
      </c>
      <c r="AC227">
        <v>205</v>
      </c>
      <c r="AD227">
        <v>0.64841499999999996</v>
      </c>
      <c r="AE227" s="11">
        <f t="shared" si="11"/>
        <v>225</v>
      </c>
      <c r="AG227">
        <v>205</v>
      </c>
      <c r="AH227">
        <v>0.58770699999999998</v>
      </c>
    </row>
    <row r="228" spans="1:34" x14ac:dyDescent="0.35">
      <c r="A228">
        <v>140</v>
      </c>
      <c r="B228">
        <v>0.55940599999999996</v>
      </c>
      <c r="C228" s="11">
        <f t="shared" si="9"/>
        <v>226</v>
      </c>
      <c r="E228">
        <v>140</v>
      </c>
      <c r="F228">
        <v>0.473053</v>
      </c>
      <c r="T228">
        <v>350</v>
      </c>
      <c r="U228">
        <v>0.81588400000000005</v>
      </c>
      <c r="V228" s="11">
        <f t="shared" si="10"/>
        <v>226</v>
      </c>
      <c r="X228">
        <v>350</v>
      </c>
      <c r="Y228">
        <v>0.785972</v>
      </c>
      <c r="AC228">
        <v>210</v>
      </c>
      <c r="AD228">
        <v>0.65129700000000001</v>
      </c>
      <c r="AE228" s="11">
        <f t="shared" si="11"/>
        <v>226</v>
      </c>
      <c r="AG228">
        <v>210</v>
      </c>
      <c r="AH228">
        <v>0.59882500000000005</v>
      </c>
    </row>
    <row r="229" spans="1:34" x14ac:dyDescent="0.35">
      <c r="A229">
        <v>140</v>
      </c>
      <c r="B229">
        <v>0.56188099999999996</v>
      </c>
      <c r="C229" s="11">
        <f t="shared" si="9"/>
        <v>227</v>
      </c>
      <c r="E229">
        <v>140</v>
      </c>
      <c r="F229">
        <v>0.473053</v>
      </c>
      <c r="T229">
        <v>350</v>
      </c>
      <c r="U229">
        <v>0.81949499999999997</v>
      </c>
      <c r="V229" s="11">
        <f t="shared" si="10"/>
        <v>227</v>
      </c>
      <c r="X229">
        <v>350</v>
      </c>
      <c r="Y229">
        <v>0.785972</v>
      </c>
      <c r="AC229">
        <v>210</v>
      </c>
      <c r="AD229">
        <v>0.65417899999999995</v>
      </c>
      <c r="AE229" s="11">
        <f t="shared" si="11"/>
        <v>227</v>
      </c>
      <c r="AG229">
        <v>210</v>
      </c>
      <c r="AH229">
        <v>0.59882500000000005</v>
      </c>
    </row>
    <row r="230" spans="1:34" x14ac:dyDescent="0.35">
      <c r="A230">
        <v>140</v>
      </c>
      <c r="B230">
        <v>0.56435599999999997</v>
      </c>
      <c r="C230" s="11">
        <f t="shared" si="9"/>
        <v>228</v>
      </c>
      <c r="E230">
        <v>140</v>
      </c>
      <c r="F230">
        <v>0.473053</v>
      </c>
      <c r="T230">
        <v>350</v>
      </c>
      <c r="U230">
        <v>0.82310499999999998</v>
      </c>
      <c r="V230" s="11">
        <f t="shared" si="10"/>
        <v>228</v>
      </c>
      <c r="X230">
        <v>350</v>
      </c>
      <c r="Y230">
        <v>0.785972</v>
      </c>
      <c r="AC230">
        <v>210</v>
      </c>
      <c r="AD230">
        <v>0.65706100000000001</v>
      </c>
      <c r="AE230" s="11">
        <f t="shared" si="11"/>
        <v>228</v>
      </c>
      <c r="AG230">
        <v>210</v>
      </c>
      <c r="AH230">
        <v>0.59882500000000005</v>
      </c>
    </row>
    <row r="231" spans="1:34" x14ac:dyDescent="0.35">
      <c r="A231">
        <v>140</v>
      </c>
      <c r="B231">
        <v>0.566832</v>
      </c>
      <c r="C231" s="11">
        <f t="shared" si="9"/>
        <v>229</v>
      </c>
      <c r="E231">
        <v>140</v>
      </c>
      <c r="F231">
        <v>0.473053</v>
      </c>
      <c r="T231">
        <v>375</v>
      </c>
      <c r="U231">
        <v>0.82671499999999998</v>
      </c>
      <c r="V231" s="11">
        <f t="shared" si="10"/>
        <v>229</v>
      </c>
      <c r="X231">
        <v>375</v>
      </c>
      <c r="Y231">
        <v>0.81360299999999997</v>
      </c>
      <c r="AC231">
        <v>210</v>
      </c>
      <c r="AD231">
        <v>0.65994200000000003</v>
      </c>
      <c r="AE231" s="11">
        <f t="shared" si="11"/>
        <v>229</v>
      </c>
      <c r="AG231">
        <v>210</v>
      </c>
      <c r="AH231">
        <v>0.59882500000000005</v>
      </c>
    </row>
    <row r="232" spans="1:34" x14ac:dyDescent="0.35">
      <c r="A232">
        <v>140</v>
      </c>
      <c r="B232">
        <v>0.56930700000000001</v>
      </c>
      <c r="C232" s="11">
        <f t="shared" si="9"/>
        <v>230</v>
      </c>
      <c r="E232">
        <v>140</v>
      </c>
      <c r="F232">
        <v>0.473053</v>
      </c>
      <c r="T232">
        <v>375</v>
      </c>
      <c r="U232">
        <v>0.83032499999999998</v>
      </c>
      <c r="V232" s="11">
        <f t="shared" si="10"/>
        <v>230</v>
      </c>
      <c r="X232">
        <v>375</v>
      </c>
      <c r="Y232">
        <v>0.81360299999999997</v>
      </c>
      <c r="AC232">
        <v>210</v>
      </c>
      <c r="AD232">
        <v>0.66282399999999997</v>
      </c>
      <c r="AE232" s="11">
        <f t="shared" si="11"/>
        <v>230</v>
      </c>
      <c r="AG232">
        <v>210</v>
      </c>
      <c r="AH232">
        <v>0.59882500000000005</v>
      </c>
    </row>
    <row r="233" spans="1:34" x14ac:dyDescent="0.35">
      <c r="A233">
        <v>140</v>
      </c>
      <c r="B233">
        <v>0.57178200000000001</v>
      </c>
      <c r="C233" s="11">
        <f t="shared" si="9"/>
        <v>231</v>
      </c>
      <c r="E233">
        <v>140</v>
      </c>
      <c r="F233">
        <v>0.473053</v>
      </c>
      <c r="T233">
        <v>375</v>
      </c>
      <c r="U233">
        <v>0.83393499999999998</v>
      </c>
      <c r="V233" s="11">
        <f t="shared" si="10"/>
        <v>231</v>
      </c>
      <c r="X233">
        <v>375</v>
      </c>
      <c r="Y233">
        <v>0.81360299999999997</v>
      </c>
      <c r="AC233">
        <v>210</v>
      </c>
      <c r="AD233">
        <v>0.66570600000000002</v>
      </c>
      <c r="AE233" s="11">
        <f t="shared" si="11"/>
        <v>231</v>
      </c>
      <c r="AG233">
        <v>210</v>
      </c>
      <c r="AH233">
        <v>0.59882500000000005</v>
      </c>
    </row>
    <row r="234" spans="1:34" x14ac:dyDescent="0.35">
      <c r="A234">
        <v>145</v>
      </c>
      <c r="B234">
        <v>0.57425700000000002</v>
      </c>
      <c r="C234" s="11">
        <f t="shared" si="9"/>
        <v>232</v>
      </c>
      <c r="E234">
        <v>145</v>
      </c>
      <c r="F234">
        <v>0.48712699999999998</v>
      </c>
      <c r="T234">
        <v>380</v>
      </c>
      <c r="U234">
        <v>0.83754499999999998</v>
      </c>
      <c r="V234" s="11">
        <f t="shared" si="10"/>
        <v>232</v>
      </c>
      <c r="X234">
        <v>380</v>
      </c>
      <c r="Y234">
        <v>0.81871700000000003</v>
      </c>
      <c r="AC234">
        <v>215</v>
      </c>
      <c r="AD234">
        <v>0.66858799999999996</v>
      </c>
      <c r="AE234" s="11">
        <f t="shared" si="11"/>
        <v>232</v>
      </c>
      <c r="AG234">
        <v>215</v>
      </c>
      <c r="AH234">
        <v>0.60968800000000001</v>
      </c>
    </row>
    <row r="235" spans="1:34" x14ac:dyDescent="0.35">
      <c r="A235">
        <v>145</v>
      </c>
      <c r="B235">
        <v>0.57673300000000005</v>
      </c>
      <c r="C235" s="11">
        <f t="shared" si="9"/>
        <v>233</v>
      </c>
      <c r="E235">
        <v>145</v>
      </c>
      <c r="F235">
        <v>0.48712699999999998</v>
      </c>
      <c r="T235">
        <v>380</v>
      </c>
      <c r="U235">
        <v>0.84115499999999999</v>
      </c>
      <c r="V235" s="11">
        <f t="shared" si="10"/>
        <v>233</v>
      </c>
      <c r="X235">
        <v>380</v>
      </c>
      <c r="Y235">
        <v>0.81871700000000003</v>
      </c>
      <c r="AC235">
        <v>215</v>
      </c>
      <c r="AD235">
        <v>0.67147000000000001</v>
      </c>
      <c r="AE235" s="11">
        <f t="shared" si="11"/>
        <v>233</v>
      </c>
      <c r="AG235">
        <v>215</v>
      </c>
      <c r="AH235">
        <v>0.60968800000000001</v>
      </c>
    </row>
    <row r="236" spans="1:34" x14ac:dyDescent="0.35">
      <c r="A236">
        <v>145</v>
      </c>
      <c r="B236">
        <v>0.57920799999999995</v>
      </c>
      <c r="C236" s="11">
        <f t="shared" si="9"/>
        <v>234</v>
      </c>
      <c r="E236">
        <v>145</v>
      </c>
      <c r="F236">
        <v>0.48712699999999998</v>
      </c>
      <c r="T236">
        <v>380</v>
      </c>
      <c r="U236">
        <v>0.84476499999999999</v>
      </c>
      <c r="V236" s="11">
        <f t="shared" si="10"/>
        <v>234</v>
      </c>
      <c r="X236">
        <v>380</v>
      </c>
      <c r="Y236">
        <v>0.81871700000000003</v>
      </c>
      <c r="AC236">
        <v>215</v>
      </c>
      <c r="AD236">
        <v>0.67435199999999995</v>
      </c>
      <c r="AE236" s="11">
        <f t="shared" si="11"/>
        <v>234</v>
      </c>
      <c r="AG236">
        <v>215</v>
      </c>
      <c r="AH236">
        <v>0.60968800000000001</v>
      </c>
    </row>
    <row r="237" spans="1:34" x14ac:dyDescent="0.35">
      <c r="A237">
        <v>145</v>
      </c>
      <c r="B237">
        <v>0.58168299999999995</v>
      </c>
      <c r="C237" s="11">
        <f t="shared" si="9"/>
        <v>235</v>
      </c>
      <c r="E237">
        <v>145</v>
      </c>
      <c r="F237">
        <v>0.48712699999999998</v>
      </c>
      <c r="T237">
        <v>410</v>
      </c>
      <c r="U237">
        <v>0.84837499999999999</v>
      </c>
      <c r="V237" s="11">
        <f t="shared" si="10"/>
        <v>235</v>
      </c>
      <c r="X237">
        <v>410</v>
      </c>
      <c r="Y237">
        <v>0.84675699999999998</v>
      </c>
      <c r="AC237">
        <v>215</v>
      </c>
      <c r="AD237">
        <v>0.67723299999999997</v>
      </c>
      <c r="AE237" s="11">
        <f t="shared" si="11"/>
        <v>235</v>
      </c>
      <c r="AG237">
        <v>215</v>
      </c>
      <c r="AH237">
        <v>0.60968800000000001</v>
      </c>
    </row>
    <row r="238" spans="1:34" x14ac:dyDescent="0.35">
      <c r="A238">
        <v>145</v>
      </c>
      <c r="B238">
        <v>0.58415799999999996</v>
      </c>
      <c r="C238" s="11">
        <f t="shared" si="9"/>
        <v>236</v>
      </c>
      <c r="E238">
        <v>145</v>
      </c>
      <c r="F238">
        <v>0.48712699999999998</v>
      </c>
      <c r="T238">
        <v>410</v>
      </c>
      <c r="U238">
        <v>0.85198600000000002</v>
      </c>
      <c r="V238" s="11">
        <f t="shared" si="10"/>
        <v>236</v>
      </c>
      <c r="X238">
        <v>410</v>
      </c>
      <c r="Y238">
        <v>0.84675699999999998</v>
      </c>
      <c r="AC238">
        <v>215</v>
      </c>
      <c r="AD238">
        <v>0.68011500000000003</v>
      </c>
      <c r="AE238" s="11">
        <f t="shared" si="11"/>
        <v>236</v>
      </c>
      <c r="AG238">
        <v>215</v>
      </c>
      <c r="AH238">
        <v>0.60968800000000001</v>
      </c>
    </row>
    <row r="239" spans="1:34" x14ac:dyDescent="0.35">
      <c r="A239">
        <v>150</v>
      </c>
      <c r="B239">
        <v>0.58663399999999999</v>
      </c>
      <c r="C239" s="11">
        <f t="shared" si="9"/>
        <v>237</v>
      </c>
      <c r="E239">
        <v>150</v>
      </c>
      <c r="F239">
        <v>0.50088699999999997</v>
      </c>
      <c r="T239">
        <v>420</v>
      </c>
      <c r="U239">
        <v>0.85559600000000002</v>
      </c>
      <c r="V239" s="11">
        <f t="shared" si="10"/>
        <v>237</v>
      </c>
      <c r="X239">
        <v>420</v>
      </c>
      <c r="Y239">
        <v>0.85516300000000001</v>
      </c>
      <c r="AC239">
        <v>215</v>
      </c>
      <c r="AD239">
        <v>0.68299699999999997</v>
      </c>
      <c r="AE239" s="11">
        <f t="shared" si="11"/>
        <v>237</v>
      </c>
      <c r="AG239">
        <v>215</v>
      </c>
      <c r="AH239">
        <v>0.60968800000000001</v>
      </c>
    </row>
    <row r="240" spans="1:34" x14ac:dyDescent="0.35">
      <c r="A240">
        <v>150</v>
      </c>
      <c r="B240">
        <v>0.58910899999999999</v>
      </c>
      <c r="C240" s="11">
        <f t="shared" si="9"/>
        <v>238</v>
      </c>
      <c r="E240">
        <v>150</v>
      </c>
      <c r="F240">
        <v>0.50088699999999997</v>
      </c>
      <c r="T240">
        <v>430</v>
      </c>
      <c r="U240">
        <v>0.85920600000000003</v>
      </c>
      <c r="V240" s="11">
        <f t="shared" si="10"/>
        <v>238</v>
      </c>
      <c r="X240">
        <v>430</v>
      </c>
      <c r="Y240">
        <v>0.86313399999999996</v>
      </c>
      <c r="AC240">
        <v>215</v>
      </c>
      <c r="AD240">
        <v>0.68587900000000002</v>
      </c>
      <c r="AE240" s="11">
        <f t="shared" si="11"/>
        <v>238</v>
      </c>
      <c r="AG240">
        <v>215</v>
      </c>
      <c r="AH240">
        <v>0.60968800000000001</v>
      </c>
    </row>
    <row r="241" spans="1:34" x14ac:dyDescent="0.35">
      <c r="A241">
        <v>150</v>
      </c>
      <c r="B241">
        <v>0.591584</v>
      </c>
      <c r="C241" s="11">
        <f t="shared" si="9"/>
        <v>239</v>
      </c>
      <c r="E241">
        <v>150</v>
      </c>
      <c r="F241">
        <v>0.50088699999999997</v>
      </c>
      <c r="T241">
        <v>440</v>
      </c>
      <c r="U241">
        <v>0.86281600000000003</v>
      </c>
      <c r="V241" s="11">
        <f t="shared" si="10"/>
        <v>239</v>
      </c>
      <c r="X241">
        <v>440</v>
      </c>
      <c r="Y241">
        <v>0.87068900000000005</v>
      </c>
      <c r="AC241">
        <v>215</v>
      </c>
      <c r="AD241">
        <v>0.68876099999999996</v>
      </c>
      <c r="AE241" s="11">
        <f t="shared" si="11"/>
        <v>239</v>
      </c>
      <c r="AG241">
        <v>215</v>
      </c>
      <c r="AH241">
        <v>0.60968800000000001</v>
      </c>
    </row>
    <row r="242" spans="1:34" x14ac:dyDescent="0.35">
      <c r="A242">
        <v>155</v>
      </c>
      <c r="B242">
        <v>0.594059</v>
      </c>
      <c r="C242" s="11">
        <f t="shared" si="9"/>
        <v>240</v>
      </c>
      <c r="E242">
        <v>155</v>
      </c>
      <c r="F242">
        <v>0.51433499999999999</v>
      </c>
      <c r="T242">
        <v>445</v>
      </c>
      <c r="U242">
        <v>0.86642600000000003</v>
      </c>
      <c r="V242" s="11">
        <f t="shared" si="10"/>
        <v>240</v>
      </c>
      <c r="X242">
        <v>445</v>
      </c>
      <c r="Y242">
        <v>0.87431700000000001</v>
      </c>
      <c r="AC242">
        <v>220</v>
      </c>
      <c r="AD242">
        <v>0.69164300000000001</v>
      </c>
      <c r="AE242" s="11">
        <f t="shared" si="11"/>
        <v>240</v>
      </c>
      <c r="AG242">
        <v>220</v>
      </c>
      <c r="AH242">
        <v>0.62030200000000002</v>
      </c>
    </row>
    <row r="243" spans="1:34" x14ac:dyDescent="0.35">
      <c r="A243">
        <v>155</v>
      </c>
      <c r="B243">
        <v>0.59653500000000004</v>
      </c>
      <c r="C243" s="11">
        <f t="shared" si="9"/>
        <v>241</v>
      </c>
      <c r="E243">
        <v>155</v>
      </c>
      <c r="F243">
        <v>0.51433499999999999</v>
      </c>
      <c r="T243">
        <v>445</v>
      </c>
      <c r="U243">
        <v>0.87003600000000003</v>
      </c>
      <c r="V243" s="11">
        <f t="shared" si="10"/>
        <v>241</v>
      </c>
      <c r="X243">
        <v>445</v>
      </c>
      <c r="Y243">
        <v>0.87431700000000001</v>
      </c>
      <c r="AC243">
        <v>220</v>
      </c>
      <c r="AD243">
        <v>0.69452400000000003</v>
      </c>
      <c r="AE243" s="11">
        <f t="shared" si="11"/>
        <v>241</v>
      </c>
      <c r="AG243">
        <v>220</v>
      </c>
      <c r="AH243">
        <v>0.62030200000000002</v>
      </c>
    </row>
    <row r="244" spans="1:34" x14ac:dyDescent="0.35">
      <c r="A244">
        <v>160</v>
      </c>
      <c r="B244">
        <v>0.59901000000000004</v>
      </c>
      <c r="C244" s="11">
        <f t="shared" si="9"/>
        <v>242</v>
      </c>
      <c r="E244">
        <v>160</v>
      </c>
      <c r="F244">
        <v>0.52747299999999997</v>
      </c>
      <c r="T244">
        <v>465</v>
      </c>
      <c r="U244">
        <v>0.87364600000000003</v>
      </c>
      <c r="V244" s="11">
        <f t="shared" si="10"/>
        <v>242</v>
      </c>
      <c r="X244">
        <v>465</v>
      </c>
      <c r="Y244">
        <v>0.88788699999999998</v>
      </c>
      <c r="AC244">
        <v>230</v>
      </c>
      <c r="AD244">
        <v>0.69740599999999997</v>
      </c>
      <c r="AE244" s="11">
        <f t="shared" si="11"/>
        <v>242</v>
      </c>
      <c r="AG244">
        <v>230</v>
      </c>
      <c r="AH244">
        <v>0.64078900000000005</v>
      </c>
    </row>
    <row r="245" spans="1:34" x14ac:dyDescent="0.35">
      <c r="A245">
        <v>160</v>
      </c>
      <c r="B245">
        <v>0.60148500000000005</v>
      </c>
      <c r="C245" s="11">
        <f t="shared" si="9"/>
        <v>243</v>
      </c>
      <c r="E245">
        <v>160</v>
      </c>
      <c r="F245">
        <v>0.52747299999999997</v>
      </c>
      <c r="T245">
        <v>465</v>
      </c>
      <c r="U245">
        <v>0.87725600000000004</v>
      </c>
      <c r="V245" s="11">
        <f t="shared" si="10"/>
        <v>243</v>
      </c>
      <c r="X245">
        <v>465</v>
      </c>
      <c r="Y245">
        <v>0.88788699999999998</v>
      </c>
      <c r="AC245">
        <v>230</v>
      </c>
      <c r="AD245">
        <v>0.70028800000000002</v>
      </c>
      <c r="AE245" s="11">
        <f t="shared" si="11"/>
        <v>243</v>
      </c>
      <c r="AG245">
        <v>230</v>
      </c>
      <c r="AH245">
        <v>0.64078900000000005</v>
      </c>
    </row>
    <row r="246" spans="1:34" x14ac:dyDescent="0.35">
      <c r="A246">
        <v>160</v>
      </c>
      <c r="B246">
        <v>0.60396000000000005</v>
      </c>
      <c r="C246" s="11">
        <f t="shared" si="9"/>
        <v>244</v>
      </c>
      <c r="E246">
        <v>160</v>
      </c>
      <c r="F246">
        <v>0.52747299999999997</v>
      </c>
      <c r="T246">
        <v>465</v>
      </c>
      <c r="U246">
        <v>0.88086600000000004</v>
      </c>
      <c r="V246" s="11">
        <f t="shared" si="10"/>
        <v>244</v>
      </c>
      <c r="X246">
        <v>465</v>
      </c>
      <c r="Y246">
        <v>0.88788699999999998</v>
      </c>
      <c r="AC246">
        <v>230</v>
      </c>
      <c r="AD246">
        <v>0.70316999999999996</v>
      </c>
      <c r="AE246" s="11">
        <f t="shared" si="11"/>
        <v>244</v>
      </c>
      <c r="AG246">
        <v>230</v>
      </c>
      <c r="AH246">
        <v>0.64078900000000005</v>
      </c>
    </row>
    <row r="247" spans="1:34" x14ac:dyDescent="0.35">
      <c r="A247">
        <v>160</v>
      </c>
      <c r="B247">
        <v>0.60643599999999998</v>
      </c>
      <c r="C247" s="11">
        <f t="shared" si="9"/>
        <v>245</v>
      </c>
      <c r="E247">
        <v>160</v>
      </c>
      <c r="F247">
        <v>0.52747299999999997</v>
      </c>
      <c r="T247">
        <v>470</v>
      </c>
      <c r="U247">
        <v>0.88447699999999996</v>
      </c>
      <c r="V247" s="11">
        <f t="shared" si="10"/>
        <v>245</v>
      </c>
      <c r="X247">
        <v>470</v>
      </c>
      <c r="Y247">
        <v>0.89105500000000004</v>
      </c>
      <c r="AC247">
        <v>235</v>
      </c>
      <c r="AD247">
        <v>0.70605200000000001</v>
      </c>
      <c r="AE247" s="11">
        <f t="shared" si="11"/>
        <v>245</v>
      </c>
      <c r="AG247">
        <v>235</v>
      </c>
      <c r="AH247">
        <v>0.65066900000000005</v>
      </c>
    </row>
    <row r="248" spans="1:34" x14ac:dyDescent="0.35">
      <c r="A248">
        <v>160</v>
      </c>
      <c r="B248">
        <v>0.60891099999999998</v>
      </c>
      <c r="C248" s="11">
        <f t="shared" si="9"/>
        <v>246</v>
      </c>
      <c r="E248">
        <v>160</v>
      </c>
      <c r="F248">
        <v>0.52747299999999997</v>
      </c>
      <c r="T248">
        <v>485</v>
      </c>
      <c r="U248">
        <v>0.88808699999999996</v>
      </c>
      <c r="V248" s="11">
        <f t="shared" si="10"/>
        <v>246</v>
      </c>
      <c r="X248">
        <v>485</v>
      </c>
      <c r="Y248">
        <v>0.90005599999999997</v>
      </c>
      <c r="AC248">
        <v>235</v>
      </c>
      <c r="AD248">
        <v>0.70893399999999995</v>
      </c>
      <c r="AE248" s="11">
        <f t="shared" si="11"/>
        <v>246</v>
      </c>
      <c r="AG248">
        <v>235</v>
      </c>
      <c r="AH248">
        <v>0.65066900000000005</v>
      </c>
    </row>
    <row r="249" spans="1:34" x14ac:dyDescent="0.35">
      <c r="A249">
        <v>165</v>
      </c>
      <c r="B249">
        <v>0.61138599999999999</v>
      </c>
      <c r="C249" s="11">
        <f t="shared" si="9"/>
        <v>247</v>
      </c>
      <c r="E249">
        <v>165</v>
      </c>
      <c r="F249">
        <v>0.54030599999999995</v>
      </c>
      <c r="T249">
        <v>490</v>
      </c>
      <c r="U249">
        <v>0.89169699999999996</v>
      </c>
      <c r="V249" s="11">
        <f t="shared" si="10"/>
        <v>247</v>
      </c>
      <c r="X249">
        <v>490</v>
      </c>
      <c r="Y249">
        <v>0.90289600000000003</v>
      </c>
      <c r="AC249">
        <v>235</v>
      </c>
      <c r="AD249">
        <v>0.711816</v>
      </c>
      <c r="AE249" s="11">
        <f t="shared" si="11"/>
        <v>247</v>
      </c>
      <c r="AG249">
        <v>235</v>
      </c>
      <c r="AH249">
        <v>0.65066900000000005</v>
      </c>
    </row>
    <row r="250" spans="1:34" x14ac:dyDescent="0.35">
      <c r="A250">
        <v>165</v>
      </c>
      <c r="B250">
        <v>0.61386099999999999</v>
      </c>
      <c r="C250" s="11">
        <f t="shared" si="9"/>
        <v>248</v>
      </c>
      <c r="E250">
        <v>165</v>
      </c>
      <c r="F250">
        <v>0.54030599999999995</v>
      </c>
      <c r="T250">
        <v>500</v>
      </c>
      <c r="U250">
        <v>0.89530699999999996</v>
      </c>
      <c r="V250" s="11">
        <f t="shared" si="10"/>
        <v>248</v>
      </c>
      <c r="X250">
        <v>500</v>
      </c>
      <c r="Y250">
        <v>0.90834499999999996</v>
      </c>
      <c r="AC250">
        <v>235</v>
      </c>
      <c r="AD250">
        <v>0.71469700000000003</v>
      </c>
      <c r="AE250" s="11">
        <f t="shared" si="11"/>
        <v>248</v>
      </c>
      <c r="AG250">
        <v>235</v>
      </c>
      <c r="AH250">
        <v>0.65066900000000005</v>
      </c>
    </row>
    <row r="251" spans="1:34" x14ac:dyDescent="0.35">
      <c r="A251">
        <v>165</v>
      </c>
      <c r="B251">
        <v>0.61633700000000002</v>
      </c>
      <c r="C251" s="11">
        <f t="shared" si="9"/>
        <v>249</v>
      </c>
      <c r="E251">
        <v>165</v>
      </c>
      <c r="F251">
        <v>0.54030599999999995</v>
      </c>
      <c r="T251">
        <v>505</v>
      </c>
      <c r="U251">
        <v>0.89891699999999997</v>
      </c>
      <c r="V251" s="11">
        <f t="shared" si="10"/>
        <v>249</v>
      </c>
      <c r="X251">
        <v>505</v>
      </c>
      <c r="Y251">
        <v>0.91095800000000005</v>
      </c>
      <c r="AC251">
        <v>235</v>
      </c>
      <c r="AD251">
        <v>0.71757899999999997</v>
      </c>
      <c r="AE251" s="11">
        <f t="shared" si="11"/>
        <v>249</v>
      </c>
      <c r="AG251">
        <v>235</v>
      </c>
      <c r="AH251">
        <v>0.65066900000000005</v>
      </c>
    </row>
    <row r="252" spans="1:34" x14ac:dyDescent="0.35">
      <c r="A252">
        <v>175</v>
      </c>
      <c r="B252">
        <v>0.61881200000000003</v>
      </c>
      <c r="C252" s="11">
        <f t="shared" si="9"/>
        <v>250</v>
      </c>
      <c r="E252">
        <v>175</v>
      </c>
      <c r="F252">
        <v>0.56506800000000001</v>
      </c>
      <c r="T252">
        <v>530</v>
      </c>
      <c r="U252">
        <v>0.90252699999999997</v>
      </c>
      <c r="V252" s="11">
        <f t="shared" si="10"/>
        <v>250</v>
      </c>
      <c r="X252">
        <v>530</v>
      </c>
      <c r="Y252">
        <v>0.92298999999999998</v>
      </c>
      <c r="AC252">
        <v>240</v>
      </c>
      <c r="AD252">
        <v>0.72046100000000002</v>
      </c>
      <c r="AE252" s="11">
        <f t="shared" si="11"/>
        <v>250</v>
      </c>
      <c r="AG252">
        <v>240</v>
      </c>
      <c r="AH252">
        <v>0.66031200000000001</v>
      </c>
    </row>
    <row r="253" spans="1:34" x14ac:dyDescent="0.35">
      <c r="A253">
        <v>175</v>
      </c>
      <c r="B253">
        <v>0.62128700000000003</v>
      </c>
      <c r="C253" s="11">
        <f t="shared" si="9"/>
        <v>251</v>
      </c>
      <c r="E253">
        <v>175</v>
      </c>
      <c r="F253">
        <v>0.56506800000000001</v>
      </c>
      <c r="T253">
        <v>530</v>
      </c>
      <c r="U253">
        <v>0.90613699999999997</v>
      </c>
      <c r="V253" s="11">
        <f t="shared" si="10"/>
        <v>251</v>
      </c>
      <c r="X253">
        <v>530</v>
      </c>
      <c r="Y253">
        <v>0.92298999999999998</v>
      </c>
      <c r="AC253">
        <v>240</v>
      </c>
      <c r="AD253">
        <v>0.72334299999999996</v>
      </c>
      <c r="AE253" s="11">
        <f t="shared" si="11"/>
        <v>251</v>
      </c>
      <c r="AG253">
        <v>240</v>
      </c>
      <c r="AH253">
        <v>0.66031200000000001</v>
      </c>
    </row>
    <row r="254" spans="1:34" x14ac:dyDescent="0.35">
      <c r="A254">
        <v>175</v>
      </c>
      <c r="B254">
        <v>0.62376200000000004</v>
      </c>
      <c r="C254" s="11">
        <f t="shared" si="9"/>
        <v>252</v>
      </c>
      <c r="E254">
        <v>175</v>
      </c>
      <c r="F254">
        <v>0.56506800000000001</v>
      </c>
      <c r="T254">
        <v>540</v>
      </c>
      <c r="U254">
        <v>0.90974699999999997</v>
      </c>
      <c r="V254" s="11">
        <f t="shared" si="10"/>
        <v>252</v>
      </c>
      <c r="X254">
        <v>540</v>
      </c>
      <c r="Y254">
        <v>0.92735100000000004</v>
      </c>
      <c r="AC254">
        <v>240</v>
      </c>
      <c r="AD254">
        <v>0.72622500000000001</v>
      </c>
      <c r="AE254" s="11">
        <f t="shared" si="11"/>
        <v>252</v>
      </c>
      <c r="AG254">
        <v>240</v>
      </c>
      <c r="AH254">
        <v>0.66031200000000001</v>
      </c>
    </row>
    <row r="255" spans="1:34" x14ac:dyDescent="0.35">
      <c r="A255">
        <v>175</v>
      </c>
      <c r="B255">
        <v>0.62623799999999996</v>
      </c>
      <c r="C255" s="11">
        <f t="shared" si="9"/>
        <v>253</v>
      </c>
      <c r="E255">
        <v>175</v>
      </c>
      <c r="F255">
        <v>0.56506800000000001</v>
      </c>
      <c r="T255">
        <v>550</v>
      </c>
      <c r="U255">
        <v>0.91335699999999997</v>
      </c>
      <c r="V255" s="11">
        <f t="shared" si="10"/>
        <v>253</v>
      </c>
      <c r="X255">
        <v>550</v>
      </c>
      <c r="Y255">
        <v>0.931473</v>
      </c>
      <c r="AC255">
        <v>245</v>
      </c>
      <c r="AD255">
        <v>0.72910699999999995</v>
      </c>
      <c r="AE255" s="11">
        <f t="shared" si="11"/>
        <v>253</v>
      </c>
      <c r="AG255">
        <v>245</v>
      </c>
      <c r="AH255">
        <v>0.66972200000000004</v>
      </c>
    </row>
    <row r="256" spans="1:34" x14ac:dyDescent="0.35">
      <c r="A256">
        <v>175</v>
      </c>
      <c r="B256">
        <v>0.62871299999999997</v>
      </c>
      <c r="C256" s="11">
        <f t="shared" si="9"/>
        <v>254</v>
      </c>
      <c r="E256">
        <v>175</v>
      </c>
      <c r="F256">
        <v>0.56506800000000001</v>
      </c>
      <c r="T256">
        <v>550</v>
      </c>
      <c r="U256">
        <v>0.91696800000000001</v>
      </c>
      <c r="V256" s="11">
        <f t="shared" si="10"/>
        <v>254</v>
      </c>
      <c r="X256">
        <v>550</v>
      </c>
      <c r="Y256">
        <v>0.931473</v>
      </c>
      <c r="AC256">
        <v>245</v>
      </c>
      <c r="AD256">
        <v>0.73198799999999997</v>
      </c>
      <c r="AE256" s="11">
        <f t="shared" si="11"/>
        <v>254</v>
      </c>
      <c r="AG256">
        <v>245</v>
      </c>
      <c r="AH256">
        <v>0.66972200000000004</v>
      </c>
    </row>
    <row r="257" spans="1:34" x14ac:dyDescent="0.35">
      <c r="A257">
        <v>175</v>
      </c>
      <c r="B257">
        <v>0.63118799999999997</v>
      </c>
      <c r="C257" s="11">
        <f t="shared" si="9"/>
        <v>255</v>
      </c>
      <c r="E257">
        <v>175</v>
      </c>
      <c r="F257">
        <v>0.56506800000000001</v>
      </c>
      <c r="T257">
        <v>590</v>
      </c>
      <c r="U257">
        <v>0.92057800000000001</v>
      </c>
      <c r="V257" s="11">
        <f t="shared" si="10"/>
        <v>255</v>
      </c>
      <c r="X257">
        <v>590</v>
      </c>
      <c r="Y257">
        <v>0.94581800000000005</v>
      </c>
      <c r="AC257">
        <v>245</v>
      </c>
      <c r="AD257">
        <v>0.73487000000000002</v>
      </c>
      <c r="AE257" s="11">
        <f t="shared" si="11"/>
        <v>255</v>
      </c>
      <c r="AG257">
        <v>245</v>
      </c>
      <c r="AH257">
        <v>0.66972200000000004</v>
      </c>
    </row>
    <row r="258" spans="1:34" x14ac:dyDescent="0.35">
      <c r="A258">
        <v>175</v>
      </c>
      <c r="B258">
        <v>0.63366299999999998</v>
      </c>
      <c r="C258" s="11">
        <f t="shared" si="9"/>
        <v>256</v>
      </c>
      <c r="E258">
        <v>175</v>
      </c>
      <c r="F258">
        <v>0.56506800000000001</v>
      </c>
      <c r="T258">
        <v>595</v>
      </c>
      <c r="U258">
        <v>0.92418800000000001</v>
      </c>
      <c r="V258" s="11">
        <f t="shared" si="10"/>
        <v>256</v>
      </c>
      <c r="X258">
        <v>595</v>
      </c>
      <c r="Y258">
        <v>0.94739300000000004</v>
      </c>
      <c r="AC258">
        <v>250</v>
      </c>
      <c r="AD258">
        <v>0.73775199999999996</v>
      </c>
      <c r="AE258" s="11">
        <f t="shared" si="11"/>
        <v>256</v>
      </c>
      <c r="AG258">
        <v>250</v>
      </c>
      <c r="AH258">
        <v>0.67890099999999998</v>
      </c>
    </row>
    <row r="259" spans="1:34" x14ac:dyDescent="0.35">
      <c r="A259">
        <v>175</v>
      </c>
      <c r="B259">
        <v>0.63613900000000001</v>
      </c>
      <c r="C259" s="11">
        <f t="shared" si="9"/>
        <v>257</v>
      </c>
      <c r="E259">
        <v>175</v>
      </c>
      <c r="F259">
        <v>0.56506800000000001</v>
      </c>
      <c r="T259">
        <v>600</v>
      </c>
      <c r="U259">
        <v>0.92779800000000001</v>
      </c>
      <c r="V259" s="11">
        <f t="shared" si="10"/>
        <v>257</v>
      </c>
      <c r="X259">
        <v>600</v>
      </c>
      <c r="Y259">
        <v>0.94892299999999996</v>
      </c>
      <c r="AC259">
        <v>250</v>
      </c>
      <c r="AD259">
        <v>0.74063400000000001</v>
      </c>
      <c r="AE259" s="11">
        <f t="shared" si="11"/>
        <v>257</v>
      </c>
      <c r="AG259">
        <v>250</v>
      </c>
      <c r="AH259">
        <v>0.67890099999999998</v>
      </c>
    </row>
    <row r="260" spans="1:34" x14ac:dyDescent="0.35">
      <c r="A260">
        <v>175</v>
      </c>
      <c r="B260">
        <v>0.63861400000000001</v>
      </c>
      <c r="C260" s="11">
        <f t="shared" si="9"/>
        <v>258</v>
      </c>
      <c r="E260">
        <v>175</v>
      </c>
      <c r="F260">
        <v>0.56506800000000001</v>
      </c>
      <c r="T260">
        <v>600</v>
      </c>
      <c r="U260">
        <v>0.93140800000000001</v>
      </c>
      <c r="V260" s="11">
        <f t="shared" si="10"/>
        <v>258</v>
      </c>
      <c r="X260">
        <v>600</v>
      </c>
      <c r="Y260">
        <v>0.94892299999999996</v>
      </c>
      <c r="AC260">
        <v>255</v>
      </c>
      <c r="AD260">
        <v>0.74351599999999995</v>
      </c>
      <c r="AE260" s="11">
        <f t="shared" si="11"/>
        <v>258</v>
      </c>
      <c r="AG260">
        <v>255</v>
      </c>
      <c r="AH260">
        <v>0.68785399999999997</v>
      </c>
    </row>
    <row r="261" spans="1:34" x14ac:dyDescent="0.35">
      <c r="A261">
        <v>180</v>
      </c>
      <c r="B261">
        <v>0.64108900000000002</v>
      </c>
      <c r="C261" s="11">
        <f t="shared" ref="C261:C324" si="12">C260+1</f>
        <v>259</v>
      </c>
      <c r="E261">
        <v>180</v>
      </c>
      <c r="F261">
        <v>0.57700600000000002</v>
      </c>
      <c r="T261">
        <v>605</v>
      </c>
      <c r="U261">
        <v>0.93501800000000002</v>
      </c>
      <c r="V261" s="11">
        <f t="shared" ref="V261:V279" si="13">V260+1</f>
        <v>259</v>
      </c>
      <c r="X261">
        <v>605</v>
      </c>
      <c r="Y261">
        <v>0.95040899999999995</v>
      </c>
      <c r="AC261">
        <v>255</v>
      </c>
      <c r="AD261">
        <v>0.74639800000000001</v>
      </c>
      <c r="AE261" s="11">
        <f t="shared" ref="AE261:AE324" si="14">AE260+1</f>
        <v>259</v>
      </c>
      <c r="AG261">
        <v>255</v>
      </c>
      <c r="AH261">
        <v>0.68785399999999997</v>
      </c>
    </row>
    <row r="262" spans="1:34" x14ac:dyDescent="0.35">
      <c r="A262">
        <v>180</v>
      </c>
      <c r="B262">
        <v>0.64356400000000002</v>
      </c>
      <c r="C262" s="11">
        <f t="shared" si="12"/>
        <v>260</v>
      </c>
      <c r="E262">
        <v>180</v>
      </c>
      <c r="F262">
        <v>0.57700600000000002</v>
      </c>
      <c r="T262">
        <v>605</v>
      </c>
      <c r="U262">
        <v>0.93862800000000002</v>
      </c>
      <c r="V262" s="11">
        <f t="shared" si="13"/>
        <v>260</v>
      </c>
      <c r="X262">
        <v>605</v>
      </c>
      <c r="Y262">
        <v>0.95040899999999995</v>
      </c>
      <c r="AC262">
        <v>260</v>
      </c>
      <c r="AD262">
        <v>0.74927999999999995</v>
      </c>
      <c r="AE262" s="11">
        <f t="shared" si="14"/>
        <v>260</v>
      </c>
      <c r="AG262">
        <v>260</v>
      </c>
      <c r="AH262">
        <v>0.69658500000000001</v>
      </c>
    </row>
    <row r="263" spans="1:34" x14ac:dyDescent="0.35">
      <c r="A263">
        <v>180</v>
      </c>
      <c r="B263">
        <v>0.64603999999999995</v>
      </c>
      <c r="C263" s="11">
        <f t="shared" si="12"/>
        <v>261</v>
      </c>
      <c r="E263">
        <v>180</v>
      </c>
      <c r="F263">
        <v>0.57700600000000002</v>
      </c>
      <c r="T263">
        <v>610</v>
      </c>
      <c r="U263">
        <v>0.94223800000000002</v>
      </c>
      <c r="V263" s="11">
        <f t="shared" si="13"/>
        <v>261</v>
      </c>
      <c r="X263">
        <v>610</v>
      </c>
      <c r="Y263">
        <v>0.95185399999999998</v>
      </c>
      <c r="AC263">
        <v>260</v>
      </c>
      <c r="AD263">
        <v>0.75216099999999997</v>
      </c>
      <c r="AE263" s="11">
        <f t="shared" si="14"/>
        <v>261</v>
      </c>
      <c r="AG263">
        <v>260</v>
      </c>
      <c r="AH263">
        <v>0.69658500000000001</v>
      </c>
    </row>
    <row r="264" spans="1:34" x14ac:dyDescent="0.35">
      <c r="A264">
        <v>185</v>
      </c>
      <c r="B264">
        <v>0.64851499999999995</v>
      </c>
      <c r="C264" s="11">
        <f t="shared" si="12"/>
        <v>262</v>
      </c>
      <c r="E264">
        <v>185</v>
      </c>
      <c r="F264">
        <v>0.58865299999999998</v>
      </c>
      <c r="T264">
        <v>610</v>
      </c>
      <c r="U264">
        <v>0.94584800000000002</v>
      </c>
      <c r="V264" s="11">
        <f t="shared" si="13"/>
        <v>262</v>
      </c>
      <c r="X264">
        <v>610</v>
      </c>
      <c r="Y264">
        <v>0.95185399999999998</v>
      </c>
      <c r="AC264">
        <v>265</v>
      </c>
      <c r="AD264">
        <v>0.75504300000000002</v>
      </c>
      <c r="AE264" s="11">
        <f t="shared" si="14"/>
        <v>262</v>
      </c>
      <c r="AG264">
        <v>265</v>
      </c>
      <c r="AH264">
        <v>0.70509699999999997</v>
      </c>
    </row>
    <row r="265" spans="1:34" x14ac:dyDescent="0.35">
      <c r="A265">
        <v>185</v>
      </c>
      <c r="B265">
        <v>0.65098999999999996</v>
      </c>
      <c r="C265" s="11">
        <f t="shared" si="12"/>
        <v>263</v>
      </c>
      <c r="E265">
        <v>185</v>
      </c>
      <c r="F265">
        <v>0.58865299999999998</v>
      </c>
      <c r="T265">
        <v>615</v>
      </c>
      <c r="U265">
        <v>0.94945800000000002</v>
      </c>
      <c r="V265" s="11">
        <f t="shared" si="13"/>
        <v>263</v>
      </c>
      <c r="X265">
        <v>615</v>
      </c>
      <c r="Y265">
        <v>0.95325800000000005</v>
      </c>
      <c r="AC265">
        <v>265</v>
      </c>
      <c r="AD265">
        <v>0.75792499999999996</v>
      </c>
      <c r="AE265" s="11">
        <f t="shared" si="14"/>
        <v>263</v>
      </c>
      <c r="AG265">
        <v>265</v>
      </c>
      <c r="AH265">
        <v>0.70509699999999997</v>
      </c>
    </row>
    <row r="266" spans="1:34" x14ac:dyDescent="0.35">
      <c r="A266">
        <v>190</v>
      </c>
      <c r="B266">
        <v>0.65346499999999996</v>
      </c>
      <c r="C266" s="11">
        <f t="shared" si="12"/>
        <v>264</v>
      </c>
      <c r="E266">
        <v>190</v>
      </c>
      <c r="F266">
        <v>0.60001499999999997</v>
      </c>
      <c r="T266">
        <v>645</v>
      </c>
      <c r="U266">
        <v>0.95306900000000006</v>
      </c>
      <c r="V266" s="11">
        <f t="shared" si="13"/>
        <v>264</v>
      </c>
      <c r="X266">
        <v>645</v>
      </c>
      <c r="Y266">
        <v>0.96088300000000004</v>
      </c>
      <c r="AC266">
        <v>270</v>
      </c>
      <c r="AD266">
        <v>0.76080700000000001</v>
      </c>
      <c r="AE266" s="11">
        <f t="shared" si="14"/>
        <v>264</v>
      </c>
      <c r="AG266">
        <v>270</v>
      </c>
      <c r="AH266">
        <v>0.713395</v>
      </c>
    </row>
    <row r="267" spans="1:34" x14ac:dyDescent="0.35">
      <c r="A267">
        <v>190</v>
      </c>
      <c r="B267">
        <v>0.655941</v>
      </c>
      <c r="C267" s="11">
        <f t="shared" si="12"/>
        <v>265</v>
      </c>
      <c r="E267">
        <v>190</v>
      </c>
      <c r="F267">
        <v>0.60001499999999997</v>
      </c>
      <c r="T267">
        <v>655</v>
      </c>
      <c r="U267">
        <v>0.95667899999999995</v>
      </c>
      <c r="V267" s="11">
        <f t="shared" si="13"/>
        <v>265</v>
      </c>
      <c r="X267">
        <v>655</v>
      </c>
      <c r="Y267">
        <v>0.963144</v>
      </c>
      <c r="AC267">
        <v>270</v>
      </c>
      <c r="AD267">
        <v>0.76368899999999995</v>
      </c>
      <c r="AE267" s="11">
        <f t="shared" si="14"/>
        <v>265</v>
      </c>
      <c r="AG267">
        <v>270</v>
      </c>
      <c r="AH267">
        <v>0.713395</v>
      </c>
    </row>
    <row r="268" spans="1:34" x14ac:dyDescent="0.35">
      <c r="A268">
        <v>190</v>
      </c>
      <c r="B268">
        <v>0.658416</v>
      </c>
      <c r="C268" s="11">
        <f t="shared" si="12"/>
        <v>266</v>
      </c>
      <c r="E268">
        <v>190</v>
      </c>
      <c r="F268">
        <v>0.60001499999999997</v>
      </c>
      <c r="T268">
        <v>670</v>
      </c>
      <c r="U268">
        <v>0.96028899999999995</v>
      </c>
      <c r="V268" s="11">
        <f t="shared" si="13"/>
        <v>266</v>
      </c>
      <c r="X268">
        <v>670</v>
      </c>
      <c r="Y268">
        <v>0.96629900000000002</v>
      </c>
      <c r="AC268">
        <v>275</v>
      </c>
      <c r="AD268">
        <v>0.766571</v>
      </c>
      <c r="AE268" s="11">
        <f t="shared" si="14"/>
        <v>266</v>
      </c>
      <c r="AG268">
        <v>275</v>
      </c>
      <c r="AH268">
        <v>0.72148199999999996</v>
      </c>
    </row>
    <row r="269" spans="1:34" x14ac:dyDescent="0.35">
      <c r="A269">
        <v>190</v>
      </c>
      <c r="B269">
        <v>0.66089100000000001</v>
      </c>
      <c r="C269" s="11">
        <f t="shared" si="12"/>
        <v>267</v>
      </c>
      <c r="E269">
        <v>190</v>
      </c>
      <c r="F269">
        <v>0.60001499999999997</v>
      </c>
      <c r="T269">
        <v>675</v>
      </c>
      <c r="U269">
        <v>0.96389899999999995</v>
      </c>
      <c r="V269" s="11">
        <f t="shared" si="13"/>
        <v>267</v>
      </c>
      <c r="X269">
        <v>675</v>
      </c>
      <c r="Y269">
        <v>0.96729100000000001</v>
      </c>
      <c r="AC269">
        <v>275</v>
      </c>
      <c r="AD269">
        <v>0.76945200000000002</v>
      </c>
      <c r="AE269" s="11">
        <f t="shared" si="14"/>
        <v>267</v>
      </c>
      <c r="AG269">
        <v>275</v>
      </c>
      <c r="AH269">
        <v>0.72148199999999996</v>
      </c>
    </row>
    <row r="270" spans="1:34" x14ac:dyDescent="0.35">
      <c r="A270">
        <v>190</v>
      </c>
      <c r="B270">
        <v>0.66336600000000001</v>
      </c>
      <c r="C270" s="11">
        <f t="shared" si="12"/>
        <v>268</v>
      </c>
      <c r="E270">
        <v>190</v>
      </c>
      <c r="F270">
        <v>0.60001499999999997</v>
      </c>
      <c r="T270">
        <v>680</v>
      </c>
      <c r="U270">
        <v>0.96750899999999995</v>
      </c>
      <c r="V270" s="11">
        <f t="shared" si="13"/>
        <v>268</v>
      </c>
      <c r="X270">
        <v>680</v>
      </c>
      <c r="Y270">
        <v>0.96825499999999998</v>
      </c>
      <c r="AC270">
        <v>280</v>
      </c>
      <c r="AD270">
        <v>0.77233399999999996</v>
      </c>
      <c r="AE270" s="11">
        <f t="shared" si="14"/>
        <v>268</v>
      </c>
      <c r="AG270">
        <v>280</v>
      </c>
      <c r="AH270">
        <v>0.72936299999999998</v>
      </c>
    </row>
    <row r="271" spans="1:34" x14ac:dyDescent="0.35">
      <c r="A271">
        <v>190</v>
      </c>
      <c r="B271">
        <v>0.66584200000000004</v>
      </c>
      <c r="C271" s="11">
        <f t="shared" si="12"/>
        <v>269</v>
      </c>
      <c r="E271">
        <v>190</v>
      </c>
      <c r="F271">
        <v>0.60001499999999997</v>
      </c>
      <c r="T271">
        <v>760</v>
      </c>
      <c r="U271">
        <v>0.97111899999999995</v>
      </c>
      <c r="V271" s="11">
        <f t="shared" si="13"/>
        <v>269</v>
      </c>
      <c r="X271">
        <v>760</v>
      </c>
      <c r="Y271">
        <v>0.980379</v>
      </c>
      <c r="AC271">
        <v>290</v>
      </c>
      <c r="AD271">
        <v>0.77521600000000002</v>
      </c>
      <c r="AE271" s="11">
        <f t="shared" si="14"/>
        <v>269</v>
      </c>
      <c r="AG271">
        <v>290</v>
      </c>
      <c r="AH271">
        <v>0.74452200000000002</v>
      </c>
    </row>
    <row r="272" spans="1:34" x14ac:dyDescent="0.35">
      <c r="A272">
        <v>195</v>
      </c>
      <c r="B272">
        <v>0.66831700000000005</v>
      </c>
      <c r="C272" s="11">
        <f t="shared" si="12"/>
        <v>270</v>
      </c>
      <c r="E272">
        <v>195</v>
      </c>
      <c r="F272">
        <v>0.61109599999999997</v>
      </c>
      <c r="T272">
        <v>775</v>
      </c>
      <c r="U272">
        <v>0.97472899999999996</v>
      </c>
      <c r="V272" s="11">
        <f t="shared" si="13"/>
        <v>270</v>
      </c>
      <c r="X272">
        <v>775</v>
      </c>
      <c r="Y272">
        <v>0.98208099999999998</v>
      </c>
      <c r="AC272">
        <v>295</v>
      </c>
      <c r="AD272">
        <v>0.77809799999999996</v>
      </c>
      <c r="AE272" s="11">
        <f t="shared" si="14"/>
        <v>270</v>
      </c>
      <c r="AG272">
        <v>295</v>
      </c>
      <c r="AH272">
        <v>0.75180800000000003</v>
      </c>
    </row>
    <row r="273" spans="1:34" x14ac:dyDescent="0.35">
      <c r="A273">
        <v>195</v>
      </c>
      <c r="B273">
        <v>0.67079200000000005</v>
      </c>
      <c r="C273" s="11">
        <f t="shared" si="12"/>
        <v>271</v>
      </c>
      <c r="E273">
        <v>195</v>
      </c>
      <c r="F273">
        <v>0.61109599999999997</v>
      </c>
      <c r="T273">
        <v>790</v>
      </c>
      <c r="U273">
        <v>0.97833899999999996</v>
      </c>
      <c r="V273" s="11">
        <f t="shared" si="13"/>
        <v>271</v>
      </c>
      <c r="X273">
        <v>790</v>
      </c>
      <c r="Y273">
        <v>0.98363800000000001</v>
      </c>
      <c r="AC273">
        <v>295</v>
      </c>
      <c r="AD273">
        <v>0.78098000000000001</v>
      </c>
      <c r="AE273" s="11">
        <f t="shared" si="14"/>
        <v>271</v>
      </c>
      <c r="AG273">
        <v>295</v>
      </c>
      <c r="AH273">
        <v>0.75180800000000003</v>
      </c>
    </row>
    <row r="274" spans="1:34" x14ac:dyDescent="0.35">
      <c r="A274">
        <v>195</v>
      </c>
      <c r="B274">
        <v>0.67326699999999995</v>
      </c>
      <c r="C274" s="11">
        <f t="shared" si="12"/>
        <v>272</v>
      </c>
      <c r="E274">
        <v>195</v>
      </c>
      <c r="F274">
        <v>0.61109599999999997</v>
      </c>
      <c r="T274">
        <v>800</v>
      </c>
      <c r="U274">
        <v>0.98194899999999996</v>
      </c>
      <c r="V274" s="11">
        <f t="shared" si="13"/>
        <v>272</v>
      </c>
      <c r="X274">
        <v>800</v>
      </c>
      <c r="Y274">
        <v>0.98460099999999995</v>
      </c>
      <c r="AC274">
        <v>300</v>
      </c>
      <c r="AD274">
        <v>0.78386199999999995</v>
      </c>
      <c r="AE274" s="11">
        <f t="shared" si="14"/>
        <v>272</v>
      </c>
      <c r="AG274">
        <v>300</v>
      </c>
      <c r="AH274">
        <v>0.75890299999999999</v>
      </c>
    </row>
    <row r="275" spans="1:34" x14ac:dyDescent="0.35">
      <c r="A275">
        <v>195</v>
      </c>
      <c r="B275">
        <v>0.67574299999999998</v>
      </c>
      <c r="C275" s="11">
        <f t="shared" si="12"/>
        <v>273</v>
      </c>
      <c r="E275">
        <v>195</v>
      </c>
      <c r="F275">
        <v>0.61109599999999997</v>
      </c>
      <c r="T275">
        <v>810</v>
      </c>
      <c r="U275">
        <v>0.98555999999999999</v>
      </c>
      <c r="V275" s="11">
        <f t="shared" si="13"/>
        <v>273</v>
      </c>
      <c r="X275">
        <v>810</v>
      </c>
      <c r="Y275">
        <v>0.98550899999999997</v>
      </c>
      <c r="AC275">
        <v>300</v>
      </c>
      <c r="AD275">
        <v>0.786744</v>
      </c>
      <c r="AE275" s="11">
        <f t="shared" si="14"/>
        <v>273</v>
      </c>
      <c r="AG275">
        <v>300</v>
      </c>
      <c r="AH275">
        <v>0.75890299999999999</v>
      </c>
    </row>
    <row r="276" spans="1:34" x14ac:dyDescent="0.35">
      <c r="A276">
        <v>195</v>
      </c>
      <c r="B276">
        <v>0.67821799999999999</v>
      </c>
      <c r="C276" s="11">
        <f t="shared" si="12"/>
        <v>274</v>
      </c>
      <c r="E276">
        <v>195</v>
      </c>
      <c r="F276">
        <v>0.61109599999999997</v>
      </c>
      <c r="T276">
        <v>820</v>
      </c>
      <c r="U276">
        <v>0.98916999999999999</v>
      </c>
      <c r="V276" s="11">
        <f t="shared" si="13"/>
        <v>274</v>
      </c>
      <c r="X276">
        <v>820</v>
      </c>
      <c r="Y276">
        <v>0.98636400000000002</v>
      </c>
      <c r="AC276">
        <v>300</v>
      </c>
      <c r="AD276">
        <v>0.78962500000000002</v>
      </c>
      <c r="AE276" s="11">
        <f t="shared" si="14"/>
        <v>274</v>
      </c>
      <c r="AG276">
        <v>300</v>
      </c>
      <c r="AH276">
        <v>0.75890299999999999</v>
      </c>
    </row>
    <row r="277" spans="1:34" x14ac:dyDescent="0.35">
      <c r="A277">
        <v>200</v>
      </c>
      <c r="B277">
        <v>0.68069299999999999</v>
      </c>
      <c r="C277" s="11">
        <f t="shared" si="12"/>
        <v>275</v>
      </c>
      <c r="E277">
        <v>200</v>
      </c>
      <c r="F277">
        <v>0.62190100000000004</v>
      </c>
      <c r="T277">
        <v>950</v>
      </c>
      <c r="U277">
        <v>0.99278</v>
      </c>
      <c r="V277" s="11">
        <f t="shared" si="13"/>
        <v>275</v>
      </c>
      <c r="X277">
        <v>950</v>
      </c>
      <c r="Y277">
        <v>0.99384700000000004</v>
      </c>
      <c r="AC277">
        <v>310</v>
      </c>
      <c r="AD277">
        <v>0.79250699999999996</v>
      </c>
      <c r="AE277" s="11">
        <f t="shared" si="14"/>
        <v>275</v>
      </c>
      <c r="AG277">
        <v>310</v>
      </c>
      <c r="AH277">
        <v>0.77254</v>
      </c>
    </row>
    <row r="278" spans="1:34" x14ac:dyDescent="0.35">
      <c r="A278">
        <v>200</v>
      </c>
      <c r="B278">
        <v>0.683168</v>
      </c>
      <c r="C278" s="11">
        <f t="shared" si="12"/>
        <v>276</v>
      </c>
      <c r="E278">
        <v>200</v>
      </c>
      <c r="F278">
        <v>0.62190100000000004</v>
      </c>
      <c r="T278">
        <v>975</v>
      </c>
      <c r="U278">
        <v>0.99639</v>
      </c>
      <c r="V278" s="11">
        <f t="shared" si="13"/>
        <v>276</v>
      </c>
      <c r="X278">
        <v>975</v>
      </c>
      <c r="Y278">
        <v>0.99472499999999997</v>
      </c>
      <c r="AC278">
        <v>315</v>
      </c>
      <c r="AD278">
        <v>0.79538900000000001</v>
      </c>
      <c r="AE278" s="11">
        <f t="shared" si="14"/>
        <v>276</v>
      </c>
      <c r="AG278">
        <v>315</v>
      </c>
      <c r="AH278">
        <v>0.779088</v>
      </c>
    </row>
    <row r="279" spans="1:34" x14ac:dyDescent="0.35">
      <c r="A279">
        <v>200</v>
      </c>
      <c r="B279">
        <v>0.68564400000000003</v>
      </c>
      <c r="C279" s="11">
        <f t="shared" si="12"/>
        <v>277</v>
      </c>
      <c r="E279">
        <v>200</v>
      </c>
      <c r="F279">
        <v>0.62190100000000004</v>
      </c>
      <c r="T279">
        <v>1580</v>
      </c>
      <c r="U279">
        <v>1</v>
      </c>
      <c r="V279" s="11">
        <f t="shared" si="13"/>
        <v>277</v>
      </c>
      <c r="X279">
        <v>1580</v>
      </c>
      <c r="Y279">
        <v>0.99988100000000002</v>
      </c>
      <c r="AC279">
        <v>320</v>
      </c>
      <c r="AD279">
        <v>0.79827099999999995</v>
      </c>
      <c r="AE279" s="11">
        <f t="shared" si="14"/>
        <v>277</v>
      </c>
      <c r="AG279">
        <v>320</v>
      </c>
      <c r="AH279">
        <v>0.78546300000000002</v>
      </c>
    </row>
    <row r="280" spans="1:34" x14ac:dyDescent="0.35">
      <c r="A280">
        <v>205</v>
      </c>
      <c r="B280">
        <v>0.68811900000000004</v>
      </c>
      <c r="C280" s="11">
        <f t="shared" si="12"/>
        <v>278</v>
      </c>
      <c r="E280">
        <v>205</v>
      </c>
      <c r="F280">
        <v>0.63243499999999997</v>
      </c>
      <c r="AC280">
        <v>320</v>
      </c>
      <c r="AD280">
        <v>0.801153</v>
      </c>
      <c r="AE280" s="11">
        <f t="shared" si="14"/>
        <v>278</v>
      </c>
      <c r="AG280">
        <v>320</v>
      </c>
      <c r="AH280">
        <v>0.78546300000000002</v>
      </c>
    </row>
    <row r="281" spans="1:34" x14ac:dyDescent="0.35">
      <c r="A281">
        <v>205</v>
      </c>
      <c r="B281">
        <v>0.69059400000000004</v>
      </c>
      <c r="C281" s="11">
        <f t="shared" si="12"/>
        <v>279</v>
      </c>
      <c r="E281">
        <v>205</v>
      </c>
      <c r="F281">
        <v>0.63243499999999997</v>
      </c>
      <c r="AC281">
        <v>325</v>
      </c>
      <c r="AD281">
        <v>0.80403500000000006</v>
      </c>
      <c r="AE281" s="11">
        <f t="shared" si="14"/>
        <v>279</v>
      </c>
      <c r="AG281">
        <v>325</v>
      </c>
      <c r="AH281">
        <v>0.79166599999999998</v>
      </c>
    </row>
    <row r="282" spans="1:34" x14ac:dyDescent="0.35">
      <c r="A282">
        <v>210</v>
      </c>
      <c r="B282">
        <v>0.69306900000000005</v>
      </c>
      <c r="C282" s="11">
        <f t="shared" si="12"/>
        <v>280</v>
      </c>
      <c r="E282">
        <v>210</v>
      </c>
      <c r="F282">
        <v>0.64270300000000002</v>
      </c>
      <c r="AC282">
        <v>325</v>
      </c>
      <c r="AD282">
        <v>0.80691599999999997</v>
      </c>
      <c r="AE282" s="11">
        <f t="shared" si="14"/>
        <v>280</v>
      </c>
      <c r="AG282">
        <v>325</v>
      </c>
      <c r="AH282">
        <v>0.79166599999999998</v>
      </c>
    </row>
    <row r="283" spans="1:34" x14ac:dyDescent="0.35">
      <c r="A283">
        <v>210</v>
      </c>
      <c r="B283">
        <v>0.69554499999999997</v>
      </c>
      <c r="C283" s="11">
        <f t="shared" si="12"/>
        <v>281</v>
      </c>
      <c r="E283">
        <v>210</v>
      </c>
      <c r="F283">
        <v>0.64270300000000002</v>
      </c>
      <c r="AC283">
        <v>335</v>
      </c>
      <c r="AD283">
        <v>0.80979800000000002</v>
      </c>
      <c r="AE283" s="11">
        <f t="shared" si="14"/>
        <v>281</v>
      </c>
      <c r="AG283">
        <v>335</v>
      </c>
      <c r="AH283">
        <v>0.80357699999999999</v>
      </c>
    </row>
    <row r="284" spans="1:34" x14ac:dyDescent="0.35">
      <c r="A284">
        <v>210</v>
      </c>
      <c r="B284">
        <v>0.69801999999999997</v>
      </c>
      <c r="C284" s="11">
        <f t="shared" si="12"/>
        <v>282</v>
      </c>
      <c r="E284">
        <v>210</v>
      </c>
      <c r="F284">
        <v>0.64270300000000002</v>
      </c>
      <c r="AC284">
        <v>335</v>
      </c>
      <c r="AD284">
        <v>0.81267999999999996</v>
      </c>
      <c r="AE284" s="11">
        <f t="shared" si="14"/>
        <v>282</v>
      </c>
      <c r="AG284">
        <v>335</v>
      </c>
      <c r="AH284">
        <v>0.80357699999999999</v>
      </c>
    </row>
    <row r="285" spans="1:34" x14ac:dyDescent="0.35">
      <c r="A285">
        <v>210</v>
      </c>
      <c r="B285">
        <v>0.70049499999999998</v>
      </c>
      <c r="C285" s="11">
        <f t="shared" si="12"/>
        <v>283</v>
      </c>
      <c r="E285">
        <v>210</v>
      </c>
      <c r="F285">
        <v>0.64270300000000002</v>
      </c>
      <c r="AC285">
        <v>340</v>
      </c>
      <c r="AD285">
        <v>0.81556200000000001</v>
      </c>
      <c r="AE285" s="11">
        <f t="shared" si="14"/>
        <v>283</v>
      </c>
      <c r="AG285">
        <v>340</v>
      </c>
      <c r="AH285">
        <v>0.80929200000000001</v>
      </c>
    </row>
    <row r="286" spans="1:34" x14ac:dyDescent="0.35">
      <c r="A286">
        <v>210</v>
      </c>
      <c r="B286">
        <v>0.70296999999999998</v>
      </c>
      <c r="C286" s="11">
        <f t="shared" si="12"/>
        <v>284</v>
      </c>
      <c r="E286">
        <v>210</v>
      </c>
      <c r="F286">
        <v>0.64270300000000002</v>
      </c>
      <c r="AC286">
        <v>340</v>
      </c>
      <c r="AD286">
        <v>0.81844399999999995</v>
      </c>
      <c r="AE286" s="11">
        <f t="shared" si="14"/>
        <v>284</v>
      </c>
      <c r="AG286">
        <v>340</v>
      </c>
      <c r="AH286">
        <v>0.80929200000000001</v>
      </c>
    </row>
    <row r="287" spans="1:34" x14ac:dyDescent="0.35">
      <c r="A287">
        <v>210</v>
      </c>
      <c r="B287">
        <v>0.70544600000000002</v>
      </c>
      <c r="C287" s="11">
        <f t="shared" si="12"/>
        <v>285</v>
      </c>
      <c r="E287">
        <v>210</v>
      </c>
      <c r="F287">
        <v>0.64270300000000002</v>
      </c>
      <c r="AC287">
        <v>345</v>
      </c>
      <c r="AD287">
        <v>0.821326</v>
      </c>
      <c r="AE287" s="11">
        <f t="shared" si="14"/>
        <v>285</v>
      </c>
      <c r="AG287">
        <v>345</v>
      </c>
      <c r="AH287">
        <v>0.81485200000000002</v>
      </c>
    </row>
    <row r="288" spans="1:34" x14ac:dyDescent="0.35">
      <c r="A288">
        <v>210</v>
      </c>
      <c r="B288">
        <v>0.70792100000000002</v>
      </c>
      <c r="C288" s="11">
        <f t="shared" si="12"/>
        <v>286</v>
      </c>
      <c r="E288">
        <v>210</v>
      </c>
      <c r="F288">
        <v>0.64270300000000002</v>
      </c>
      <c r="AC288">
        <v>345</v>
      </c>
      <c r="AD288">
        <v>0.82420700000000002</v>
      </c>
      <c r="AE288" s="11">
        <f t="shared" si="14"/>
        <v>286</v>
      </c>
      <c r="AG288">
        <v>345</v>
      </c>
      <c r="AH288">
        <v>0.81485200000000002</v>
      </c>
    </row>
    <row r="289" spans="1:34" x14ac:dyDescent="0.35">
      <c r="A289">
        <v>215</v>
      </c>
      <c r="B289">
        <v>0.71039600000000003</v>
      </c>
      <c r="C289" s="11">
        <f t="shared" si="12"/>
        <v>287</v>
      </c>
      <c r="E289">
        <v>215</v>
      </c>
      <c r="F289">
        <v>0.65270899999999998</v>
      </c>
      <c r="AC289">
        <v>345</v>
      </c>
      <c r="AD289">
        <v>0.82708899999999996</v>
      </c>
      <c r="AE289" s="11">
        <f t="shared" si="14"/>
        <v>287</v>
      </c>
      <c r="AG289">
        <v>345</v>
      </c>
      <c r="AH289">
        <v>0.81485200000000002</v>
      </c>
    </row>
    <row r="290" spans="1:34" x14ac:dyDescent="0.35">
      <c r="A290">
        <v>215</v>
      </c>
      <c r="B290">
        <v>0.71287100000000003</v>
      </c>
      <c r="C290" s="11">
        <f t="shared" si="12"/>
        <v>288</v>
      </c>
      <c r="E290">
        <v>215</v>
      </c>
      <c r="F290">
        <v>0.65270899999999998</v>
      </c>
      <c r="AC290">
        <v>350</v>
      </c>
      <c r="AD290">
        <v>0.82997100000000001</v>
      </c>
      <c r="AE290" s="11">
        <f t="shared" si="14"/>
        <v>288</v>
      </c>
      <c r="AG290">
        <v>350</v>
      </c>
      <c r="AH290">
        <v>0.82025899999999996</v>
      </c>
    </row>
    <row r="291" spans="1:34" x14ac:dyDescent="0.35">
      <c r="A291">
        <v>215</v>
      </c>
      <c r="B291">
        <v>0.71534699999999996</v>
      </c>
      <c r="C291" s="11">
        <f t="shared" si="12"/>
        <v>289</v>
      </c>
      <c r="E291">
        <v>215</v>
      </c>
      <c r="F291">
        <v>0.65270899999999998</v>
      </c>
      <c r="AC291">
        <v>350</v>
      </c>
      <c r="AD291">
        <v>0.83285299999999995</v>
      </c>
      <c r="AE291" s="11">
        <f t="shared" si="14"/>
        <v>289</v>
      </c>
      <c r="AG291">
        <v>350</v>
      </c>
      <c r="AH291">
        <v>0.82025899999999996</v>
      </c>
    </row>
    <row r="292" spans="1:34" x14ac:dyDescent="0.35">
      <c r="A292">
        <v>220</v>
      </c>
      <c r="B292">
        <v>0.71782199999999996</v>
      </c>
      <c r="C292" s="11">
        <f t="shared" si="12"/>
        <v>290</v>
      </c>
      <c r="E292">
        <v>220</v>
      </c>
      <c r="F292">
        <v>0.66245900000000002</v>
      </c>
      <c r="AC292">
        <v>350</v>
      </c>
      <c r="AD292">
        <v>0.83573500000000001</v>
      </c>
      <c r="AE292" s="11">
        <f t="shared" si="14"/>
        <v>290</v>
      </c>
      <c r="AG292">
        <v>350</v>
      </c>
      <c r="AH292">
        <v>0.82025899999999996</v>
      </c>
    </row>
    <row r="293" spans="1:34" x14ac:dyDescent="0.35">
      <c r="A293">
        <v>220</v>
      </c>
      <c r="B293">
        <v>0.72029699999999997</v>
      </c>
      <c r="C293" s="11">
        <f t="shared" si="12"/>
        <v>291</v>
      </c>
      <c r="E293">
        <v>220</v>
      </c>
      <c r="F293">
        <v>0.66245900000000002</v>
      </c>
      <c r="AC293">
        <v>355</v>
      </c>
      <c r="AD293">
        <v>0.83861699999999995</v>
      </c>
      <c r="AE293" s="11">
        <f t="shared" si="14"/>
        <v>291</v>
      </c>
      <c r="AG293">
        <v>355</v>
      </c>
      <c r="AH293">
        <v>0.825519</v>
      </c>
    </row>
    <row r="294" spans="1:34" x14ac:dyDescent="0.35">
      <c r="A294">
        <v>225</v>
      </c>
      <c r="B294">
        <v>0.72277199999999997</v>
      </c>
      <c r="C294" s="11">
        <f t="shared" si="12"/>
        <v>292</v>
      </c>
      <c r="E294">
        <v>225</v>
      </c>
      <c r="F294">
        <v>0.67195700000000003</v>
      </c>
      <c r="AC294">
        <v>355</v>
      </c>
      <c r="AD294">
        <v>0.841499</v>
      </c>
      <c r="AE294" s="11">
        <f t="shared" si="14"/>
        <v>292</v>
      </c>
      <c r="AG294">
        <v>355</v>
      </c>
      <c r="AH294">
        <v>0.825519</v>
      </c>
    </row>
    <row r="295" spans="1:34" x14ac:dyDescent="0.35">
      <c r="A295">
        <v>230</v>
      </c>
      <c r="B295">
        <v>0.725248</v>
      </c>
      <c r="C295" s="11">
        <f t="shared" si="12"/>
        <v>293</v>
      </c>
      <c r="E295">
        <v>230</v>
      </c>
      <c r="F295">
        <v>0.68120999999999998</v>
      </c>
      <c r="AC295">
        <v>355</v>
      </c>
      <c r="AD295">
        <v>0.84438000000000002</v>
      </c>
      <c r="AE295" s="11">
        <f t="shared" si="14"/>
        <v>293</v>
      </c>
      <c r="AG295">
        <v>355</v>
      </c>
      <c r="AH295">
        <v>0.825519</v>
      </c>
    </row>
    <row r="296" spans="1:34" x14ac:dyDescent="0.35">
      <c r="A296">
        <v>235</v>
      </c>
      <c r="B296">
        <v>0.72772300000000001</v>
      </c>
      <c r="C296" s="11">
        <f t="shared" si="12"/>
        <v>294</v>
      </c>
      <c r="E296">
        <v>235</v>
      </c>
      <c r="F296">
        <v>0.69022099999999997</v>
      </c>
      <c r="AC296">
        <v>355</v>
      </c>
      <c r="AD296">
        <v>0.84726199999999996</v>
      </c>
      <c r="AE296" s="11">
        <f t="shared" si="14"/>
        <v>294</v>
      </c>
      <c r="AG296">
        <v>355</v>
      </c>
      <c r="AH296">
        <v>0.825519</v>
      </c>
    </row>
    <row r="297" spans="1:34" x14ac:dyDescent="0.35">
      <c r="A297">
        <v>235</v>
      </c>
      <c r="B297">
        <v>0.73019800000000001</v>
      </c>
      <c r="C297" s="11">
        <f t="shared" si="12"/>
        <v>295</v>
      </c>
      <c r="E297">
        <v>235</v>
      </c>
      <c r="F297">
        <v>0.69022099999999997</v>
      </c>
      <c r="AC297">
        <v>355</v>
      </c>
      <c r="AD297">
        <v>0.85014400000000001</v>
      </c>
      <c r="AE297" s="11">
        <f t="shared" si="14"/>
        <v>295</v>
      </c>
      <c r="AG297">
        <v>355</v>
      </c>
      <c r="AH297">
        <v>0.825519</v>
      </c>
    </row>
    <row r="298" spans="1:34" x14ac:dyDescent="0.35">
      <c r="A298">
        <v>235</v>
      </c>
      <c r="B298">
        <v>0.73267300000000002</v>
      </c>
      <c r="C298" s="11">
        <f t="shared" si="12"/>
        <v>296</v>
      </c>
      <c r="E298">
        <v>235</v>
      </c>
      <c r="F298">
        <v>0.69022099999999997</v>
      </c>
      <c r="AC298">
        <v>360</v>
      </c>
      <c r="AD298">
        <v>0.85302599999999995</v>
      </c>
      <c r="AE298" s="11">
        <f t="shared" si="14"/>
        <v>296</v>
      </c>
      <c r="AG298">
        <v>360</v>
      </c>
      <c r="AH298">
        <v>0.83063399999999998</v>
      </c>
    </row>
    <row r="299" spans="1:34" x14ac:dyDescent="0.35">
      <c r="A299">
        <v>235</v>
      </c>
      <c r="B299">
        <v>0.73514900000000005</v>
      </c>
      <c r="C299" s="11">
        <f t="shared" si="12"/>
        <v>297</v>
      </c>
      <c r="E299">
        <v>235</v>
      </c>
      <c r="F299">
        <v>0.69022099999999997</v>
      </c>
      <c r="AC299">
        <v>360</v>
      </c>
      <c r="AD299">
        <v>0.855908</v>
      </c>
      <c r="AE299" s="11">
        <f t="shared" si="14"/>
        <v>297</v>
      </c>
      <c r="AG299">
        <v>360</v>
      </c>
      <c r="AH299">
        <v>0.83063399999999998</v>
      </c>
    </row>
    <row r="300" spans="1:34" x14ac:dyDescent="0.35">
      <c r="A300">
        <v>235</v>
      </c>
      <c r="B300">
        <v>0.73762399999999995</v>
      </c>
      <c r="C300" s="11">
        <f t="shared" si="12"/>
        <v>298</v>
      </c>
      <c r="E300">
        <v>235</v>
      </c>
      <c r="F300">
        <v>0.69022099999999997</v>
      </c>
      <c r="AC300">
        <v>370</v>
      </c>
      <c r="AD300">
        <v>0.85879000000000005</v>
      </c>
      <c r="AE300" s="11">
        <f t="shared" si="14"/>
        <v>298</v>
      </c>
      <c r="AG300">
        <v>370</v>
      </c>
      <c r="AH300">
        <v>0.84044300000000005</v>
      </c>
    </row>
    <row r="301" spans="1:34" x14ac:dyDescent="0.35">
      <c r="A301">
        <v>240</v>
      </c>
      <c r="B301">
        <v>0.74009899999999995</v>
      </c>
      <c r="C301" s="11">
        <f t="shared" si="12"/>
        <v>299</v>
      </c>
      <c r="E301">
        <v>240</v>
      </c>
      <c r="F301">
        <v>0.69899699999999998</v>
      </c>
      <c r="AC301">
        <v>375</v>
      </c>
      <c r="AD301">
        <v>0.86167099999999996</v>
      </c>
      <c r="AE301" s="11">
        <f t="shared" si="14"/>
        <v>299</v>
      </c>
      <c r="AG301">
        <v>375</v>
      </c>
      <c r="AH301">
        <v>0.84514500000000004</v>
      </c>
    </row>
    <row r="302" spans="1:34" x14ac:dyDescent="0.35">
      <c r="A302">
        <v>240</v>
      </c>
      <c r="B302">
        <v>0.74257399999999996</v>
      </c>
      <c r="C302" s="11">
        <f t="shared" si="12"/>
        <v>300</v>
      </c>
      <c r="E302">
        <v>240</v>
      </c>
      <c r="F302">
        <v>0.69899699999999998</v>
      </c>
      <c r="AC302">
        <v>380</v>
      </c>
      <c r="AD302">
        <v>0.86455300000000002</v>
      </c>
      <c r="AE302" s="11">
        <f t="shared" si="14"/>
        <v>300</v>
      </c>
      <c r="AG302">
        <v>380</v>
      </c>
      <c r="AH302">
        <v>0.84971600000000003</v>
      </c>
    </row>
    <row r="303" spans="1:34" x14ac:dyDescent="0.35">
      <c r="A303">
        <v>245</v>
      </c>
      <c r="B303">
        <v>0.74504999999999999</v>
      </c>
      <c r="C303" s="11">
        <f t="shared" si="12"/>
        <v>301</v>
      </c>
      <c r="E303">
        <v>245</v>
      </c>
      <c r="F303">
        <v>0.707542</v>
      </c>
      <c r="AC303">
        <v>380</v>
      </c>
      <c r="AD303">
        <v>0.86743499999999996</v>
      </c>
      <c r="AE303" s="11">
        <f t="shared" si="14"/>
        <v>301</v>
      </c>
      <c r="AG303">
        <v>380</v>
      </c>
      <c r="AH303">
        <v>0.84971600000000003</v>
      </c>
    </row>
    <row r="304" spans="1:34" x14ac:dyDescent="0.35">
      <c r="A304">
        <v>245</v>
      </c>
      <c r="B304">
        <v>0.747525</v>
      </c>
      <c r="C304" s="11">
        <f t="shared" si="12"/>
        <v>302</v>
      </c>
      <c r="E304">
        <v>245</v>
      </c>
      <c r="F304">
        <v>0.707542</v>
      </c>
      <c r="AC304">
        <v>385</v>
      </c>
      <c r="AD304">
        <v>0.87031700000000001</v>
      </c>
      <c r="AE304" s="11">
        <f t="shared" si="14"/>
        <v>302</v>
      </c>
      <c r="AG304">
        <v>385</v>
      </c>
      <c r="AH304">
        <v>0.854159</v>
      </c>
    </row>
    <row r="305" spans="1:34" x14ac:dyDescent="0.35">
      <c r="A305">
        <v>245</v>
      </c>
      <c r="B305">
        <v>0.75</v>
      </c>
      <c r="C305" s="11">
        <f t="shared" si="12"/>
        <v>303</v>
      </c>
      <c r="E305">
        <v>245</v>
      </c>
      <c r="F305">
        <v>0.707542</v>
      </c>
      <c r="AC305">
        <v>390</v>
      </c>
      <c r="AD305">
        <v>0.87319899999999995</v>
      </c>
      <c r="AE305" s="11">
        <f t="shared" si="14"/>
        <v>303</v>
      </c>
      <c r="AG305">
        <v>390</v>
      </c>
      <c r="AH305">
        <v>0.85847700000000005</v>
      </c>
    </row>
    <row r="306" spans="1:34" x14ac:dyDescent="0.35">
      <c r="A306">
        <v>245</v>
      </c>
      <c r="B306">
        <v>0.752475</v>
      </c>
      <c r="C306" s="11">
        <f t="shared" si="12"/>
        <v>304</v>
      </c>
      <c r="E306">
        <v>245</v>
      </c>
      <c r="F306">
        <v>0.707542</v>
      </c>
      <c r="AC306">
        <v>400</v>
      </c>
      <c r="AD306">
        <v>0.876081</v>
      </c>
      <c r="AE306" s="11">
        <f t="shared" si="14"/>
        <v>304</v>
      </c>
      <c r="AG306">
        <v>400</v>
      </c>
      <c r="AH306">
        <v>0.866753</v>
      </c>
    </row>
    <row r="307" spans="1:34" x14ac:dyDescent="0.35">
      <c r="A307">
        <v>245</v>
      </c>
      <c r="B307">
        <v>0.75495000000000001</v>
      </c>
      <c r="C307" s="11">
        <f t="shared" si="12"/>
        <v>305</v>
      </c>
      <c r="E307">
        <v>245</v>
      </c>
      <c r="F307">
        <v>0.707542</v>
      </c>
      <c r="AC307">
        <v>400</v>
      </c>
      <c r="AD307">
        <v>0.87896300000000005</v>
      </c>
      <c r="AE307" s="11">
        <f t="shared" si="14"/>
        <v>305</v>
      </c>
      <c r="AG307">
        <v>400</v>
      </c>
      <c r="AH307">
        <v>0.866753</v>
      </c>
    </row>
    <row r="308" spans="1:34" x14ac:dyDescent="0.35">
      <c r="A308">
        <v>245</v>
      </c>
      <c r="B308">
        <v>0.75742600000000004</v>
      </c>
      <c r="C308" s="11">
        <f t="shared" si="12"/>
        <v>306</v>
      </c>
      <c r="E308">
        <v>245</v>
      </c>
      <c r="F308">
        <v>0.707542</v>
      </c>
      <c r="AC308">
        <v>405</v>
      </c>
      <c r="AD308">
        <v>0.88184399999999996</v>
      </c>
      <c r="AE308" s="11">
        <f t="shared" si="14"/>
        <v>306</v>
      </c>
      <c r="AG308">
        <v>405</v>
      </c>
      <c r="AH308">
        <v>0.87071699999999996</v>
      </c>
    </row>
    <row r="309" spans="1:34" x14ac:dyDescent="0.35">
      <c r="A309">
        <v>250</v>
      </c>
      <c r="B309">
        <v>0.75990100000000005</v>
      </c>
      <c r="C309" s="11">
        <f t="shared" si="12"/>
        <v>307</v>
      </c>
      <c r="E309">
        <v>250</v>
      </c>
      <c r="F309">
        <v>0.71586000000000005</v>
      </c>
      <c r="AC309">
        <v>410</v>
      </c>
      <c r="AD309">
        <v>0.88472600000000001</v>
      </c>
      <c r="AE309" s="11">
        <f t="shared" si="14"/>
        <v>307</v>
      </c>
      <c r="AG309">
        <v>410</v>
      </c>
      <c r="AH309">
        <v>0.87456800000000001</v>
      </c>
    </row>
    <row r="310" spans="1:34" x14ac:dyDescent="0.35">
      <c r="A310">
        <v>250</v>
      </c>
      <c r="B310">
        <v>0.76237600000000005</v>
      </c>
      <c r="C310" s="11">
        <f t="shared" si="12"/>
        <v>308</v>
      </c>
      <c r="E310">
        <v>250</v>
      </c>
      <c r="F310">
        <v>0.71586000000000005</v>
      </c>
      <c r="AC310">
        <v>410</v>
      </c>
      <c r="AD310">
        <v>0.88760799999999995</v>
      </c>
      <c r="AE310" s="11">
        <f t="shared" si="14"/>
        <v>308</v>
      </c>
      <c r="AG310">
        <v>410</v>
      </c>
      <c r="AH310">
        <v>0.87456800000000001</v>
      </c>
    </row>
    <row r="311" spans="1:34" x14ac:dyDescent="0.35">
      <c r="A311">
        <v>250</v>
      </c>
      <c r="B311">
        <v>0.76485099999999995</v>
      </c>
      <c r="C311" s="11">
        <f t="shared" si="12"/>
        <v>309</v>
      </c>
      <c r="E311">
        <v>250</v>
      </c>
      <c r="F311">
        <v>0.71586000000000005</v>
      </c>
      <c r="AC311">
        <v>415</v>
      </c>
      <c r="AD311">
        <v>0.89049</v>
      </c>
      <c r="AE311" s="11">
        <f t="shared" si="14"/>
        <v>309</v>
      </c>
      <c r="AG311">
        <v>415</v>
      </c>
      <c r="AH311">
        <v>0.87831000000000004</v>
      </c>
    </row>
    <row r="312" spans="1:34" x14ac:dyDescent="0.35">
      <c r="A312">
        <v>250</v>
      </c>
      <c r="B312">
        <v>0.76732699999999998</v>
      </c>
      <c r="C312" s="11">
        <f t="shared" si="12"/>
        <v>310</v>
      </c>
      <c r="E312">
        <v>250</v>
      </c>
      <c r="F312">
        <v>0.71586000000000005</v>
      </c>
      <c r="AC312">
        <v>420</v>
      </c>
      <c r="AD312">
        <v>0.89337200000000005</v>
      </c>
      <c r="AE312" s="11">
        <f t="shared" si="14"/>
        <v>310</v>
      </c>
      <c r="AG312">
        <v>420</v>
      </c>
      <c r="AH312">
        <v>0.88194499999999998</v>
      </c>
    </row>
    <row r="313" spans="1:34" x14ac:dyDescent="0.35">
      <c r="A313">
        <v>255</v>
      </c>
      <c r="B313">
        <v>0.76980199999999999</v>
      </c>
      <c r="C313" s="11">
        <f t="shared" si="12"/>
        <v>311</v>
      </c>
      <c r="E313">
        <v>255</v>
      </c>
      <c r="F313">
        <v>0.72395799999999999</v>
      </c>
      <c r="AC313">
        <v>425</v>
      </c>
      <c r="AD313">
        <v>0.896254</v>
      </c>
      <c r="AE313" s="11">
        <f t="shared" si="14"/>
        <v>311</v>
      </c>
      <c r="AG313">
        <v>425</v>
      </c>
      <c r="AH313">
        <v>0.88547600000000004</v>
      </c>
    </row>
    <row r="314" spans="1:34" x14ac:dyDescent="0.35">
      <c r="A314">
        <v>255</v>
      </c>
      <c r="B314">
        <v>0.77227699999999999</v>
      </c>
      <c r="C314" s="11">
        <f t="shared" si="12"/>
        <v>312</v>
      </c>
      <c r="E314">
        <v>255</v>
      </c>
      <c r="F314">
        <v>0.72395799999999999</v>
      </c>
      <c r="AC314">
        <v>425</v>
      </c>
      <c r="AD314">
        <v>0.89913500000000002</v>
      </c>
      <c r="AE314" s="11">
        <f t="shared" si="14"/>
        <v>312</v>
      </c>
      <c r="AG314">
        <v>425</v>
      </c>
      <c r="AH314">
        <v>0.88547600000000004</v>
      </c>
    </row>
    <row r="315" spans="1:34" x14ac:dyDescent="0.35">
      <c r="A315">
        <v>255</v>
      </c>
      <c r="B315">
        <v>0.774752</v>
      </c>
      <c r="C315" s="11">
        <f t="shared" si="12"/>
        <v>313</v>
      </c>
      <c r="E315">
        <v>255</v>
      </c>
      <c r="F315">
        <v>0.72395799999999999</v>
      </c>
      <c r="AC315">
        <v>450</v>
      </c>
      <c r="AD315">
        <v>0.90201699999999996</v>
      </c>
      <c r="AE315" s="11">
        <f t="shared" si="14"/>
        <v>313</v>
      </c>
      <c r="AG315">
        <v>450</v>
      </c>
      <c r="AH315">
        <v>0.90166999999999997</v>
      </c>
    </row>
    <row r="316" spans="1:34" x14ac:dyDescent="0.35">
      <c r="A316">
        <v>260</v>
      </c>
      <c r="B316">
        <v>0.77722800000000003</v>
      </c>
      <c r="C316" s="11">
        <f t="shared" si="12"/>
        <v>314</v>
      </c>
      <c r="E316">
        <v>260</v>
      </c>
      <c r="F316">
        <v>0.73184000000000005</v>
      </c>
      <c r="AC316">
        <v>455</v>
      </c>
      <c r="AD316">
        <v>0.90489900000000001</v>
      </c>
      <c r="AE316" s="11">
        <f t="shared" si="14"/>
        <v>314</v>
      </c>
      <c r="AG316">
        <v>455</v>
      </c>
      <c r="AH316">
        <v>0.90463400000000005</v>
      </c>
    </row>
    <row r="317" spans="1:34" x14ac:dyDescent="0.35">
      <c r="A317">
        <v>260</v>
      </c>
      <c r="B317">
        <v>0.77970300000000003</v>
      </c>
      <c r="C317" s="11">
        <f t="shared" si="12"/>
        <v>315</v>
      </c>
      <c r="E317">
        <v>260</v>
      </c>
      <c r="F317">
        <v>0.73184000000000005</v>
      </c>
      <c r="AC317">
        <v>455</v>
      </c>
      <c r="AD317">
        <v>0.90778099999999995</v>
      </c>
      <c r="AE317" s="11">
        <f t="shared" si="14"/>
        <v>315</v>
      </c>
      <c r="AG317">
        <v>455</v>
      </c>
      <c r="AH317">
        <v>0.90463400000000005</v>
      </c>
    </row>
    <row r="318" spans="1:34" x14ac:dyDescent="0.35">
      <c r="A318">
        <v>260</v>
      </c>
      <c r="B318">
        <v>0.78217800000000004</v>
      </c>
      <c r="C318" s="11">
        <f t="shared" si="12"/>
        <v>316</v>
      </c>
      <c r="E318">
        <v>260</v>
      </c>
      <c r="F318">
        <v>0.73184000000000005</v>
      </c>
      <c r="AC318">
        <v>460</v>
      </c>
      <c r="AD318">
        <v>0.910663</v>
      </c>
      <c r="AE318" s="11">
        <f t="shared" si="14"/>
        <v>316</v>
      </c>
      <c r="AG318">
        <v>460</v>
      </c>
      <c r="AH318">
        <v>0.90751199999999999</v>
      </c>
    </row>
    <row r="319" spans="1:34" x14ac:dyDescent="0.35">
      <c r="A319">
        <v>260</v>
      </c>
      <c r="B319">
        <v>0.78465300000000004</v>
      </c>
      <c r="C319" s="11">
        <f t="shared" si="12"/>
        <v>317</v>
      </c>
      <c r="E319">
        <v>260</v>
      </c>
      <c r="F319">
        <v>0.73184000000000005</v>
      </c>
      <c r="AC319">
        <v>465</v>
      </c>
      <c r="AD319">
        <v>0.91354500000000005</v>
      </c>
      <c r="AE319" s="11">
        <f t="shared" si="14"/>
        <v>317</v>
      </c>
      <c r="AG319">
        <v>465</v>
      </c>
      <c r="AH319">
        <v>0.91030599999999995</v>
      </c>
    </row>
    <row r="320" spans="1:34" x14ac:dyDescent="0.35">
      <c r="A320">
        <v>265</v>
      </c>
      <c r="B320">
        <v>0.78712899999999997</v>
      </c>
      <c r="C320" s="11">
        <f t="shared" si="12"/>
        <v>318</v>
      </c>
      <c r="E320">
        <v>265</v>
      </c>
      <c r="F320">
        <v>0.73951100000000003</v>
      </c>
      <c r="AC320">
        <v>470</v>
      </c>
      <c r="AD320">
        <v>0.91642699999999999</v>
      </c>
      <c r="AE320" s="11">
        <f t="shared" si="14"/>
        <v>318</v>
      </c>
      <c r="AG320">
        <v>470</v>
      </c>
      <c r="AH320">
        <v>0.91301900000000002</v>
      </c>
    </row>
    <row r="321" spans="1:34" x14ac:dyDescent="0.35">
      <c r="A321">
        <v>270</v>
      </c>
      <c r="B321">
        <v>0.78960399999999997</v>
      </c>
      <c r="C321" s="11">
        <f t="shared" si="12"/>
        <v>319</v>
      </c>
      <c r="E321">
        <v>270</v>
      </c>
      <c r="F321">
        <v>0.74697499999999994</v>
      </c>
      <c r="AC321">
        <v>485</v>
      </c>
      <c r="AD321">
        <v>0.91930800000000001</v>
      </c>
      <c r="AE321" s="11">
        <f t="shared" si="14"/>
        <v>319</v>
      </c>
      <c r="AG321">
        <v>485</v>
      </c>
      <c r="AH321">
        <v>0.92069199999999995</v>
      </c>
    </row>
    <row r="322" spans="1:34" x14ac:dyDescent="0.35">
      <c r="A322">
        <v>270</v>
      </c>
      <c r="B322">
        <v>0.79207899999999998</v>
      </c>
      <c r="C322" s="11">
        <f t="shared" si="12"/>
        <v>320</v>
      </c>
      <c r="E322">
        <v>270</v>
      </c>
      <c r="F322">
        <v>0.74697499999999994</v>
      </c>
      <c r="AC322">
        <v>485</v>
      </c>
      <c r="AD322">
        <v>0.92218999999999995</v>
      </c>
      <c r="AE322" s="11">
        <f t="shared" si="14"/>
        <v>320</v>
      </c>
      <c r="AG322">
        <v>485</v>
      </c>
      <c r="AH322">
        <v>0.92069199999999995</v>
      </c>
    </row>
    <row r="323" spans="1:34" x14ac:dyDescent="0.35">
      <c r="A323">
        <v>280</v>
      </c>
      <c r="B323">
        <v>0.79455399999999998</v>
      </c>
      <c r="C323" s="11">
        <f t="shared" si="12"/>
        <v>321</v>
      </c>
      <c r="E323">
        <v>280</v>
      </c>
      <c r="F323">
        <v>0.76130399999999998</v>
      </c>
      <c r="AC323">
        <v>510</v>
      </c>
      <c r="AD323">
        <v>0.92507200000000001</v>
      </c>
      <c r="AE323" s="11">
        <f t="shared" si="14"/>
        <v>321</v>
      </c>
      <c r="AG323">
        <v>510</v>
      </c>
      <c r="AH323">
        <v>0.93205099999999996</v>
      </c>
    </row>
    <row r="324" spans="1:34" x14ac:dyDescent="0.35">
      <c r="A324">
        <v>280</v>
      </c>
      <c r="B324">
        <v>0.79703000000000002</v>
      </c>
      <c r="C324" s="11">
        <f t="shared" si="12"/>
        <v>322</v>
      </c>
      <c r="E324">
        <v>280</v>
      </c>
      <c r="F324">
        <v>0.76130399999999998</v>
      </c>
      <c r="AC324">
        <v>515</v>
      </c>
      <c r="AD324">
        <v>0.92795399999999995</v>
      </c>
      <c r="AE324" s="11">
        <f t="shared" si="14"/>
        <v>322</v>
      </c>
      <c r="AG324">
        <v>515</v>
      </c>
      <c r="AH324">
        <v>0.93412600000000001</v>
      </c>
    </row>
    <row r="325" spans="1:34" x14ac:dyDescent="0.35">
      <c r="A325">
        <v>280</v>
      </c>
      <c r="B325">
        <v>0.79950500000000002</v>
      </c>
      <c r="C325" s="11">
        <f t="shared" ref="C325:C388" si="15">C324+1</f>
        <v>323</v>
      </c>
      <c r="E325">
        <v>280</v>
      </c>
      <c r="F325">
        <v>0.76130399999999998</v>
      </c>
      <c r="AC325">
        <v>525</v>
      </c>
      <c r="AD325">
        <v>0.930836</v>
      </c>
      <c r="AE325" s="11">
        <f t="shared" ref="AE325:AE349" si="16">AE324+1</f>
        <v>323</v>
      </c>
      <c r="AG325">
        <v>525</v>
      </c>
      <c r="AH325">
        <v>0.93809299999999995</v>
      </c>
    </row>
    <row r="326" spans="1:34" x14ac:dyDescent="0.35">
      <c r="A326">
        <v>280</v>
      </c>
      <c r="B326">
        <v>0.80198000000000003</v>
      </c>
      <c r="C326" s="11">
        <f t="shared" si="15"/>
        <v>324</v>
      </c>
      <c r="E326">
        <v>280</v>
      </c>
      <c r="F326">
        <v>0.76130399999999998</v>
      </c>
      <c r="AC326">
        <v>540</v>
      </c>
      <c r="AD326">
        <v>0.93371800000000005</v>
      </c>
      <c r="AE326" s="11">
        <f t="shared" si="16"/>
        <v>324</v>
      </c>
      <c r="AG326">
        <v>540</v>
      </c>
      <c r="AH326">
        <v>0.94361300000000004</v>
      </c>
    </row>
    <row r="327" spans="1:34" x14ac:dyDescent="0.35">
      <c r="A327">
        <v>285</v>
      </c>
      <c r="B327">
        <v>0.80445500000000003</v>
      </c>
      <c r="C327" s="11">
        <f t="shared" si="15"/>
        <v>325</v>
      </c>
      <c r="E327">
        <v>285</v>
      </c>
      <c r="F327">
        <v>0.76817899999999995</v>
      </c>
      <c r="AC327">
        <v>545</v>
      </c>
      <c r="AD327">
        <v>0.93659899999999996</v>
      </c>
      <c r="AE327" s="11">
        <f t="shared" si="16"/>
        <v>325</v>
      </c>
      <c r="AG327">
        <v>545</v>
      </c>
      <c r="AH327">
        <v>0.94534399999999996</v>
      </c>
    </row>
    <row r="328" spans="1:34" x14ac:dyDescent="0.35">
      <c r="A328">
        <v>285</v>
      </c>
      <c r="B328">
        <v>0.80693099999999995</v>
      </c>
      <c r="C328" s="11">
        <f t="shared" si="15"/>
        <v>326</v>
      </c>
      <c r="E328">
        <v>285</v>
      </c>
      <c r="F328">
        <v>0.76817899999999995</v>
      </c>
      <c r="AC328">
        <v>560</v>
      </c>
      <c r="AD328">
        <v>0.93948100000000001</v>
      </c>
      <c r="AE328" s="11">
        <f t="shared" si="16"/>
        <v>326</v>
      </c>
      <c r="AG328">
        <v>560</v>
      </c>
      <c r="AH328">
        <v>0.95023299999999999</v>
      </c>
    </row>
    <row r="329" spans="1:34" x14ac:dyDescent="0.35">
      <c r="A329">
        <v>285</v>
      </c>
      <c r="B329">
        <v>0.80940599999999996</v>
      </c>
      <c r="C329" s="11">
        <f t="shared" si="15"/>
        <v>327</v>
      </c>
      <c r="E329">
        <v>285</v>
      </c>
      <c r="F329">
        <v>0.76817899999999995</v>
      </c>
      <c r="AC329">
        <v>575</v>
      </c>
      <c r="AD329">
        <v>0.94236299999999995</v>
      </c>
      <c r="AE329" s="11">
        <f t="shared" si="16"/>
        <v>327</v>
      </c>
      <c r="AG329">
        <v>575</v>
      </c>
      <c r="AH329">
        <v>0.95469599999999999</v>
      </c>
    </row>
    <row r="330" spans="1:34" x14ac:dyDescent="0.35">
      <c r="A330">
        <v>290</v>
      </c>
      <c r="B330">
        <v>0.81188099999999996</v>
      </c>
      <c r="C330" s="11">
        <f t="shared" si="15"/>
        <v>328</v>
      </c>
      <c r="E330">
        <v>290</v>
      </c>
      <c r="F330">
        <v>0.77486500000000003</v>
      </c>
      <c r="AC330">
        <v>610</v>
      </c>
      <c r="AD330">
        <v>0.945245</v>
      </c>
      <c r="AE330" s="11">
        <f t="shared" si="16"/>
        <v>328</v>
      </c>
      <c r="AG330">
        <v>610</v>
      </c>
      <c r="AH330">
        <v>0.963646</v>
      </c>
    </row>
    <row r="331" spans="1:34" x14ac:dyDescent="0.35">
      <c r="A331">
        <v>290</v>
      </c>
      <c r="B331">
        <v>0.81435599999999997</v>
      </c>
      <c r="C331" s="11">
        <f t="shared" si="15"/>
        <v>329</v>
      </c>
      <c r="E331">
        <v>290</v>
      </c>
      <c r="F331">
        <v>0.77486500000000003</v>
      </c>
      <c r="AC331">
        <v>615</v>
      </c>
      <c r="AD331">
        <v>0.94812700000000005</v>
      </c>
      <c r="AE331" s="11">
        <f t="shared" si="16"/>
        <v>329</v>
      </c>
      <c r="AG331">
        <v>615</v>
      </c>
      <c r="AH331">
        <v>0.96477500000000005</v>
      </c>
    </row>
    <row r="332" spans="1:34" x14ac:dyDescent="0.35">
      <c r="A332">
        <v>290</v>
      </c>
      <c r="B332">
        <v>0.816832</v>
      </c>
      <c r="C332" s="11">
        <f t="shared" si="15"/>
        <v>330</v>
      </c>
      <c r="E332">
        <v>290</v>
      </c>
      <c r="F332">
        <v>0.77486500000000003</v>
      </c>
      <c r="AC332">
        <v>620</v>
      </c>
      <c r="AD332">
        <v>0.95100899999999999</v>
      </c>
      <c r="AE332" s="11">
        <f t="shared" si="16"/>
        <v>330</v>
      </c>
      <c r="AG332">
        <v>620</v>
      </c>
      <c r="AH332">
        <v>0.96586899999999998</v>
      </c>
    </row>
    <row r="333" spans="1:34" x14ac:dyDescent="0.35">
      <c r="A333">
        <v>295</v>
      </c>
      <c r="B333">
        <v>0.81930700000000001</v>
      </c>
      <c r="C333" s="11">
        <f t="shared" si="15"/>
        <v>331</v>
      </c>
      <c r="E333">
        <v>295</v>
      </c>
      <c r="F333">
        <v>0.78136899999999998</v>
      </c>
      <c r="AC333">
        <v>640</v>
      </c>
      <c r="AD333">
        <v>0.95389000000000002</v>
      </c>
      <c r="AE333" s="11">
        <f t="shared" si="16"/>
        <v>331</v>
      </c>
      <c r="AG333">
        <v>640</v>
      </c>
      <c r="AH333">
        <v>0.96992299999999998</v>
      </c>
    </row>
    <row r="334" spans="1:34" x14ac:dyDescent="0.35">
      <c r="A334">
        <v>300</v>
      </c>
      <c r="B334">
        <v>0.82178200000000001</v>
      </c>
      <c r="C334" s="11">
        <f t="shared" si="15"/>
        <v>332</v>
      </c>
      <c r="E334">
        <v>300</v>
      </c>
      <c r="F334">
        <v>0.78769400000000001</v>
      </c>
      <c r="AC334">
        <v>675</v>
      </c>
      <c r="AD334">
        <v>0.95677199999999996</v>
      </c>
      <c r="AE334" s="11">
        <f t="shared" si="16"/>
        <v>332</v>
      </c>
      <c r="AG334">
        <v>675</v>
      </c>
      <c r="AH334">
        <v>0.97591300000000003</v>
      </c>
    </row>
    <row r="335" spans="1:34" x14ac:dyDescent="0.35">
      <c r="A335">
        <v>305</v>
      </c>
      <c r="B335">
        <v>0.82425700000000002</v>
      </c>
      <c r="C335" s="11">
        <f t="shared" si="15"/>
        <v>333</v>
      </c>
      <c r="E335">
        <v>305</v>
      </c>
      <c r="F335">
        <v>0.79384600000000005</v>
      </c>
      <c r="AC335">
        <v>680</v>
      </c>
      <c r="AD335">
        <v>0.95965400000000001</v>
      </c>
      <c r="AE335" s="11">
        <f t="shared" si="16"/>
        <v>333</v>
      </c>
      <c r="AG335">
        <v>680</v>
      </c>
      <c r="AH335">
        <v>0.97666699999999995</v>
      </c>
    </row>
    <row r="336" spans="1:34" x14ac:dyDescent="0.35">
      <c r="A336">
        <v>305</v>
      </c>
      <c r="B336">
        <v>0.82673300000000005</v>
      </c>
      <c r="C336" s="11">
        <f t="shared" si="15"/>
        <v>334</v>
      </c>
      <c r="E336">
        <v>305</v>
      </c>
      <c r="F336">
        <v>0.79384600000000005</v>
      </c>
      <c r="AC336">
        <v>690</v>
      </c>
      <c r="AD336">
        <v>0.96253599999999995</v>
      </c>
      <c r="AE336" s="11">
        <f t="shared" si="16"/>
        <v>334</v>
      </c>
      <c r="AG336">
        <v>690</v>
      </c>
      <c r="AH336">
        <v>0.97810600000000003</v>
      </c>
    </row>
    <row r="337" spans="1:34" x14ac:dyDescent="0.35">
      <c r="A337">
        <v>305</v>
      </c>
      <c r="B337">
        <v>0.82920799999999995</v>
      </c>
      <c r="C337" s="11">
        <f t="shared" si="15"/>
        <v>335</v>
      </c>
      <c r="E337">
        <v>305</v>
      </c>
      <c r="F337">
        <v>0.79384600000000005</v>
      </c>
      <c r="AC337">
        <v>700</v>
      </c>
      <c r="AD337">
        <v>0.965418</v>
      </c>
      <c r="AE337" s="11">
        <f t="shared" si="16"/>
        <v>335</v>
      </c>
      <c r="AG337">
        <v>700</v>
      </c>
      <c r="AH337">
        <v>0.97945800000000005</v>
      </c>
    </row>
    <row r="338" spans="1:34" x14ac:dyDescent="0.35">
      <c r="A338">
        <v>315</v>
      </c>
      <c r="B338">
        <v>0.83168299999999995</v>
      </c>
      <c r="C338" s="11">
        <f t="shared" si="15"/>
        <v>336</v>
      </c>
      <c r="E338">
        <v>315</v>
      </c>
      <c r="F338">
        <v>0.805643</v>
      </c>
      <c r="AC338">
        <v>720</v>
      </c>
      <c r="AD338">
        <v>0.96830000000000005</v>
      </c>
      <c r="AE338" s="11">
        <f t="shared" si="16"/>
        <v>336</v>
      </c>
      <c r="AG338">
        <v>720</v>
      </c>
      <c r="AH338">
        <v>0.98192100000000004</v>
      </c>
    </row>
    <row r="339" spans="1:34" x14ac:dyDescent="0.35">
      <c r="A339">
        <v>315</v>
      </c>
      <c r="B339">
        <v>0.83415799999999996</v>
      </c>
      <c r="C339" s="11">
        <f t="shared" si="15"/>
        <v>337</v>
      </c>
      <c r="E339">
        <v>315</v>
      </c>
      <c r="F339">
        <v>0.805643</v>
      </c>
      <c r="AC339">
        <v>770</v>
      </c>
      <c r="AD339">
        <v>0.97118199999999999</v>
      </c>
      <c r="AE339" s="11">
        <f t="shared" si="16"/>
        <v>337</v>
      </c>
      <c r="AG339">
        <v>770</v>
      </c>
      <c r="AH339">
        <v>0.986877</v>
      </c>
    </row>
    <row r="340" spans="1:34" x14ac:dyDescent="0.35">
      <c r="A340">
        <v>320</v>
      </c>
      <c r="B340">
        <v>0.83663399999999999</v>
      </c>
      <c r="C340" s="11">
        <f t="shared" si="15"/>
        <v>338</v>
      </c>
      <c r="E340">
        <v>320</v>
      </c>
      <c r="F340">
        <v>0.81129700000000005</v>
      </c>
      <c r="AC340">
        <v>785</v>
      </c>
      <c r="AD340">
        <v>0.97406300000000001</v>
      </c>
      <c r="AE340" s="11">
        <f t="shared" si="16"/>
        <v>338</v>
      </c>
      <c r="AG340">
        <v>785</v>
      </c>
      <c r="AH340">
        <v>0.98808399999999996</v>
      </c>
    </row>
    <row r="341" spans="1:34" x14ac:dyDescent="0.35">
      <c r="A341">
        <v>320</v>
      </c>
      <c r="B341">
        <v>0.83910899999999999</v>
      </c>
      <c r="C341" s="11">
        <f t="shared" si="15"/>
        <v>339</v>
      </c>
      <c r="E341">
        <v>320</v>
      </c>
      <c r="F341">
        <v>0.81129700000000005</v>
      </c>
      <c r="AC341">
        <v>865</v>
      </c>
      <c r="AD341">
        <v>0.97694499999999995</v>
      </c>
      <c r="AE341" s="11">
        <f t="shared" si="16"/>
        <v>339</v>
      </c>
      <c r="AG341">
        <v>865</v>
      </c>
      <c r="AH341">
        <v>0.99289000000000005</v>
      </c>
    </row>
    <row r="342" spans="1:34" x14ac:dyDescent="0.35">
      <c r="A342">
        <v>325</v>
      </c>
      <c r="B342">
        <v>0.841584</v>
      </c>
      <c r="C342" s="11">
        <f t="shared" si="15"/>
        <v>340</v>
      </c>
      <c r="E342">
        <v>325</v>
      </c>
      <c r="F342">
        <v>0.81679500000000005</v>
      </c>
      <c r="AC342">
        <v>895</v>
      </c>
      <c r="AD342">
        <v>0.979827</v>
      </c>
      <c r="AE342" s="11">
        <f t="shared" si="16"/>
        <v>340</v>
      </c>
      <c r="AG342">
        <v>895</v>
      </c>
      <c r="AH342">
        <v>0.994147</v>
      </c>
    </row>
    <row r="343" spans="1:34" x14ac:dyDescent="0.35">
      <c r="A343">
        <v>325</v>
      </c>
      <c r="B343">
        <v>0.844059</v>
      </c>
      <c r="C343" s="11">
        <f t="shared" si="15"/>
        <v>341</v>
      </c>
      <c r="E343">
        <v>325</v>
      </c>
      <c r="F343">
        <v>0.81679500000000005</v>
      </c>
      <c r="AC343">
        <v>900</v>
      </c>
      <c r="AD343">
        <v>0.98270900000000005</v>
      </c>
      <c r="AE343" s="11">
        <f t="shared" si="16"/>
        <v>341</v>
      </c>
      <c r="AG343">
        <v>900</v>
      </c>
      <c r="AH343">
        <v>0.99433400000000005</v>
      </c>
    </row>
    <row r="344" spans="1:34" x14ac:dyDescent="0.35">
      <c r="A344">
        <v>335</v>
      </c>
      <c r="B344">
        <v>0.84653500000000004</v>
      </c>
      <c r="C344" s="11">
        <f t="shared" si="15"/>
        <v>342</v>
      </c>
      <c r="E344">
        <v>335</v>
      </c>
      <c r="F344">
        <v>0.82733299999999999</v>
      </c>
      <c r="AC344">
        <v>935</v>
      </c>
      <c r="AD344">
        <v>0.98559099999999999</v>
      </c>
      <c r="AE344" s="11">
        <f t="shared" si="16"/>
        <v>342</v>
      </c>
      <c r="AG344">
        <v>935</v>
      </c>
      <c r="AH344">
        <v>0.99548700000000001</v>
      </c>
    </row>
    <row r="345" spans="1:34" x14ac:dyDescent="0.35">
      <c r="A345">
        <v>335</v>
      </c>
      <c r="B345">
        <v>0.84901000000000004</v>
      </c>
      <c r="C345" s="11">
        <f t="shared" si="15"/>
        <v>343</v>
      </c>
      <c r="E345">
        <v>335</v>
      </c>
      <c r="F345">
        <v>0.82733299999999999</v>
      </c>
      <c r="AC345">
        <v>975</v>
      </c>
      <c r="AD345">
        <v>0.98847300000000005</v>
      </c>
      <c r="AE345" s="11">
        <f t="shared" si="16"/>
        <v>343</v>
      </c>
      <c r="AG345">
        <v>975</v>
      </c>
      <c r="AH345">
        <v>0.99652300000000005</v>
      </c>
    </row>
    <row r="346" spans="1:34" x14ac:dyDescent="0.35">
      <c r="A346">
        <v>335</v>
      </c>
      <c r="B346">
        <v>0.85148500000000005</v>
      </c>
      <c r="C346" s="11">
        <f t="shared" si="15"/>
        <v>344</v>
      </c>
      <c r="E346">
        <v>335</v>
      </c>
      <c r="F346">
        <v>0.82733299999999999</v>
      </c>
      <c r="AC346">
        <v>1005</v>
      </c>
      <c r="AD346">
        <v>0.99135399999999996</v>
      </c>
      <c r="AE346" s="11">
        <f t="shared" si="16"/>
        <v>344</v>
      </c>
      <c r="AG346">
        <v>1005</v>
      </c>
      <c r="AH346">
        <v>0.99714199999999997</v>
      </c>
    </row>
    <row r="347" spans="1:34" x14ac:dyDescent="0.35">
      <c r="A347">
        <v>335</v>
      </c>
      <c r="B347">
        <v>0.85396000000000005</v>
      </c>
      <c r="C347" s="11">
        <f t="shared" si="15"/>
        <v>345</v>
      </c>
      <c r="E347">
        <v>335</v>
      </c>
      <c r="F347">
        <v>0.82733299999999999</v>
      </c>
      <c r="AC347">
        <v>1335</v>
      </c>
      <c r="AD347">
        <v>0.99423600000000001</v>
      </c>
      <c r="AE347" s="11">
        <f t="shared" si="16"/>
        <v>345</v>
      </c>
      <c r="AG347">
        <v>1335</v>
      </c>
      <c r="AH347">
        <v>0.99967499999999998</v>
      </c>
    </row>
    <row r="348" spans="1:34" x14ac:dyDescent="0.35">
      <c r="A348">
        <v>340</v>
      </c>
      <c r="B348">
        <v>0.85643599999999998</v>
      </c>
      <c r="C348" s="11">
        <f t="shared" si="15"/>
        <v>346</v>
      </c>
      <c r="E348">
        <v>340</v>
      </c>
      <c r="F348">
        <v>0.83238100000000004</v>
      </c>
      <c r="AC348">
        <v>1610</v>
      </c>
      <c r="AD348">
        <v>0.99711799999999995</v>
      </c>
      <c r="AE348" s="11">
        <f t="shared" si="16"/>
        <v>346</v>
      </c>
      <c r="AG348">
        <v>1610</v>
      </c>
      <c r="AH348">
        <v>0.99994799999999995</v>
      </c>
    </row>
    <row r="349" spans="1:34" x14ac:dyDescent="0.35">
      <c r="A349">
        <v>355</v>
      </c>
      <c r="B349">
        <v>0.85891099999999998</v>
      </c>
      <c r="C349" s="11">
        <f t="shared" si="15"/>
        <v>347</v>
      </c>
      <c r="E349">
        <v>355</v>
      </c>
      <c r="F349">
        <v>0.84669099999999997</v>
      </c>
      <c r="AC349">
        <v>1615</v>
      </c>
      <c r="AD349">
        <v>1</v>
      </c>
      <c r="AE349" s="11">
        <f t="shared" si="16"/>
        <v>347</v>
      </c>
      <c r="AG349">
        <v>1615</v>
      </c>
      <c r="AH349">
        <v>0.99995000000000001</v>
      </c>
    </row>
    <row r="350" spans="1:34" x14ac:dyDescent="0.35">
      <c r="A350">
        <v>355</v>
      </c>
      <c r="B350">
        <v>0.86138599999999999</v>
      </c>
      <c r="C350" s="11">
        <f t="shared" si="15"/>
        <v>348</v>
      </c>
      <c r="E350">
        <v>355</v>
      </c>
      <c r="F350">
        <v>0.84669099999999997</v>
      </c>
    </row>
    <row r="351" spans="1:34" x14ac:dyDescent="0.35">
      <c r="A351">
        <v>360</v>
      </c>
      <c r="B351">
        <v>0.86386099999999999</v>
      </c>
      <c r="C351" s="11">
        <f t="shared" si="15"/>
        <v>349</v>
      </c>
      <c r="E351">
        <v>360</v>
      </c>
      <c r="F351">
        <v>0.85119400000000001</v>
      </c>
    </row>
    <row r="352" spans="1:34" x14ac:dyDescent="0.35">
      <c r="A352">
        <v>365</v>
      </c>
      <c r="B352">
        <v>0.86633700000000002</v>
      </c>
      <c r="C352" s="11">
        <f t="shared" si="15"/>
        <v>350</v>
      </c>
      <c r="E352">
        <v>365</v>
      </c>
      <c r="F352">
        <v>0.85557000000000005</v>
      </c>
    </row>
    <row r="353" spans="1:6" x14ac:dyDescent="0.35">
      <c r="A353">
        <v>365</v>
      </c>
      <c r="B353">
        <v>0.86881200000000003</v>
      </c>
      <c r="C353" s="11">
        <f t="shared" si="15"/>
        <v>351</v>
      </c>
      <c r="E353">
        <v>365</v>
      </c>
      <c r="F353">
        <v>0.85557000000000005</v>
      </c>
    </row>
    <row r="354" spans="1:6" x14ac:dyDescent="0.35">
      <c r="A354">
        <v>365</v>
      </c>
      <c r="B354">
        <v>0.87128700000000003</v>
      </c>
      <c r="C354" s="11">
        <f t="shared" si="15"/>
        <v>352</v>
      </c>
      <c r="E354">
        <v>365</v>
      </c>
      <c r="F354">
        <v>0.85557000000000005</v>
      </c>
    </row>
    <row r="355" spans="1:6" x14ac:dyDescent="0.35">
      <c r="A355">
        <v>370</v>
      </c>
      <c r="B355">
        <v>0.87376200000000004</v>
      </c>
      <c r="C355" s="11">
        <f t="shared" si="15"/>
        <v>353</v>
      </c>
      <c r="E355">
        <v>370</v>
      </c>
      <c r="F355">
        <v>0.85982099999999995</v>
      </c>
    </row>
    <row r="356" spans="1:6" x14ac:dyDescent="0.35">
      <c r="A356">
        <v>375</v>
      </c>
      <c r="B356">
        <v>0.87623799999999996</v>
      </c>
      <c r="C356" s="11">
        <f t="shared" si="15"/>
        <v>354</v>
      </c>
      <c r="E356">
        <v>375</v>
      </c>
      <c r="F356">
        <v>0.86395200000000005</v>
      </c>
    </row>
    <row r="357" spans="1:6" x14ac:dyDescent="0.35">
      <c r="A357">
        <v>410</v>
      </c>
      <c r="B357">
        <v>0.87871299999999997</v>
      </c>
      <c r="C357" s="11">
        <f t="shared" si="15"/>
        <v>355</v>
      </c>
      <c r="E357">
        <v>410</v>
      </c>
      <c r="F357">
        <v>0.889741</v>
      </c>
    </row>
    <row r="358" spans="1:6" x14ac:dyDescent="0.35">
      <c r="A358">
        <v>410</v>
      </c>
      <c r="B358">
        <v>0.88118799999999997</v>
      </c>
      <c r="C358" s="11">
        <f t="shared" si="15"/>
        <v>356</v>
      </c>
      <c r="E358">
        <v>410</v>
      </c>
      <c r="F358">
        <v>0.889741</v>
      </c>
    </row>
    <row r="359" spans="1:6" x14ac:dyDescent="0.35">
      <c r="A359">
        <v>415</v>
      </c>
      <c r="B359">
        <v>0.88366299999999998</v>
      </c>
      <c r="C359" s="11">
        <f t="shared" si="15"/>
        <v>357</v>
      </c>
      <c r="E359">
        <v>415</v>
      </c>
      <c r="F359">
        <v>0.89301399999999997</v>
      </c>
    </row>
    <row r="360" spans="1:6" x14ac:dyDescent="0.35">
      <c r="A360">
        <v>415</v>
      </c>
      <c r="B360">
        <v>0.88613900000000001</v>
      </c>
      <c r="C360" s="11">
        <f t="shared" si="15"/>
        <v>358</v>
      </c>
      <c r="E360">
        <v>415</v>
      </c>
      <c r="F360">
        <v>0.89301399999999997</v>
      </c>
    </row>
    <row r="361" spans="1:6" x14ac:dyDescent="0.35">
      <c r="A361">
        <v>415</v>
      </c>
      <c r="B361">
        <v>0.88861400000000001</v>
      </c>
      <c r="C361" s="11">
        <f t="shared" si="15"/>
        <v>359</v>
      </c>
      <c r="E361">
        <v>415</v>
      </c>
      <c r="F361">
        <v>0.89301399999999997</v>
      </c>
    </row>
    <row r="362" spans="1:6" x14ac:dyDescent="0.35">
      <c r="A362">
        <v>415</v>
      </c>
      <c r="B362">
        <v>0.89108900000000002</v>
      </c>
      <c r="C362" s="11">
        <f t="shared" si="15"/>
        <v>360</v>
      </c>
      <c r="E362">
        <v>415</v>
      </c>
      <c r="F362">
        <v>0.89301399999999997</v>
      </c>
    </row>
    <row r="363" spans="1:6" x14ac:dyDescent="0.35">
      <c r="A363">
        <v>420</v>
      </c>
      <c r="B363">
        <v>0.89356400000000002</v>
      </c>
      <c r="C363" s="11">
        <f t="shared" si="15"/>
        <v>361</v>
      </c>
      <c r="E363">
        <v>420</v>
      </c>
      <c r="F363">
        <v>0.89619300000000002</v>
      </c>
    </row>
    <row r="364" spans="1:6" x14ac:dyDescent="0.35">
      <c r="A364">
        <v>420</v>
      </c>
      <c r="B364">
        <v>0.89603999999999995</v>
      </c>
      <c r="C364" s="11">
        <f t="shared" si="15"/>
        <v>362</v>
      </c>
      <c r="E364">
        <v>420</v>
      </c>
      <c r="F364">
        <v>0.89619300000000002</v>
      </c>
    </row>
    <row r="365" spans="1:6" x14ac:dyDescent="0.35">
      <c r="A365">
        <v>420</v>
      </c>
      <c r="B365">
        <v>0.89851499999999995</v>
      </c>
      <c r="C365" s="11">
        <f t="shared" si="15"/>
        <v>363</v>
      </c>
      <c r="E365">
        <v>420</v>
      </c>
      <c r="F365">
        <v>0.89619300000000002</v>
      </c>
    </row>
    <row r="366" spans="1:6" x14ac:dyDescent="0.35">
      <c r="A366">
        <v>430</v>
      </c>
      <c r="B366">
        <v>0.90098999999999996</v>
      </c>
      <c r="C366" s="11">
        <f t="shared" si="15"/>
        <v>364</v>
      </c>
      <c r="E366">
        <v>430</v>
      </c>
      <c r="F366">
        <v>0.902277</v>
      </c>
    </row>
    <row r="367" spans="1:6" x14ac:dyDescent="0.35">
      <c r="A367">
        <v>470</v>
      </c>
      <c r="B367">
        <v>0.90346499999999996</v>
      </c>
      <c r="C367" s="11">
        <f t="shared" si="15"/>
        <v>365</v>
      </c>
      <c r="E367">
        <v>470</v>
      </c>
      <c r="F367">
        <v>0.923323</v>
      </c>
    </row>
    <row r="368" spans="1:6" x14ac:dyDescent="0.35">
      <c r="A368">
        <v>475</v>
      </c>
      <c r="B368">
        <v>0.905941</v>
      </c>
      <c r="C368" s="11">
        <f t="shared" si="15"/>
        <v>366</v>
      </c>
      <c r="E368">
        <v>475</v>
      </c>
      <c r="F368">
        <v>0.92562</v>
      </c>
    </row>
    <row r="369" spans="1:6" x14ac:dyDescent="0.35">
      <c r="A369">
        <v>475</v>
      </c>
      <c r="B369">
        <v>0.908416</v>
      </c>
      <c r="C369" s="11">
        <f t="shared" si="15"/>
        <v>367</v>
      </c>
      <c r="E369">
        <v>475</v>
      </c>
      <c r="F369">
        <v>0.92562</v>
      </c>
    </row>
    <row r="370" spans="1:6" x14ac:dyDescent="0.35">
      <c r="A370">
        <v>480</v>
      </c>
      <c r="B370">
        <v>0.91089100000000001</v>
      </c>
      <c r="C370" s="11">
        <f t="shared" si="15"/>
        <v>368</v>
      </c>
      <c r="E370">
        <v>480</v>
      </c>
      <c r="F370">
        <v>0.92784999999999995</v>
      </c>
    </row>
    <row r="371" spans="1:6" x14ac:dyDescent="0.35">
      <c r="A371">
        <v>485</v>
      </c>
      <c r="B371">
        <v>0.91336600000000001</v>
      </c>
      <c r="C371" s="11">
        <f t="shared" si="15"/>
        <v>369</v>
      </c>
      <c r="E371">
        <v>485</v>
      </c>
      <c r="F371">
        <v>0.93001400000000001</v>
      </c>
    </row>
    <row r="372" spans="1:6" x14ac:dyDescent="0.35">
      <c r="A372">
        <v>495</v>
      </c>
      <c r="B372">
        <v>0.91584200000000004</v>
      </c>
      <c r="C372" s="11">
        <f t="shared" si="15"/>
        <v>370</v>
      </c>
      <c r="E372">
        <v>495</v>
      </c>
      <c r="F372">
        <v>0.93415400000000004</v>
      </c>
    </row>
    <row r="373" spans="1:6" x14ac:dyDescent="0.35">
      <c r="A373">
        <v>495</v>
      </c>
      <c r="B373">
        <v>0.91831700000000005</v>
      </c>
      <c r="C373" s="11">
        <f t="shared" si="15"/>
        <v>371</v>
      </c>
      <c r="E373">
        <v>495</v>
      </c>
      <c r="F373">
        <v>0.93415400000000004</v>
      </c>
    </row>
    <row r="374" spans="1:6" x14ac:dyDescent="0.35">
      <c r="A374">
        <v>495</v>
      </c>
      <c r="B374">
        <v>0.92079200000000005</v>
      </c>
      <c r="C374" s="11">
        <f t="shared" si="15"/>
        <v>372</v>
      </c>
      <c r="E374">
        <v>495</v>
      </c>
      <c r="F374">
        <v>0.93415400000000004</v>
      </c>
    </row>
    <row r="375" spans="1:6" x14ac:dyDescent="0.35">
      <c r="A375">
        <v>505</v>
      </c>
      <c r="B375">
        <v>0.92326699999999995</v>
      </c>
      <c r="C375" s="11">
        <f t="shared" si="15"/>
        <v>373</v>
      </c>
      <c r="E375">
        <v>505</v>
      </c>
      <c r="F375">
        <v>0.93805400000000005</v>
      </c>
    </row>
    <row r="376" spans="1:6" x14ac:dyDescent="0.35">
      <c r="A376">
        <v>525</v>
      </c>
      <c r="B376">
        <v>0.92574299999999998</v>
      </c>
      <c r="C376" s="11">
        <f t="shared" si="15"/>
        <v>374</v>
      </c>
      <c r="E376">
        <v>525</v>
      </c>
      <c r="F376">
        <v>0.94518599999999997</v>
      </c>
    </row>
    <row r="377" spans="1:6" x14ac:dyDescent="0.35">
      <c r="A377">
        <v>530</v>
      </c>
      <c r="B377">
        <v>0.92821799999999999</v>
      </c>
      <c r="C377" s="11">
        <f t="shared" si="15"/>
        <v>375</v>
      </c>
      <c r="E377">
        <v>530</v>
      </c>
      <c r="F377">
        <v>0.94684000000000001</v>
      </c>
    </row>
    <row r="378" spans="1:6" x14ac:dyDescent="0.35">
      <c r="A378">
        <v>540</v>
      </c>
      <c r="B378">
        <v>0.93069299999999999</v>
      </c>
      <c r="C378" s="11">
        <f t="shared" si="15"/>
        <v>376</v>
      </c>
      <c r="E378">
        <v>540</v>
      </c>
      <c r="F378">
        <v>0.95000099999999998</v>
      </c>
    </row>
    <row r="379" spans="1:6" x14ac:dyDescent="0.35">
      <c r="A379">
        <v>540</v>
      </c>
      <c r="B379">
        <v>0.933168</v>
      </c>
      <c r="C379" s="11">
        <f t="shared" si="15"/>
        <v>377</v>
      </c>
      <c r="E379">
        <v>540</v>
      </c>
      <c r="F379">
        <v>0.95000099999999998</v>
      </c>
    </row>
    <row r="380" spans="1:6" x14ac:dyDescent="0.35">
      <c r="A380">
        <v>545</v>
      </c>
      <c r="B380">
        <v>0.93564400000000003</v>
      </c>
      <c r="C380" s="11">
        <f t="shared" si="15"/>
        <v>378</v>
      </c>
      <c r="E380">
        <v>545</v>
      </c>
      <c r="F380">
        <v>0.951511</v>
      </c>
    </row>
    <row r="381" spans="1:6" x14ac:dyDescent="0.35">
      <c r="A381">
        <v>560</v>
      </c>
      <c r="B381">
        <v>0.93811900000000004</v>
      </c>
      <c r="C381" s="11">
        <f t="shared" si="15"/>
        <v>379</v>
      </c>
      <c r="E381">
        <v>560</v>
      </c>
      <c r="F381">
        <v>0.95577900000000005</v>
      </c>
    </row>
    <row r="382" spans="1:6" x14ac:dyDescent="0.35">
      <c r="A382">
        <v>610</v>
      </c>
      <c r="B382">
        <v>0.94059400000000004</v>
      </c>
      <c r="C382" s="11">
        <f t="shared" si="15"/>
        <v>380</v>
      </c>
      <c r="E382">
        <v>610</v>
      </c>
      <c r="F382">
        <v>0.96750499999999995</v>
      </c>
    </row>
    <row r="383" spans="1:6" x14ac:dyDescent="0.35">
      <c r="A383">
        <v>630</v>
      </c>
      <c r="B383">
        <v>0.94306900000000005</v>
      </c>
      <c r="C383" s="11">
        <f t="shared" si="15"/>
        <v>381</v>
      </c>
      <c r="E383">
        <v>630</v>
      </c>
      <c r="F383">
        <v>0.97128400000000004</v>
      </c>
    </row>
    <row r="384" spans="1:6" x14ac:dyDescent="0.35">
      <c r="A384">
        <v>650</v>
      </c>
      <c r="B384">
        <v>0.94554499999999997</v>
      </c>
      <c r="C384" s="11">
        <f t="shared" si="15"/>
        <v>382</v>
      </c>
      <c r="E384">
        <v>650</v>
      </c>
      <c r="F384">
        <v>0.97462899999999997</v>
      </c>
    </row>
    <row r="385" spans="1:6" x14ac:dyDescent="0.35">
      <c r="A385">
        <v>660</v>
      </c>
      <c r="B385">
        <v>0.94801999999999997</v>
      </c>
      <c r="C385" s="11">
        <f t="shared" si="15"/>
        <v>383</v>
      </c>
      <c r="E385">
        <v>660</v>
      </c>
      <c r="F385">
        <v>0.97615399999999997</v>
      </c>
    </row>
    <row r="386" spans="1:6" x14ac:dyDescent="0.35">
      <c r="A386">
        <v>705</v>
      </c>
      <c r="B386">
        <v>0.95049499999999998</v>
      </c>
      <c r="C386" s="11">
        <f t="shared" si="15"/>
        <v>384</v>
      </c>
      <c r="E386">
        <v>705</v>
      </c>
      <c r="F386">
        <v>0.98196899999999998</v>
      </c>
    </row>
    <row r="387" spans="1:6" x14ac:dyDescent="0.35">
      <c r="A387">
        <v>720</v>
      </c>
      <c r="B387">
        <v>0.95296999999999998</v>
      </c>
      <c r="C387" s="11">
        <f t="shared" si="15"/>
        <v>385</v>
      </c>
      <c r="E387">
        <v>720</v>
      </c>
      <c r="F387">
        <v>0.98357700000000003</v>
      </c>
    </row>
    <row r="388" spans="1:6" x14ac:dyDescent="0.35">
      <c r="A388">
        <v>725</v>
      </c>
      <c r="B388">
        <v>0.95544600000000002</v>
      </c>
      <c r="C388" s="11">
        <f t="shared" si="15"/>
        <v>386</v>
      </c>
      <c r="E388">
        <v>725</v>
      </c>
      <c r="F388">
        <v>0.98408099999999998</v>
      </c>
    </row>
    <row r="389" spans="1:6" x14ac:dyDescent="0.35">
      <c r="A389">
        <v>725</v>
      </c>
      <c r="B389">
        <v>0.95792100000000002</v>
      </c>
      <c r="C389" s="11">
        <f t="shared" ref="C389:C406" si="17">C388+1</f>
        <v>387</v>
      </c>
      <c r="E389">
        <v>725</v>
      </c>
      <c r="F389">
        <v>0.98408099999999998</v>
      </c>
    </row>
    <row r="390" spans="1:6" x14ac:dyDescent="0.35">
      <c r="A390">
        <v>740</v>
      </c>
      <c r="B390">
        <v>0.96039600000000003</v>
      </c>
      <c r="C390" s="11">
        <f t="shared" si="17"/>
        <v>388</v>
      </c>
      <c r="E390">
        <v>740</v>
      </c>
      <c r="F390">
        <v>0.98550199999999999</v>
      </c>
    </row>
    <row r="391" spans="1:6" x14ac:dyDescent="0.35">
      <c r="A391">
        <v>755</v>
      </c>
      <c r="B391">
        <v>0.96287100000000003</v>
      </c>
      <c r="C391" s="11">
        <f t="shared" si="17"/>
        <v>389</v>
      </c>
      <c r="E391">
        <v>755</v>
      </c>
      <c r="F391">
        <v>0.98679700000000004</v>
      </c>
    </row>
    <row r="392" spans="1:6" x14ac:dyDescent="0.35">
      <c r="A392">
        <v>765</v>
      </c>
      <c r="B392">
        <v>0.96534699999999996</v>
      </c>
      <c r="C392" s="11">
        <f t="shared" si="17"/>
        <v>390</v>
      </c>
      <c r="E392">
        <v>765</v>
      </c>
      <c r="F392">
        <v>0.98759600000000003</v>
      </c>
    </row>
    <row r="393" spans="1:6" x14ac:dyDescent="0.35">
      <c r="A393">
        <v>800</v>
      </c>
      <c r="B393">
        <v>0.96782199999999996</v>
      </c>
      <c r="C393" s="11">
        <f t="shared" si="17"/>
        <v>391</v>
      </c>
      <c r="E393">
        <v>800</v>
      </c>
      <c r="F393">
        <v>0.99003399999999997</v>
      </c>
    </row>
    <row r="394" spans="1:6" x14ac:dyDescent="0.35">
      <c r="A394">
        <v>800</v>
      </c>
      <c r="B394">
        <v>0.97029699999999997</v>
      </c>
      <c r="C394" s="11">
        <f t="shared" si="17"/>
        <v>392</v>
      </c>
      <c r="E394">
        <v>800</v>
      </c>
      <c r="F394">
        <v>0.99003399999999997</v>
      </c>
    </row>
    <row r="395" spans="1:6" x14ac:dyDescent="0.35">
      <c r="A395">
        <v>805</v>
      </c>
      <c r="B395">
        <v>0.97277199999999997</v>
      </c>
      <c r="C395" s="11">
        <f t="shared" si="17"/>
        <v>393</v>
      </c>
      <c r="E395">
        <v>805</v>
      </c>
      <c r="F395">
        <v>0.99034100000000003</v>
      </c>
    </row>
    <row r="396" spans="1:6" x14ac:dyDescent="0.35">
      <c r="A396">
        <v>870</v>
      </c>
      <c r="B396">
        <v>0.975248</v>
      </c>
      <c r="C396" s="11">
        <f t="shared" si="17"/>
        <v>394</v>
      </c>
      <c r="E396">
        <v>870</v>
      </c>
      <c r="F396">
        <v>0.99357499999999999</v>
      </c>
    </row>
    <row r="397" spans="1:6" x14ac:dyDescent="0.35">
      <c r="A397">
        <v>895</v>
      </c>
      <c r="B397">
        <v>0.97772300000000001</v>
      </c>
      <c r="C397" s="11">
        <f t="shared" si="17"/>
        <v>395</v>
      </c>
      <c r="E397">
        <v>895</v>
      </c>
      <c r="F397">
        <v>0.99450899999999998</v>
      </c>
    </row>
    <row r="398" spans="1:6" x14ac:dyDescent="0.35">
      <c r="A398">
        <v>900</v>
      </c>
      <c r="B398">
        <v>0.98019800000000001</v>
      </c>
      <c r="C398" s="11">
        <f t="shared" si="17"/>
        <v>396</v>
      </c>
      <c r="E398">
        <v>900</v>
      </c>
      <c r="F398">
        <v>0.99467899999999998</v>
      </c>
    </row>
    <row r="399" spans="1:6" x14ac:dyDescent="0.35">
      <c r="A399">
        <v>915</v>
      </c>
      <c r="B399">
        <v>0.98267300000000002</v>
      </c>
      <c r="C399" s="11">
        <f t="shared" si="17"/>
        <v>397</v>
      </c>
      <c r="E399">
        <v>915</v>
      </c>
      <c r="F399">
        <v>0.99515799999999999</v>
      </c>
    </row>
    <row r="400" spans="1:6" x14ac:dyDescent="0.35">
      <c r="A400">
        <v>1000</v>
      </c>
      <c r="B400">
        <v>0.98514900000000005</v>
      </c>
      <c r="C400" s="11">
        <f t="shared" si="17"/>
        <v>398</v>
      </c>
      <c r="E400">
        <v>1000</v>
      </c>
      <c r="F400">
        <v>0.99716700000000003</v>
      </c>
    </row>
    <row r="401" spans="1:6" x14ac:dyDescent="0.35">
      <c r="A401">
        <v>1035</v>
      </c>
      <c r="B401">
        <v>0.98762399999999995</v>
      </c>
      <c r="C401" s="11">
        <f t="shared" si="17"/>
        <v>399</v>
      </c>
      <c r="E401">
        <v>1035</v>
      </c>
      <c r="F401">
        <v>0.99772899999999998</v>
      </c>
    </row>
    <row r="402" spans="1:6" x14ac:dyDescent="0.35">
      <c r="A402">
        <v>1075</v>
      </c>
      <c r="B402">
        <v>0.99009899999999995</v>
      </c>
      <c r="C402" s="11">
        <f t="shared" si="17"/>
        <v>400</v>
      </c>
      <c r="E402">
        <v>1075</v>
      </c>
      <c r="F402">
        <v>0.99823700000000004</v>
      </c>
    </row>
    <row r="403" spans="1:6" x14ac:dyDescent="0.35">
      <c r="A403">
        <v>1140</v>
      </c>
      <c r="B403">
        <v>0.99257399999999996</v>
      </c>
      <c r="C403" s="11">
        <f t="shared" si="17"/>
        <v>401</v>
      </c>
      <c r="E403">
        <v>1140</v>
      </c>
      <c r="F403">
        <v>0.99883200000000005</v>
      </c>
    </row>
    <row r="404" spans="1:6" x14ac:dyDescent="0.35">
      <c r="A404">
        <v>1175</v>
      </c>
      <c r="B404">
        <v>0.99504999999999999</v>
      </c>
      <c r="C404" s="11">
        <f t="shared" si="17"/>
        <v>402</v>
      </c>
      <c r="E404">
        <v>1175</v>
      </c>
      <c r="F404">
        <v>0.99906499999999998</v>
      </c>
    </row>
    <row r="405" spans="1:6" x14ac:dyDescent="0.35">
      <c r="A405">
        <v>1225</v>
      </c>
      <c r="B405">
        <v>0.997525</v>
      </c>
      <c r="C405" s="11">
        <f t="shared" si="17"/>
        <v>403</v>
      </c>
      <c r="E405">
        <v>1225</v>
      </c>
      <c r="F405">
        <v>0.99931899999999996</v>
      </c>
    </row>
    <row r="406" spans="1:6" x14ac:dyDescent="0.35">
      <c r="A406">
        <v>1390</v>
      </c>
      <c r="B406">
        <v>1</v>
      </c>
      <c r="C406" s="11">
        <f t="shared" si="17"/>
        <v>404</v>
      </c>
      <c r="E406">
        <v>1390</v>
      </c>
      <c r="F406">
        <v>0.99976200000000004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V22" workbookViewId="0">
      <selection activeCell="AG42" sqref="AG42"/>
    </sheetView>
  </sheetViews>
  <sheetFormatPr defaultRowHeight="14.5" x14ac:dyDescent="0.35"/>
  <sheetData>
    <row r="1" spans="1:22" x14ac:dyDescent="0.35">
      <c r="A1" s="11" t="s">
        <v>53</v>
      </c>
      <c r="E1">
        <f>SUM(B3:B38)</f>
        <v>1.0000010000000001</v>
      </c>
      <c r="F1" t="s">
        <v>53</v>
      </c>
      <c r="H1">
        <f>SUM(G3:G38)</f>
        <v>2.2939999999999996E-3</v>
      </c>
      <c r="I1">
        <f>SUM(H3:H38)</f>
        <v>1</v>
      </c>
      <c r="P1" s="11" t="s">
        <v>46</v>
      </c>
      <c r="Q1" s="11"/>
      <c r="R1" s="11">
        <f>SUM(Q3:Q38)</f>
        <v>0.99999900000000008</v>
      </c>
      <c r="S1" t="s">
        <v>36</v>
      </c>
      <c r="T1" s="11"/>
      <c r="U1" s="11">
        <f>SUM(T3:T38)</f>
        <v>2.467E-3</v>
      </c>
      <c r="V1" s="11">
        <f>SUM(U3:U38)</f>
        <v>0.99999999999999978</v>
      </c>
    </row>
    <row r="2" spans="1:22" x14ac:dyDescent="0.35">
      <c r="A2" t="s">
        <v>61</v>
      </c>
      <c r="C2" s="11" t="s">
        <v>74</v>
      </c>
      <c r="F2" t="s">
        <v>62</v>
      </c>
      <c r="P2" s="11" t="s">
        <v>61</v>
      </c>
      <c r="Q2" s="11"/>
      <c r="R2" s="11"/>
      <c r="S2" s="11" t="s">
        <v>62</v>
      </c>
      <c r="T2" s="11"/>
      <c r="U2" s="11"/>
      <c r="V2" s="11"/>
    </row>
    <row r="3" spans="1:22" x14ac:dyDescent="0.35">
      <c r="A3">
        <v>405.33333299999998</v>
      </c>
      <c r="B3">
        <v>0.13805999999999999</v>
      </c>
      <c r="C3">
        <f>B3*268</f>
        <v>37.000079999999997</v>
      </c>
      <c r="D3">
        <f>SQRT(C3)</f>
        <v>6.0827691062541573</v>
      </c>
      <c r="F3">
        <v>405.33333299999998</v>
      </c>
      <c r="G3">
        <v>2.1599999999999999E-4</v>
      </c>
      <c r="H3">
        <f t="shared" ref="H3:H38" si="0">G3/$H$1</f>
        <v>9.4158674803836107E-2</v>
      </c>
      <c r="I3">
        <f>H3*268</f>
        <v>25.234524847428077</v>
      </c>
      <c r="N3">
        <f>SQRT(O3)</f>
        <v>4.3588782960757229</v>
      </c>
      <c r="O3">
        <f>Q3*452</f>
        <v>18.99982</v>
      </c>
      <c r="P3">
        <v>521.6</v>
      </c>
      <c r="Q3">
        <v>4.2035000000000003E-2</v>
      </c>
      <c r="S3">
        <v>521.6</v>
      </c>
      <c r="T3">
        <v>6.0999999999999999E-5</v>
      </c>
      <c r="U3">
        <f>T3/$U$1</f>
        <v>2.4726388325901905E-2</v>
      </c>
      <c r="V3">
        <f>U3*452</f>
        <v>11.176327523307661</v>
      </c>
    </row>
    <row r="4" spans="1:22" x14ac:dyDescent="0.35">
      <c r="A4">
        <v>832</v>
      </c>
      <c r="B4">
        <v>8.9552000000000007E-2</v>
      </c>
      <c r="C4" s="11">
        <f t="shared" ref="C4:C38" si="1">B4*268</f>
        <v>23.999936000000002</v>
      </c>
      <c r="D4" s="11">
        <f t="shared" ref="D4:D38" si="2">SQRT(C4)</f>
        <v>4.8989729535893547</v>
      </c>
      <c r="F4">
        <v>832</v>
      </c>
      <c r="G4">
        <v>2.4699999999999999E-4</v>
      </c>
      <c r="H4" s="11">
        <f t="shared" si="0"/>
        <v>0.10767218831734962</v>
      </c>
      <c r="I4" s="11">
        <f t="shared" ref="I4:I38" si="3">H4*268</f>
        <v>28.856146469049698</v>
      </c>
      <c r="N4" s="11">
        <f t="shared" ref="N4:N39" si="4">SQRT(O4)</f>
        <v>5.1961735921733796</v>
      </c>
      <c r="O4" s="11">
        <f t="shared" ref="O4:O39" si="5">Q4*452</f>
        <v>27.000220000000002</v>
      </c>
      <c r="P4">
        <v>924.8</v>
      </c>
      <c r="Q4">
        <v>5.9735000000000003E-2</v>
      </c>
      <c r="S4">
        <v>924.8</v>
      </c>
      <c r="T4">
        <v>1.5899999999999999E-4</v>
      </c>
      <c r="U4" s="11">
        <f t="shared" ref="U4:U22" si="6">T4/$U$1</f>
        <v>6.4450749898662341E-2</v>
      </c>
      <c r="V4" s="11">
        <f t="shared" ref="V4:V39" si="7">U4*452</f>
        <v>29.131738954195377</v>
      </c>
    </row>
    <row r="5" spans="1:22" x14ac:dyDescent="0.35">
      <c r="A5">
        <v>1258.666667</v>
      </c>
      <c r="B5">
        <v>0.11194</v>
      </c>
      <c r="C5" s="11">
        <f t="shared" si="1"/>
        <v>29.999919999999999</v>
      </c>
      <c r="D5" s="11">
        <f t="shared" si="2"/>
        <v>5.4772182720793587</v>
      </c>
      <c r="F5">
        <v>1258.666667</v>
      </c>
      <c r="G5">
        <v>2.4399999999999999E-4</v>
      </c>
      <c r="H5" s="11">
        <f t="shared" si="0"/>
        <v>0.10636442894507413</v>
      </c>
      <c r="I5" s="11">
        <f t="shared" si="3"/>
        <v>28.505666957279868</v>
      </c>
      <c r="N5" s="11">
        <f t="shared" si="4"/>
        <v>5.7445685651752818</v>
      </c>
      <c r="O5" s="11">
        <f t="shared" si="5"/>
        <v>33.000067999999999</v>
      </c>
      <c r="P5">
        <v>1328</v>
      </c>
      <c r="Q5">
        <v>7.3009000000000004E-2</v>
      </c>
      <c r="S5">
        <v>1328</v>
      </c>
      <c r="T5">
        <v>2.43E-4</v>
      </c>
      <c r="U5" s="11">
        <f t="shared" si="6"/>
        <v>9.8500202675314147E-2</v>
      </c>
      <c r="V5" s="11">
        <f t="shared" si="7"/>
        <v>44.522091609241997</v>
      </c>
    </row>
    <row r="6" spans="1:22" x14ac:dyDescent="0.35">
      <c r="A6">
        <v>1685.333333</v>
      </c>
      <c r="B6">
        <v>6.7164000000000001E-2</v>
      </c>
      <c r="C6" s="11">
        <f t="shared" si="1"/>
        <v>17.999952</v>
      </c>
      <c r="D6" s="11">
        <f t="shared" si="2"/>
        <v>4.2426350302612645</v>
      </c>
      <c r="F6">
        <v>1685.333333</v>
      </c>
      <c r="G6">
        <v>2.2599999999999999E-4</v>
      </c>
      <c r="H6" s="11">
        <f t="shared" si="0"/>
        <v>9.8517872711421109E-2</v>
      </c>
      <c r="I6" s="11">
        <f t="shared" si="3"/>
        <v>26.402789886660859</v>
      </c>
      <c r="N6" s="11">
        <f t="shared" si="4"/>
        <v>7.4833206532928953</v>
      </c>
      <c r="O6" s="11">
        <f t="shared" si="5"/>
        <v>56.000088000000005</v>
      </c>
      <c r="P6">
        <v>1731.2</v>
      </c>
      <c r="Q6">
        <v>0.123894</v>
      </c>
      <c r="S6">
        <v>1731.2</v>
      </c>
      <c r="T6">
        <v>2.9E-4</v>
      </c>
      <c r="U6" s="11">
        <f t="shared" si="6"/>
        <v>0.11755168220510742</v>
      </c>
      <c r="V6" s="11">
        <f t="shared" si="7"/>
        <v>53.133360356708558</v>
      </c>
    </row>
    <row r="7" spans="1:22" x14ac:dyDescent="0.35">
      <c r="A7">
        <v>2112</v>
      </c>
      <c r="B7">
        <v>8.9552000000000007E-2</v>
      </c>
      <c r="C7" s="11">
        <f t="shared" si="1"/>
        <v>23.999936000000002</v>
      </c>
      <c r="D7" s="11">
        <f t="shared" si="2"/>
        <v>4.8989729535893547</v>
      </c>
      <c r="F7">
        <v>2112</v>
      </c>
      <c r="G7">
        <v>2.03E-4</v>
      </c>
      <c r="H7" s="11">
        <f t="shared" si="0"/>
        <v>8.849171752397561E-2</v>
      </c>
      <c r="I7" s="11">
        <f t="shared" si="3"/>
        <v>23.715780296425464</v>
      </c>
      <c r="N7" s="11">
        <f t="shared" si="4"/>
        <v>6.8556446815744474</v>
      </c>
      <c r="O7" s="11">
        <f t="shared" si="5"/>
        <v>46.999864000000002</v>
      </c>
      <c r="P7">
        <v>2134.4</v>
      </c>
      <c r="Q7">
        <v>0.103982</v>
      </c>
      <c r="S7">
        <v>2134.4</v>
      </c>
      <c r="T7">
        <v>2.9999999999999997E-4</v>
      </c>
      <c r="U7" s="11">
        <f t="shared" si="6"/>
        <v>0.12160518848804215</v>
      </c>
      <c r="V7" s="11">
        <f t="shared" si="7"/>
        <v>54.965545196595052</v>
      </c>
    </row>
    <row r="8" spans="1:22" x14ac:dyDescent="0.35">
      <c r="A8">
        <v>2538.666667</v>
      </c>
      <c r="B8">
        <v>9.3284000000000006E-2</v>
      </c>
      <c r="C8" s="11">
        <f t="shared" si="1"/>
        <v>25.000112000000001</v>
      </c>
      <c r="D8" s="11">
        <f t="shared" si="2"/>
        <v>5.0000111999874566</v>
      </c>
      <c r="F8">
        <v>2538.666667</v>
      </c>
      <c r="G8">
        <v>1.7899999999999999E-4</v>
      </c>
      <c r="H8" s="11">
        <f t="shared" si="0"/>
        <v>7.8029642545771591E-2</v>
      </c>
      <c r="I8" s="11">
        <f t="shared" si="3"/>
        <v>20.911944202266785</v>
      </c>
      <c r="N8" s="11">
        <f t="shared" si="4"/>
        <v>6.78233293196375</v>
      </c>
      <c r="O8" s="11">
        <f t="shared" si="5"/>
        <v>46.000039999999998</v>
      </c>
      <c r="P8">
        <v>2537.6</v>
      </c>
      <c r="Q8">
        <v>0.10177</v>
      </c>
      <c r="S8">
        <v>2537.6</v>
      </c>
      <c r="T8">
        <v>2.8299999999999999E-4</v>
      </c>
      <c r="U8" s="11">
        <f t="shared" si="6"/>
        <v>0.11471422780705309</v>
      </c>
      <c r="V8" s="11">
        <f t="shared" si="7"/>
        <v>51.850830968787996</v>
      </c>
    </row>
    <row r="9" spans="1:22" x14ac:dyDescent="0.35">
      <c r="A9">
        <v>2965.333333</v>
      </c>
      <c r="B9">
        <v>7.0896000000000001E-2</v>
      </c>
      <c r="C9" s="11">
        <f t="shared" si="1"/>
        <v>19.000128</v>
      </c>
      <c r="D9" s="11">
        <f t="shared" si="2"/>
        <v>4.3589136261229129</v>
      </c>
      <c r="F9">
        <v>2965.333333</v>
      </c>
      <c r="G9">
        <v>1.55E-4</v>
      </c>
      <c r="H9" s="11">
        <f t="shared" si="0"/>
        <v>6.7567567567567585E-2</v>
      </c>
      <c r="I9" s="11">
        <f t="shared" si="3"/>
        <v>18.108108108108112</v>
      </c>
      <c r="N9" s="11">
        <f t="shared" si="4"/>
        <v>7.4833206532928953</v>
      </c>
      <c r="O9" s="11">
        <f t="shared" si="5"/>
        <v>56.000088000000005</v>
      </c>
      <c r="P9">
        <v>2940.8</v>
      </c>
      <c r="Q9">
        <v>0.123894</v>
      </c>
      <c r="S9">
        <v>2940.8</v>
      </c>
      <c r="T9">
        <v>2.4899999999999998E-4</v>
      </c>
      <c r="U9" s="11">
        <f t="shared" si="6"/>
        <v>0.10093230644507498</v>
      </c>
      <c r="V9" s="11">
        <f t="shared" si="7"/>
        <v>45.621402513173891</v>
      </c>
    </row>
    <row r="10" spans="1:22" x14ac:dyDescent="0.35">
      <c r="A10">
        <v>3392</v>
      </c>
      <c r="B10">
        <v>8.2089999999999996E-2</v>
      </c>
      <c r="C10" s="11">
        <f t="shared" si="1"/>
        <v>22.000119999999999</v>
      </c>
      <c r="D10" s="11">
        <f t="shared" si="2"/>
        <v>4.6904285518489672</v>
      </c>
      <c r="F10">
        <v>3392</v>
      </c>
      <c r="G10">
        <v>1.34E-4</v>
      </c>
      <c r="H10" s="11">
        <f t="shared" si="0"/>
        <v>5.8413251961639073E-2</v>
      </c>
      <c r="I10" s="11">
        <f t="shared" si="3"/>
        <v>15.654751525719272</v>
      </c>
      <c r="N10" s="11">
        <f t="shared" si="4"/>
        <v>5.830942633914348</v>
      </c>
      <c r="O10" s="11">
        <f t="shared" si="5"/>
        <v>33.999891999999996</v>
      </c>
      <c r="P10">
        <v>3344</v>
      </c>
      <c r="Q10">
        <v>7.5220999999999996E-2</v>
      </c>
      <c r="S10">
        <v>3344</v>
      </c>
      <c r="T10">
        <v>2.1000000000000001E-4</v>
      </c>
      <c r="U10" s="11">
        <f t="shared" si="6"/>
        <v>8.5123631941629516E-2</v>
      </c>
      <c r="V10" s="11">
        <f t="shared" si="7"/>
        <v>38.475881637616538</v>
      </c>
    </row>
    <row r="11" spans="1:22" x14ac:dyDescent="0.35">
      <c r="A11">
        <v>3818.666667</v>
      </c>
      <c r="B11">
        <v>5.2239000000000001E-2</v>
      </c>
      <c r="C11" s="11">
        <f t="shared" si="1"/>
        <v>14.000052</v>
      </c>
      <c r="D11" s="11">
        <f t="shared" si="2"/>
        <v>3.7416643355597787</v>
      </c>
      <c r="F11">
        <v>3818.666667</v>
      </c>
      <c r="G11">
        <v>1.1400000000000001E-4</v>
      </c>
      <c r="H11" s="11">
        <f t="shared" si="0"/>
        <v>4.9694856146469062E-2</v>
      </c>
      <c r="I11" s="11">
        <f t="shared" si="3"/>
        <v>13.318221447253709</v>
      </c>
      <c r="N11" s="11">
        <f t="shared" si="4"/>
        <v>5.9999993333332959</v>
      </c>
      <c r="O11" s="11">
        <f t="shared" si="5"/>
        <v>35.999991999999999</v>
      </c>
      <c r="P11">
        <v>3747.2</v>
      </c>
      <c r="Q11">
        <v>7.9645999999999995E-2</v>
      </c>
      <c r="S11">
        <v>3747.2</v>
      </c>
      <c r="T11">
        <v>1.7000000000000001E-4</v>
      </c>
      <c r="U11" s="11">
        <f t="shared" si="6"/>
        <v>6.8909606809890556E-2</v>
      </c>
      <c r="V11" s="11">
        <f t="shared" si="7"/>
        <v>31.147142278070532</v>
      </c>
    </row>
    <row r="12" spans="1:22" x14ac:dyDescent="0.35">
      <c r="A12">
        <v>4245.3333329999996</v>
      </c>
      <c r="B12">
        <v>2.2388000000000002E-2</v>
      </c>
      <c r="C12" s="11">
        <f t="shared" si="1"/>
        <v>5.9999840000000004</v>
      </c>
      <c r="D12" s="11">
        <f t="shared" si="2"/>
        <v>2.4494864767946773</v>
      </c>
      <c r="F12">
        <v>4245.3333329999996</v>
      </c>
      <c r="G12">
        <v>9.6000000000000002E-5</v>
      </c>
      <c r="H12" s="11">
        <f t="shared" si="0"/>
        <v>4.184829991281605E-2</v>
      </c>
      <c r="I12" s="11">
        <f t="shared" si="3"/>
        <v>11.215344376634702</v>
      </c>
      <c r="N12" s="11">
        <f t="shared" si="4"/>
        <v>5.5677614891444485</v>
      </c>
      <c r="O12" s="11">
        <f t="shared" si="5"/>
        <v>30.999968000000003</v>
      </c>
      <c r="P12">
        <v>4150.3999999999996</v>
      </c>
      <c r="Q12">
        <v>6.8584000000000006E-2</v>
      </c>
      <c r="S12">
        <v>4150.3999999999996</v>
      </c>
      <c r="T12">
        <v>1.34E-4</v>
      </c>
      <c r="U12" s="11">
        <f t="shared" si="6"/>
        <v>5.4316984191325496E-2</v>
      </c>
      <c r="V12" s="11">
        <f t="shared" si="7"/>
        <v>24.551276854479124</v>
      </c>
    </row>
    <row r="13" spans="1:22" x14ac:dyDescent="0.35">
      <c r="A13">
        <v>4672</v>
      </c>
      <c r="B13">
        <v>3.3582000000000001E-2</v>
      </c>
      <c r="C13" s="11">
        <f t="shared" si="1"/>
        <v>8.9999760000000002</v>
      </c>
      <c r="D13" s="11">
        <f t="shared" si="2"/>
        <v>2.9999959999973336</v>
      </c>
      <c r="F13">
        <v>4672</v>
      </c>
      <c r="G13">
        <v>8.1000000000000004E-5</v>
      </c>
      <c r="H13" s="11">
        <f t="shared" si="0"/>
        <v>3.530950305143854E-2</v>
      </c>
      <c r="I13" s="11">
        <f t="shared" si="3"/>
        <v>9.4629468177855287</v>
      </c>
      <c r="N13" s="11">
        <f t="shared" si="4"/>
        <v>5.2915067797367508</v>
      </c>
      <c r="O13" s="11">
        <f t="shared" si="5"/>
        <v>28.000044000000003</v>
      </c>
      <c r="P13">
        <v>4553.6000000000004</v>
      </c>
      <c r="Q13">
        <v>6.1947000000000002E-2</v>
      </c>
      <c r="S13">
        <v>4553.6000000000004</v>
      </c>
      <c r="T13">
        <v>1.03E-4</v>
      </c>
      <c r="U13" s="11">
        <f t="shared" si="6"/>
        <v>4.1751114714227808E-2</v>
      </c>
      <c r="V13" s="11">
        <f t="shared" si="7"/>
        <v>18.871503850830969</v>
      </c>
    </row>
    <row r="14" spans="1:22" x14ac:dyDescent="0.35">
      <c r="A14">
        <v>5098.6666670000004</v>
      </c>
      <c r="B14">
        <v>1.1194000000000001E-2</v>
      </c>
      <c r="C14" s="11">
        <f t="shared" si="1"/>
        <v>2.9999920000000002</v>
      </c>
      <c r="D14" s="11">
        <f t="shared" si="2"/>
        <v>1.7320484981662609</v>
      </c>
      <c r="F14">
        <v>5098.6666670000004</v>
      </c>
      <c r="G14">
        <v>6.7999999999999999E-5</v>
      </c>
      <c r="H14" s="11">
        <f t="shared" si="0"/>
        <v>2.9642545771578033E-2</v>
      </c>
      <c r="I14" s="11">
        <f t="shared" si="3"/>
        <v>7.9442022667829129</v>
      </c>
      <c r="N14" s="11">
        <f t="shared" si="4"/>
        <v>3.1622852496256568</v>
      </c>
      <c r="O14" s="11">
        <f t="shared" si="5"/>
        <v>10.000048000000001</v>
      </c>
      <c r="P14">
        <v>4956.8</v>
      </c>
      <c r="Q14">
        <v>2.2124000000000001E-2</v>
      </c>
      <c r="S14">
        <v>4956.8</v>
      </c>
      <c r="T14">
        <v>7.7000000000000001E-5</v>
      </c>
      <c r="U14" s="11">
        <f t="shared" si="6"/>
        <v>3.1211998378597488E-2</v>
      </c>
      <c r="V14" s="11">
        <f t="shared" si="7"/>
        <v>14.107823267126065</v>
      </c>
    </row>
    <row r="15" spans="1:22" x14ac:dyDescent="0.35">
      <c r="A15">
        <v>5525.3333329999996</v>
      </c>
      <c r="B15">
        <v>1.8657E-2</v>
      </c>
      <c r="C15" s="11">
        <f t="shared" si="1"/>
        <v>5.000076</v>
      </c>
      <c r="D15" s="11">
        <f t="shared" si="2"/>
        <v>2.2360849715518416</v>
      </c>
      <c r="F15">
        <v>5525.3333329999996</v>
      </c>
      <c r="G15">
        <v>5.7000000000000003E-5</v>
      </c>
      <c r="H15" s="11">
        <f t="shared" si="0"/>
        <v>2.4847428073234531E-2</v>
      </c>
      <c r="I15" s="11">
        <f t="shared" si="3"/>
        <v>6.6591107236268545</v>
      </c>
      <c r="N15" s="11">
        <f t="shared" si="4"/>
        <v>3.3166054935732108</v>
      </c>
      <c r="O15" s="11">
        <f t="shared" si="5"/>
        <v>10.999872</v>
      </c>
      <c r="P15">
        <v>5360</v>
      </c>
      <c r="Q15">
        <v>2.4336E-2</v>
      </c>
      <c r="S15">
        <v>5360</v>
      </c>
      <c r="T15">
        <v>5.7000000000000003E-5</v>
      </c>
      <c r="U15" s="11">
        <f t="shared" si="6"/>
        <v>2.3104985812728011E-2</v>
      </c>
      <c r="V15" s="11">
        <f t="shared" si="7"/>
        <v>10.44345358735306</v>
      </c>
    </row>
    <row r="16" spans="1:22" x14ac:dyDescent="0.35">
      <c r="A16">
        <v>5952</v>
      </c>
      <c r="B16">
        <v>2.2388000000000002E-2</v>
      </c>
      <c r="C16" s="11">
        <f t="shared" si="1"/>
        <v>5.9999840000000004</v>
      </c>
      <c r="D16" s="11">
        <f t="shared" si="2"/>
        <v>2.4494864767946773</v>
      </c>
      <c r="F16">
        <v>5952</v>
      </c>
      <c r="G16">
        <v>4.8000000000000001E-5</v>
      </c>
      <c r="H16" s="11">
        <f t="shared" si="0"/>
        <v>2.0924149956408025E-2</v>
      </c>
      <c r="I16" s="11">
        <f t="shared" si="3"/>
        <v>5.607672188317351</v>
      </c>
      <c r="N16" s="11">
        <f t="shared" si="4"/>
        <v>2.449458715716597</v>
      </c>
      <c r="O16" s="11">
        <f t="shared" si="5"/>
        <v>5.9998480000000001</v>
      </c>
      <c r="P16">
        <v>5763.2</v>
      </c>
      <c r="Q16">
        <v>1.3273999999999999E-2</v>
      </c>
      <c r="S16">
        <v>5763.2</v>
      </c>
      <c r="T16">
        <v>4.1999999999999998E-5</v>
      </c>
      <c r="U16" s="11">
        <f t="shared" si="6"/>
        <v>1.70247263883259E-2</v>
      </c>
      <c r="V16" s="11">
        <f t="shared" si="7"/>
        <v>7.6951763275233063</v>
      </c>
    </row>
    <row r="17" spans="1:22" x14ac:dyDescent="0.35">
      <c r="A17">
        <v>6378.6666670000004</v>
      </c>
      <c r="B17">
        <v>1.1194000000000001E-2</v>
      </c>
      <c r="C17" s="11">
        <f t="shared" si="1"/>
        <v>2.9999920000000002</v>
      </c>
      <c r="D17" s="11">
        <f t="shared" si="2"/>
        <v>1.7320484981662609</v>
      </c>
      <c r="F17">
        <v>6378.6666670000004</v>
      </c>
      <c r="G17">
        <v>4.0000000000000003E-5</v>
      </c>
      <c r="H17" s="11">
        <f t="shared" si="0"/>
        <v>1.7436791630340023E-2</v>
      </c>
      <c r="I17" s="11">
        <f t="shared" si="3"/>
        <v>4.6730601569311263</v>
      </c>
      <c r="N17" s="11">
        <f t="shared" si="4"/>
        <v>0.99991199612765924</v>
      </c>
      <c r="O17" s="11">
        <f t="shared" si="5"/>
        <v>0.99982400000000005</v>
      </c>
      <c r="P17">
        <v>6166.4</v>
      </c>
      <c r="Q17">
        <v>2.212E-3</v>
      </c>
      <c r="S17">
        <v>6166.4</v>
      </c>
      <c r="T17">
        <v>3.0000000000000001E-5</v>
      </c>
      <c r="U17" s="11">
        <f t="shared" si="6"/>
        <v>1.2160518848804217E-2</v>
      </c>
      <c r="V17" s="11">
        <f t="shared" si="7"/>
        <v>5.4965545196595063</v>
      </c>
    </row>
    <row r="18" spans="1:22" x14ac:dyDescent="0.35">
      <c r="A18">
        <v>6805.3333329999996</v>
      </c>
      <c r="B18">
        <v>7.463E-3</v>
      </c>
      <c r="C18" s="11">
        <f t="shared" si="1"/>
        <v>2.0000840000000002</v>
      </c>
      <c r="D18" s="11">
        <f t="shared" si="2"/>
        <v>1.4142432605460775</v>
      </c>
      <c r="F18">
        <v>6805.3333329999996</v>
      </c>
      <c r="G18">
        <v>3.3000000000000003E-5</v>
      </c>
      <c r="H18" s="11">
        <f t="shared" si="0"/>
        <v>1.4385353095030518E-2</v>
      </c>
      <c r="I18" s="11">
        <f t="shared" si="3"/>
        <v>3.855274629468179</v>
      </c>
      <c r="N18" s="11">
        <f t="shared" si="4"/>
        <v>1.4142489172702237</v>
      </c>
      <c r="O18" s="11">
        <f t="shared" si="5"/>
        <v>2.0001000000000002</v>
      </c>
      <c r="P18">
        <v>6569.6</v>
      </c>
      <c r="Q18">
        <v>4.4250000000000001E-3</v>
      </c>
      <c r="S18">
        <v>6569.6</v>
      </c>
      <c r="T18">
        <v>2.0999999999999999E-5</v>
      </c>
      <c r="U18" s="11">
        <f t="shared" si="6"/>
        <v>8.5123631941629498E-3</v>
      </c>
      <c r="V18" s="11">
        <f t="shared" si="7"/>
        <v>3.8475881637616531</v>
      </c>
    </row>
    <row r="19" spans="1:22" x14ac:dyDescent="0.35">
      <c r="A19">
        <v>7232</v>
      </c>
      <c r="B19">
        <v>3.7309999999999999E-3</v>
      </c>
      <c r="C19" s="11">
        <f t="shared" si="1"/>
        <v>0.99990800000000002</v>
      </c>
      <c r="D19" s="11">
        <f t="shared" si="2"/>
        <v>0.99995399894195136</v>
      </c>
      <c r="F19">
        <v>7232</v>
      </c>
      <c r="G19">
        <v>2.6999999999999999E-5</v>
      </c>
      <c r="H19" s="11">
        <f t="shared" si="0"/>
        <v>1.1769834350479513E-2</v>
      </c>
      <c r="I19" s="11">
        <f t="shared" si="3"/>
        <v>3.1543156059285096</v>
      </c>
      <c r="N19" s="11">
        <f t="shared" si="4"/>
        <v>1.7320288681196974</v>
      </c>
      <c r="O19" s="11">
        <f t="shared" si="5"/>
        <v>2.999924</v>
      </c>
      <c r="P19">
        <v>6972.8</v>
      </c>
      <c r="Q19">
        <v>6.6369999999999997E-3</v>
      </c>
      <c r="S19">
        <v>6972.8</v>
      </c>
      <c r="T19">
        <v>1.5E-5</v>
      </c>
      <c r="U19" s="11">
        <f t="shared" si="6"/>
        <v>6.0802594244021083E-3</v>
      </c>
      <c r="V19" s="11">
        <f t="shared" si="7"/>
        <v>2.7482772598297531</v>
      </c>
    </row>
    <row r="20" spans="1:22" x14ac:dyDescent="0.35">
      <c r="A20">
        <v>7658.6666670000004</v>
      </c>
      <c r="B20">
        <v>0</v>
      </c>
      <c r="C20" s="11">
        <f t="shared" si="1"/>
        <v>0</v>
      </c>
      <c r="D20" s="11">
        <f t="shared" si="2"/>
        <v>0</v>
      </c>
      <c r="F20">
        <v>7658.6666670000004</v>
      </c>
      <c r="G20">
        <v>2.3E-5</v>
      </c>
      <c r="H20" s="11">
        <f t="shared" si="0"/>
        <v>1.0026155187445512E-2</v>
      </c>
      <c r="I20" s="11">
        <f t="shared" si="3"/>
        <v>2.6870095902353972</v>
      </c>
      <c r="N20" s="11">
        <f t="shared" si="4"/>
        <v>1.4142489172702237</v>
      </c>
      <c r="O20" s="11">
        <f t="shared" si="5"/>
        <v>2.0001000000000002</v>
      </c>
      <c r="P20">
        <v>7376</v>
      </c>
      <c r="Q20">
        <v>4.4250000000000001E-3</v>
      </c>
      <c r="S20">
        <v>7376</v>
      </c>
      <c r="T20">
        <v>1.1E-5</v>
      </c>
      <c r="U20" s="11">
        <f t="shared" si="6"/>
        <v>4.4588569112282124E-3</v>
      </c>
      <c r="V20" s="11">
        <f t="shared" si="7"/>
        <v>2.0154033238751521</v>
      </c>
    </row>
    <row r="21" spans="1:22" x14ac:dyDescent="0.35">
      <c r="A21">
        <v>8085.3333329999996</v>
      </c>
      <c r="B21">
        <v>7.463E-3</v>
      </c>
      <c r="C21" s="11">
        <f t="shared" si="1"/>
        <v>2.0000840000000002</v>
      </c>
      <c r="D21" s="11">
        <f t="shared" si="2"/>
        <v>1.4142432605460775</v>
      </c>
      <c r="F21">
        <v>8085.3333329999996</v>
      </c>
      <c r="G21">
        <v>1.9000000000000001E-5</v>
      </c>
      <c r="H21" s="11">
        <f t="shared" si="0"/>
        <v>8.2824760244115097E-3</v>
      </c>
      <c r="I21" s="11">
        <f t="shared" si="3"/>
        <v>2.2197035745422844</v>
      </c>
      <c r="N21" s="11">
        <f t="shared" si="4"/>
        <v>0.99991199612765924</v>
      </c>
      <c r="O21" s="11">
        <f t="shared" si="5"/>
        <v>0.99982400000000005</v>
      </c>
      <c r="P21">
        <v>7779.2</v>
      </c>
      <c r="Q21">
        <v>2.212E-3</v>
      </c>
      <c r="S21">
        <v>7779.2</v>
      </c>
      <c r="T21">
        <v>6.9999999999999999E-6</v>
      </c>
      <c r="U21" s="11">
        <f t="shared" si="6"/>
        <v>2.837454398054317E-3</v>
      </c>
      <c r="V21" s="11">
        <f t="shared" si="7"/>
        <v>1.2825293879205513</v>
      </c>
    </row>
    <row r="22" spans="1:22" x14ac:dyDescent="0.35">
      <c r="A22">
        <v>8512</v>
      </c>
      <c r="B22">
        <v>2.2388000000000002E-2</v>
      </c>
      <c r="C22" s="11">
        <f t="shared" si="1"/>
        <v>5.9999840000000004</v>
      </c>
      <c r="D22" s="11">
        <f t="shared" si="2"/>
        <v>2.4494864767946773</v>
      </c>
      <c r="F22">
        <v>8512</v>
      </c>
      <c r="G22">
        <v>1.5E-5</v>
      </c>
      <c r="H22" s="11">
        <f t="shared" si="0"/>
        <v>6.5387968613775079E-3</v>
      </c>
      <c r="I22" s="11">
        <f t="shared" si="3"/>
        <v>1.752397558849172</v>
      </c>
      <c r="N22" s="11">
        <f t="shared" si="4"/>
        <v>1.7320288681196974</v>
      </c>
      <c r="O22" s="11">
        <f t="shared" si="5"/>
        <v>2.999924</v>
      </c>
      <c r="P22">
        <v>8182.4</v>
      </c>
      <c r="Q22">
        <v>6.6369999999999997E-3</v>
      </c>
      <c r="S22">
        <v>8182.4</v>
      </c>
      <c r="T22">
        <v>5.0000000000000004E-6</v>
      </c>
      <c r="U22" s="11">
        <f t="shared" si="6"/>
        <v>2.0267531414673696E-3</v>
      </c>
      <c r="V22" s="11">
        <f t="shared" si="7"/>
        <v>0.91609241994325108</v>
      </c>
    </row>
    <row r="23" spans="1:22" x14ac:dyDescent="0.35">
      <c r="A23">
        <v>8938.6666669999995</v>
      </c>
      <c r="B23">
        <v>1.8657E-2</v>
      </c>
      <c r="C23" s="11">
        <f t="shared" si="1"/>
        <v>5.000076</v>
      </c>
      <c r="D23" s="11">
        <f t="shared" si="2"/>
        <v>2.2360849715518416</v>
      </c>
      <c r="F23">
        <v>8938.6666669999995</v>
      </c>
      <c r="G23">
        <v>1.2999999999999999E-5</v>
      </c>
      <c r="H23" s="11">
        <f t="shared" si="0"/>
        <v>5.6669572798605065E-3</v>
      </c>
      <c r="I23" s="11">
        <f t="shared" si="3"/>
        <v>1.5187445510026159</v>
      </c>
      <c r="N23" s="11">
        <f t="shared" si="4"/>
        <v>0</v>
      </c>
      <c r="O23" s="11">
        <f t="shared" si="5"/>
        <v>0</v>
      </c>
      <c r="P23">
        <f>P22+403.2</f>
        <v>8585.6</v>
      </c>
      <c r="Q23">
        <v>0</v>
      </c>
      <c r="S23" s="11">
        <f>S22+403.2</f>
        <v>8585.6</v>
      </c>
      <c r="T23" s="11">
        <v>0</v>
      </c>
      <c r="U23" s="11">
        <v>0</v>
      </c>
      <c r="V23" s="11">
        <f t="shared" si="7"/>
        <v>0</v>
      </c>
    </row>
    <row r="24" spans="1:22" x14ac:dyDescent="0.35">
      <c r="A24">
        <v>9365.3333330000005</v>
      </c>
      <c r="B24">
        <v>0</v>
      </c>
      <c r="C24" s="11">
        <f t="shared" si="1"/>
        <v>0</v>
      </c>
      <c r="D24" s="11">
        <f t="shared" si="2"/>
        <v>0</v>
      </c>
      <c r="F24">
        <v>9365.3333330000005</v>
      </c>
      <c r="G24">
        <v>1.0000000000000001E-5</v>
      </c>
      <c r="H24" s="11">
        <f t="shared" si="0"/>
        <v>4.3591979075850058E-3</v>
      </c>
      <c r="I24" s="11">
        <f t="shared" si="3"/>
        <v>1.1682650392327816</v>
      </c>
      <c r="N24" s="11">
        <f t="shared" si="4"/>
        <v>0</v>
      </c>
      <c r="O24" s="11">
        <f t="shared" si="5"/>
        <v>0</v>
      </c>
      <c r="P24" s="11">
        <f t="shared" ref="P24:P39" si="8">P23+403.2</f>
        <v>8988.8000000000011</v>
      </c>
      <c r="Q24">
        <f>Q23+0</f>
        <v>0</v>
      </c>
      <c r="S24" s="11">
        <f t="shared" ref="S24:S38" si="9">S23+403.2</f>
        <v>8988.8000000000011</v>
      </c>
      <c r="T24" s="11">
        <f>T23+0</f>
        <v>0</v>
      </c>
      <c r="U24" s="11">
        <f>U23+0</f>
        <v>0</v>
      </c>
      <c r="V24" s="11">
        <f t="shared" si="7"/>
        <v>0</v>
      </c>
    </row>
    <row r="25" spans="1:22" x14ac:dyDescent="0.35">
      <c r="A25">
        <v>9792</v>
      </c>
      <c r="B25">
        <v>7.463E-3</v>
      </c>
      <c r="C25" s="11">
        <f t="shared" si="1"/>
        <v>2.0000840000000002</v>
      </c>
      <c r="D25" s="11">
        <f t="shared" si="2"/>
        <v>1.4142432605460775</v>
      </c>
      <c r="F25">
        <v>9792</v>
      </c>
      <c r="G25">
        <v>9.0000000000000002E-6</v>
      </c>
      <c r="H25" s="11">
        <f t="shared" si="0"/>
        <v>3.9232781168265047E-3</v>
      </c>
      <c r="I25" s="11">
        <f t="shared" si="3"/>
        <v>1.0514385353095033</v>
      </c>
      <c r="N25" s="11">
        <f t="shared" si="4"/>
        <v>0</v>
      </c>
      <c r="O25" s="11">
        <f t="shared" si="5"/>
        <v>0</v>
      </c>
      <c r="P25" s="11">
        <f t="shared" si="8"/>
        <v>9392.0000000000018</v>
      </c>
      <c r="Q25" s="11">
        <f t="shared" ref="Q25:Q39" si="10">Q24+0</f>
        <v>0</v>
      </c>
      <c r="S25" s="11">
        <f t="shared" si="9"/>
        <v>9392.0000000000018</v>
      </c>
      <c r="T25" s="11">
        <f t="shared" ref="T25:U38" si="11">T24+0</f>
        <v>0</v>
      </c>
      <c r="U25" s="11">
        <f t="shared" si="11"/>
        <v>0</v>
      </c>
      <c r="V25" s="11">
        <f t="shared" si="7"/>
        <v>0</v>
      </c>
    </row>
    <row r="26" spans="1:22" x14ac:dyDescent="0.35">
      <c r="A26">
        <v>10218.666667</v>
      </c>
      <c r="B26">
        <v>3.7309999999999999E-3</v>
      </c>
      <c r="C26" s="11">
        <f t="shared" si="1"/>
        <v>0.99990800000000002</v>
      </c>
      <c r="D26" s="11">
        <f t="shared" si="2"/>
        <v>0.99995399894195136</v>
      </c>
      <c r="F26">
        <v>10218.666667</v>
      </c>
      <c r="G26">
        <v>6.9999999999999999E-6</v>
      </c>
      <c r="H26" s="11">
        <f t="shared" si="0"/>
        <v>3.0514385353095034E-3</v>
      </c>
      <c r="I26" s="11">
        <f t="shared" si="3"/>
        <v>0.81778552746294686</v>
      </c>
      <c r="N26" s="11">
        <f t="shared" si="4"/>
        <v>0</v>
      </c>
      <c r="O26" s="11">
        <f t="shared" si="5"/>
        <v>0</v>
      </c>
      <c r="P26" s="11">
        <f t="shared" si="8"/>
        <v>9795.2000000000025</v>
      </c>
      <c r="Q26" s="11">
        <f t="shared" si="10"/>
        <v>0</v>
      </c>
      <c r="S26" s="11">
        <f t="shared" si="9"/>
        <v>9795.2000000000025</v>
      </c>
      <c r="T26" s="11">
        <f t="shared" si="11"/>
        <v>0</v>
      </c>
      <c r="U26" s="11">
        <f t="shared" si="11"/>
        <v>0</v>
      </c>
      <c r="V26" s="11">
        <f t="shared" si="7"/>
        <v>0</v>
      </c>
    </row>
    <row r="27" spans="1:22" x14ac:dyDescent="0.35">
      <c r="A27">
        <v>10645.333333</v>
      </c>
      <c r="B27">
        <v>3.7309999999999999E-3</v>
      </c>
      <c r="C27" s="11">
        <f t="shared" si="1"/>
        <v>0.99990800000000002</v>
      </c>
      <c r="D27" s="11">
        <f t="shared" si="2"/>
        <v>0.99995399894195136</v>
      </c>
      <c r="F27">
        <v>10645.333333</v>
      </c>
      <c r="G27">
        <v>6.0000000000000002E-6</v>
      </c>
      <c r="H27" s="11">
        <f t="shared" si="0"/>
        <v>2.6155187445510032E-3</v>
      </c>
      <c r="I27" s="11">
        <f t="shared" si="3"/>
        <v>0.70095902353966888</v>
      </c>
      <c r="N27" s="11">
        <f t="shared" si="4"/>
        <v>0</v>
      </c>
      <c r="O27" s="11">
        <f t="shared" si="5"/>
        <v>0</v>
      </c>
      <c r="P27" s="11">
        <f t="shared" si="8"/>
        <v>10198.400000000003</v>
      </c>
      <c r="Q27" s="11">
        <f t="shared" si="10"/>
        <v>0</v>
      </c>
      <c r="S27" s="11">
        <f t="shared" si="9"/>
        <v>10198.400000000003</v>
      </c>
      <c r="T27" s="11">
        <f t="shared" si="11"/>
        <v>0</v>
      </c>
      <c r="U27" s="11">
        <f t="shared" si="11"/>
        <v>0</v>
      </c>
      <c r="V27" s="11">
        <f t="shared" si="7"/>
        <v>0</v>
      </c>
    </row>
    <row r="28" spans="1:22" x14ac:dyDescent="0.35">
      <c r="A28">
        <v>11072</v>
      </c>
      <c r="B28">
        <v>0</v>
      </c>
      <c r="C28" s="11">
        <f t="shared" si="1"/>
        <v>0</v>
      </c>
      <c r="D28" s="11">
        <f t="shared" si="2"/>
        <v>0</v>
      </c>
      <c r="F28">
        <v>11072</v>
      </c>
      <c r="G28">
        <v>5.0000000000000004E-6</v>
      </c>
      <c r="H28" s="11">
        <f t="shared" si="0"/>
        <v>2.1795989537925029E-3</v>
      </c>
      <c r="I28" s="11">
        <f t="shared" si="3"/>
        <v>0.58413251961639079</v>
      </c>
      <c r="N28" s="11">
        <f t="shared" si="4"/>
        <v>0</v>
      </c>
      <c r="O28" s="11">
        <f t="shared" si="5"/>
        <v>0</v>
      </c>
      <c r="P28" s="11">
        <f t="shared" si="8"/>
        <v>10601.600000000004</v>
      </c>
      <c r="Q28" s="11">
        <f t="shared" si="10"/>
        <v>0</v>
      </c>
      <c r="S28" s="11">
        <f t="shared" si="9"/>
        <v>10601.600000000004</v>
      </c>
      <c r="T28" s="11">
        <f t="shared" si="11"/>
        <v>0</v>
      </c>
      <c r="U28" s="11">
        <f t="shared" si="11"/>
        <v>0</v>
      </c>
      <c r="V28" s="11">
        <f t="shared" si="7"/>
        <v>0</v>
      </c>
    </row>
    <row r="29" spans="1:22" x14ac:dyDescent="0.35">
      <c r="A29">
        <v>11498.666667</v>
      </c>
      <c r="B29">
        <v>0</v>
      </c>
      <c r="C29" s="11">
        <f t="shared" si="1"/>
        <v>0</v>
      </c>
      <c r="D29" s="11">
        <f t="shared" si="2"/>
        <v>0</v>
      </c>
      <c r="F29">
        <v>11498.666667</v>
      </c>
      <c r="G29">
        <v>3.9999999999999998E-6</v>
      </c>
      <c r="H29" s="11">
        <f t="shared" si="0"/>
        <v>1.743679163034002E-3</v>
      </c>
      <c r="I29" s="11">
        <f t="shared" si="3"/>
        <v>0.46730601569311253</v>
      </c>
      <c r="N29" s="11">
        <f t="shared" si="4"/>
        <v>0</v>
      </c>
      <c r="O29" s="11">
        <f t="shared" si="5"/>
        <v>0</v>
      </c>
      <c r="P29" s="11">
        <f t="shared" si="8"/>
        <v>11004.800000000005</v>
      </c>
      <c r="Q29" s="11">
        <f t="shared" si="10"/>
        <v>0</v>
      </c>
      <c r="S29" s="11">
        <f t="shared" si="9"/>
        <v>11004.800000000005</v>
      </c>
      <c r="T29" s="11">
        <f t="shared" si="11"/>
        <v>0</v>
      </c>
      <c r="U29" s="11">
        <f t="shared" si="11"/>
        <v>0</v>
      </c>
      <c r="V29" s="11">
        <f t="shared" si="7"/>
        <v>0</v>
      </c>
    </row>
    <row r="30" spans="1:22" x14ac:dyDescent="0.35">
      <c r="A30">
        <v>11925.333333</v>
      </c>
      <c r="B30">
        <v>0</v>
      </c>
      <c r="C30" s="11">
        <f t="shared" si="1"/>
        <v>0</v>
      </c>
      <c r="D30" s="11">
        <f t="shared" si="2"/>
        <v>0</v>
      </c>
      <c r="F30">
        <v>11925.333333</v>
      </c>
      <c r="G30">
        <v>3.0000000000000001E-6</v>
      </c>
      <c r="H30" s="11">
        <f t="shared" si="0"/>
        <v>1.3077593722755016E-3</v>
      </c>
      <c r="I30" s="11">
        <f t="shared" si="3"/>
        <v>0.35047951176983444</v>
      </c>
      <c r="N30" s="11">
        <f t="shared" si="4"/>
        <v>0</v>
      </c>
      <c r="O30" s="11">
        <f t="shared" si="5"/>
        <v>0</v>
      </c>
      <c r="P30" s="11">
        <f t="shared" si="8"/>
        <v>11408.000000000005</v>
      </c>
      <c r="Q30" s="11">
        <f t="shared" si="10"/>
        <v>0</v>
      </c>
      <c r="S30" s="11">
        <f t="shared" si="9"/>
        <v>11408.000000000005</v>
      </c>
      <c r="T30" s="11">
        <f t="shared" si="11"/>
        <v>0</v>
      </c>
      <c r="U30" s="11">
        <f t="shared" si="11"/>
        <v>0</v>
      </c>
      <c r="V30" s="11">
        <f t="shared" si="7"/>
        <v>0</v>
      </c>
    </row>
    <row r="31" spans="1:22" x14ac:dyDescent="0.35">
      <c r="A31">
        <v>12352</v>
      </c>
      <c r="B31">
        <v>0</v>
      </c>
      <c r="C31" s="11">
        <f t="shared" si="1"/>
        <v>0</v>
      </c>
      <c r="D31" s="11">
        <f t="shared" si="2"/>
        <v>0</v>
      </c>
      <c r="F31">
        <v>12352</v>
      </c>
      <c r="G31">
        <v>3.0000000000000001E-6</v>
      </c>
      <c r="H31" s="11">
        <f t="shared" si="0"/>
        <v>1.3077593722755016E-3</v>
      </c>
      <c r="I31" s="11">
        <f t="shared" si="3"/>
        <v>0.35047951176983444</v>
      </c>
      <c r="N31" s="11">
        <f t="shared" si="4"/>
        <v>0</v>
      </c>
      <c r="O31" s="11">
        <f t="shared" si="5"/>
        <v>0</v>
      </c>
      <c r="P31" s="11">
        <f t="shared" si="8"/>
        <v>11811.200000000006</v>
      </c>
      <c r="Q31" s="11">
        <f t="shared" si="10"/>
        <v>0</v>
      </c>
      <c r="S31" s="11">
        <f t="shared" si="9"/>
        <v>11811.200000000006</v>
      </c>
      <c r="T31" s="11">
        <f t="shared" si="11"/>
        <v>0</v>
      </c>
      <c r="U31" s="11">
        <f t="shared" si="11"/>
        <v>0</v>
      </c>
      <c r="V31" s="11">
        <f t="shared" si="7"/>
        <v>0</v>
      </c>
    </row>
    <row r="32" spans="1:22" x14ac:dyDescent="0.35">
      <c r="A32">
        <v>12778.666667</v>
      </c>
      <c r="B32">
        <v>7.463E-3</v>
      </c>
      <c r="C32" s="11">
        <f t="shared" si="1"/>
        <v>2.0000840000000002</v>
      </c>
      <c r="D32" s="11">
        <f t="shared" si="2"/>
        <v>1.4142432605460775</v>
      </c>
      <c r="F32">
        <v>12778.666667</v>
      </c>
      <c r="G32">
        <v>1.9999999999999999E-6</v>
      </c>
      <c r="H32" s="11">
        <f t="shared" si="0"/>
        <v>8.7183958151700101E-4</v>
      </c>
      <c r="I32" s="11">
        <f t="shared" si="3"/>
        <v>0.23365300784655627</v>
      </c>
      <c r="N32" s="11">
        <f t="shared" si="4"/>
        <v>0</v>
      </c>
      <c r="O32" s="11">
        <f t="shared" si="5"/>
        <v>0</v>
      </c>
      <c r="P32" s="11">
        <f t="shared" si="8"/>
        <v>12214.400000000007</v>
      </c>
      <c r="Q32" s="11">
        <f t="shared" si="10"/>
        <v>0</v>
      </c>
      <c r="S32" s="11">
        <f t="shared" si="9"/>
        <v>12214.400000000007</v>
      </c>
      <c r="T32" s="11">
        <f t="shared" si="11"/>
        <v>0</v>
      </c>
      <c r="U32" s="11">
        <f t="shared" si="11"/>
        <v>0</v>
      </c>
      <c r="V32" s="11">
        <f t="shared" si="7"/>
        <v>0</v>
      </c>
    </row>
    <row r="33" spans="1:22" x14ac:dyDescent="0.35">
      <c r="A33">
        <v>13205.333333</v>
      </c>
      <c r="B33">
        <v>0</v>
      </c>
      <c r="C33" s="11">
        <f t="shared" si="1"/>
        <v>0</v>
      </c>
      <c r="D33" s="11">
        <f t="shared" si="2"/>
        <v>0</v>
      </c>
      <c r="F33">
        <v>13205.333333</v>
      </c>
      <c r="G33">
        <v>1.9999999999999999E-6</v>
      </c>
      <c r="H33" s="11">
        <f t="shared" si="0"/>
        <v>8.7183958151700101E-4</v>
      </c>
      <c r="I33" s="11">
        <f t="shared" si="3"/>
        <v>0.23365300784655627</v>
      </c>
      <c r="N33" s="11">
        <f t="shared" si="4"/>
        <v>0</v>
      </c>
      <c r="O33" s="11">
        <f t="shared" si="5"/>
        <v>0</v>
      </c>
      <c r="P33" s="11">
        <f t="shared" si="8"/>
        <v>12617.600000000008</v>
      </c>
      <c r="Q33" s="11">
        <f t="shared" si="10"/>
        <v>0</v>
      </c>
      <c r="S33" s="11">
        <f t="shared" si="9"/>
        <v>12617.600000000008</v>
      </c>
      <c r="T33" s="11">
        <f t="shared" si="11"/>
        <v>0</v>
      </c>
      <c r="U33" s="11">
        <f t="shared" si="11"/>
        <v>0</v>
      </c>
      <c r="V33" s="11">
        <f t="shared" si="7"/>
        <v>0</v>
      </c>
    </row>
    <row r="34" spans="1:22" x14ac:dyDescent="0.35">
      <c r="A34">
        <v>13632</v>
      </c>
      <c r="B34">
        <v>0</v>
      </c>
      <c r="C34" s="11">
        <f t="shared" si="1"/>
        <v>0</v>
      </c>
      <c r="D34" s="11">
        <f t="shared" si="2"/>
        <v>0</v>
      </c>
      <c r="F34">
        <v>13632</v>
      </c>
      <c r="G34">
        <v>9.9999999999999995E-7</v>
      </c>
      <c r="H34" s="11">
        <f t="shared" si="0"/>
        <v>4.3591979075850051E-4</v>
      </c>
      <c r="I34" s="11">
        <f t="shared" si="3"/>
        <v>0.11682650392327813</v>
      </c>
      <c r="N34" s="11">
        <f t="shared" si="4"/>
        <v>0</v>
      </c>
      <c r="O34" s="11">
        <f t="shared" si="5"/>
        <v>0</v>
      </c>
      <c r="P34" s="11">
        <f t="shared" si="8"/>
        <v>13020.800000000008</v>
      </c>
      <c r="Q34" s="11">
        <f t="shared" si="10"/>
        <v>0</v>
      </c>
      <c r="S34" s="11">
        <f t="shared" si="9"/>
        <v>13020.800000000008</v>
      </c>
      <c r="T34" s="11">
        <f t="shared" si="11"/>
        <v>0</v>
      </c>
      <c r="U34" s="11">
        <f t="shared" si="11"/>
        <v>0</v>
      </c>
      <c r="V34" s="11">
        <f t="shared" si="7"/>
        <v>0</v>
      </c>
    </row>
    <row r="35" spans="1:22" x14ac:dyDescent="0.35">
      <c r="A35">
        <v>14058.666667</v>
      </c>
      <c r="B35">
        <v>0</v>
      </c>
      <c r="C35" s="11">
        <f t="shared" si="1"/>
        <v>0</v>
      </c>
      <c r="D35" s="11">
        <f t="shared" si="2"/>
        <v>0</v>
      </c>
      <c r="F35">
        <v>14058.666667</v>
      </c>
      <c r="G35">
        <v>9.9999999999999995E-7</v>
      </c>
      <c r="H35" s="11">
        <f t="shared" si="0"/>
        <v>4.3591979075850051E-4</v>
      </c>
      <c r="I35" s="11">
        <f t="shared" si="3"/>
        <v>0.11682650392327813</v>
      </c>
      <c r="N35" s="11">
        <f t="shared" si="4"/>
        <v>0</v>
      </c>
      <c r="O35" s="11">
        <f t="shared" si="5"/>
        <v>0</v>
      </c>
      <c r="P35" s="11">
        <f t="shared" si="8"/>
        <v>13424.000000000009</v>
      </c>
      <c r="Q35" s="11">
        <f t="shared" si="10"/>
        <v>0</v>
      </c>
      <c r="S35" s="11">
        <f t="shared" si="9"/>
        <v>13424.000000000009</v>
      </c>
      <c r="T35" s="11">
        <f t="shared" si="11"/>
        <v>0</v>
      </c>
      <c r="U35" s="11">
        <f t="shared" si="11"/>
        <v>0</v>
      </c>
      <c r="V35" s="11">
        <f t="shared" si="7"/>
        <v>0</v>
      </c>
    </row>
    <row r="36" spans="1:22" x14ac:dyDescent="0.35">
      <c r="A36">
        <v>14485.333333</v>
      </c>
      <c r="B36">
        <v>0</v>
      </c>
      <c r="C36" s="11">
        <f t="shared" si="1"/>
        <v>0</v>
      </c>
      <c r="D36" s="11">
        <f t="shared" si="2"/>
        <v>0</v>
      </c>
      <c r="F36">
        <v>14485.333333</v>
      </c>
      <c r="G36">
        <v>9.9999999999999995E-7</v>
      </c>
      <c r="H36" s="11">
        <f t="shared" si="0"/>
        <v>4.3591979075850051E-4</v>
      </c>
      <c r="I36" s="11">
        <f t="shared" si="3"/>
        <v>0.11682650392327813</v>
      </c>
      <c r="N36" s="11">
        <f t="shared" si="4"/>
        <v>0</v>
      </c>
      <c r="O36" s="11">
        <f t="shared" si="5"/>
        <v>0</v>
      </c>
      <c r="P36" s="11">
        <f t="shared" si="8"/>
        <v>13827.20000000001</v>
      </c>
      <c r="Q36" s="11">
        <f t="shared" si="10"/>
        <v>0</v>
      </c>
      <c r="S36" s="11">
        <f t="shared" si="9"/>
        <v>13827.20000000001</v>
      </c>
      <c r="T36" s="11">
        <f t="shared" si="11"/>
        <v>0</v>
      </c>
      <c r="U36" s="11">
        <f t="shared" si="11"/>
        <v>0</v>
      </c>
      <c r="V36" s="11">
        <f t="shared" si="7"/>
        <v>0</v>
      </c>
    </row>
    <row r="37" spans="1:22" x14ac:dyDescent="0.35">
      <c r="A37">
        <v>14912</v>
      </c>
      <c r="B37">
        <v>0</v>
      </c>
      <c r="C37" s="11">
        <f t="shared" si="1"/>
        <v>0</v>
      </c>
      <c r="D37" s="11">
        <f t="shared" si="2"/>
        <v>0</v>
      </c>
      <c r="F37">
        <v>14912</v>
      </c>
      <c r="G37">
        <v>9.9999999999999995E-7</v>
      </c>
      <c r="H37" s="11">
        <f t="shared" si="0"/>
        <v>4.3591979075850051E-4</v>
      </c>
      <c r="I37" s="11">
        <f t="shared" si="3"/>
        <v>0.11682650392327813</v>
      </c>
      <c r="N37" s="11">
        <f t="shared" si="4"/>
        <v>0</v>
      </c>
      <c r="O37" s="11">
        <f t="shared" si="5"/>
        <v>0</v>
      </c>
      <c r="P37" s="11">
        <f t="shared" si="8"/>
        <v>14230.400000000011</v>
      </c>
      <c r="Q37" s="11">
        <f t="shared" si="10"/>
        <v>0</v>
      </c>
      <c r="S37" s="11">
        <f t="shared" si="9"/>
        <v>14230.400000000011</v>
      </c>
      <c r="T37" s="11">
        <f t="shared" si="11"/>
        <v>0</v>
      </c>
      <c r="U37" s="11">
        <f t="shared" si="11"/>
        <v>0</v>
      </c>
      <c r="V37" s="11">
        <f t="shared" si="7"/>
        <v>0</v>
      </c>
    </row>
    <row r="38" spans="1:22" x14ac:dyDescent="0.35">
      <c r="A38">
        <v>15338.666667</v>
      </c>
      <c r="B38">
        <v>3.7309999999999999E-3</v>
      </c>
      <c r="C38" s="11">
        <f t="shared" si="1"/>
        <v>0.99990800000000002</v>
      </c>
      <c r="D38" s="11">
        <f t="shared" si="2"/>
        <v>0.99995399894195136</v>
      </c>
      <c r="F38">
        <v>15338.666667</v>
      </c>
      <c r="G38">
        <v>9.9999999999999995E-7</v>
      </c>
      <c r="H38" s="11">
        <f t="shared" si="0"/>
        <v>4.3591979075850051E-4</v>
      </c>
      <c r="I38" s="11">
        <f t="shared" si="3"/>
        <v>0.11682650392327813</v>
      </c>
      <c r="N38" s="11">
        <f t="shared" si="4"/>
        <v>0</v>
      </c>
      <c r="O38" s="11">
        <f t="shared" si="5"/>
        <v>0</v>
      </c>
      <c r="P38" s="11">
        <f t="shared" si="8"/>
        <v>14633.600000000011</v>
      </c>
      <c r="Q38" s="11">
        <f t="shared" si="10"/>
        <v>0</v>
      </c>
      <c r="S38" s="11">
        <f t="shared" si="9"/>
        <v>14633.600000000011</v>
      </c>
      <c r="T38" s="11">
        <f t="shared" si="11"/>
        <v>0</v>
      </c>
      <c r="U38" s="11">
        <f t="shared" si="11"/>
        <v>0</v>
      </c>
      <c r="V38" s="11">
        <f t="shared" si="7"/>
        <v>0</v>
      </c>
    </row>
    <row r="39" spans="1:22" x14ac:dyDescent="0.35">
      <c r="N39" s="11">
        <f t="shared" si="4"/>
        <v>0</v>
      </c>
      <c r="O39" s="11">
        <f t="shared" si="5"/>
        <v>0</v>
      </c>
      <c r="P39" s="11">
        <f t="shared" si="8"/>
        <v>15036.800000000012</v>
      </c>
      <c r="Q39" s="11">
        <f t="shared" si="10"/>
        <v>0</v>
      </c>
      <c r="S39" s="11">
        <f>S38+403.2</f>
        <v>15036.800000000012</v>
      </c>
      <c r="T39" s="11">
        <f>T38+0</f>
        <v>0</v>
      </c>
      <c r="U39" s="11">
        <f>U38+0</f>
        <v>0</v>
      </c>
      <c r="V39" s="11">
        <f t="shared" si="7"/>
        <v>0</v>
      </c>
    </row>
    <row r="40" spans="1:22" x14ac:dyDescent="0.35">
      <c r="O40">
        <v>2</v>
      </c>
      <c r="P40" s="11"/>
      <c r="Q40" s="11"/>
      <c r="S40" s="11"/>
      <c r="T40" s="11"/>
      <c r="U40" s="11"/>
    </row>
    <row r="41" spans="1:22" x14ac:dyDescent="0.35">
      <c r="E41">
        <f>P38-P37</f>
        <v>403.20000000000073</v>
      </c>
      <c r="O41">
        <v>3</v>
      </c>
      <c r="P41" s="11"/>
      <c r="Q41" s="11"/>
      <c r="S41" s="11"/>
      <c r="T41" s="11"/>
      <c r="U41" s="11"/>
    </row>
    <row r="42" spans="1:22" x14ac:dyDescent="0.35">
      <c r="O42">
        <v>4</v>
      </c>
      <c r="P42" s="11"/>
      <c r="Q42" s="11"/>
      <c r="S42" s="11"/>
      <c r="T42" s="11"/>
      <c r="U42" s="11"/>
    </row>
    <row r="43" spans="1:22" x14ac:dyDescent="0.35">
      <c r="O43">
        <v>5</v>
      </c>
      <c r="P43" s="11"/>
      <c r="Q43" s="11"/>
      <c r="S43" s="11"/>
      <c r="T43" s="11"/>
      <c r="U43" s="11"/>
    </row>
    <row r="44" spans="1:22" x14ac:dyDescent="0.35">
      <c r="O44">
        <v>6</v>
      </c>
      <c r="P44" s="11"/>
      <c r="Q44" s="11"/>
      <c r="S44" s="11"/>
      <c r="T44" s="11"/>
      <c r="U44" s="11"/>
    </row>
    <row r="45" spans="1:22" x14ac:dyDescent="0.35">
      <c r="O45">
        <v>7</v>
      </c>
      <c r="P45" s="11"/>
      <c r="Q45" s="11"/>
      <c r="S45" s="11"/>
      <c r="T45" s="11"/>
      <c r="U45" s="11"/>
    </row>
    <row r="46" spans="1:22" x14ac:dyDescent="0.35">
      <c r="O46">
        <v>8</v>
      </c>
      <c r="P46" s="11"/>
      <c r="Q46" s="11"/>
      <c r="S46" s="11"/>
      <c r="T46" s="11"/>
      <c r="U46" s="11"/>
    </row>
    <row r="47" spans="1:22" x14ac:dyDescent="0.35">
      <c r="O47">
        <v>9</v>
      </c>
      <c r="P47" s="11"/>
      <c r="Q47" s="11"/>
      <c r="S47" s="11"/>
      <c r="T47" s="11"/>
      <c r="U47" s="11"/>
    </row>
    <row r="48" spans="1:22" x14ac:dyDescent="0.35">
      <c r="O48">
        <v>10</v>
      </c>
      <c r="P48" s="11"/>
      <c r="Q48" s="11"/>
      <c r="S48" s="11"/>
      <c r="T48" s="11"/>
      <c r="U48" s="11"/>
    </row>
    <row r="49" spans="15:21" x14ac:dyDescent="0.35">
      <c r="O49">
        <v>11</v>
      </c>
      <c r="P49" s="11"/>
      <c r="Q49" s="11"/>
      <c r="S49" s="11"/>
      <c r="T49" s="11"/>
      <c r="U49" s="11"/>
    </row>
    <row r="50" spans="15:21" x14ac:dyDescent="0.35">
      <c r="O50">
        <v>12</v>
      </c>
      <c r="P50" s="11"/>
      <c r="Q50" s="11"/>
      <c r="S50" s="11"/>
      <c r="T50" s="11"/>
      <c r="U50" s="11"/>
    </row>
    <row r="51" spans="15:21" x14ac:dyDescent="0.35">
      <c r="O51">
        <v>13</v>
      </c>
      <c r="P51" s="11"/>
      <c r="Q51" s="11"/>
      <c r="S51" s="11"/>
      <c r="T51" s="11"/>
      <c r="U51" s="11"/>
    </row>
    <row r="52" spans="15:21" x14ac:dyDescent="0.35">
      <c r="O52">
        <v>14</v>
      </c>
      <c r="P52" s="11"/>
      <c r="Q52" s="11"/>
      <c r="S52" s="11"/>
      <c r="T52" s="11"/>
      <c r="U52" s="11"/>
    </row>
    <row r="53" spans="15:21" x14ac:dyDescent="0.35">
      <c r="O53">
        <v>15</v>
      </c>
      <c r="P53" s="11"/>
      <c r="Q53" s="11"/>
      <c r="S53" s="11"/>
      <c r="T53" s="11"/>
      <c r="U53" s="11"/>
    </row>
    <row r="54" spans="15:21" x14ac:dyDescent="0.35">
      <c r="O54">
        <v>16</v>
      </c>
      <c r="P54" s="11"/>
      <c r="Q54" s="11"/>
      <c r="S54" s="11"/>
      <c r="T54" s="11"/>
      <c r="U54" s="11"/>
    </row>
    <row r="55" spans="15:21" x14ac:dyDescent="0.35">
      <c r="O55">
        <v>17</v>
      </c>
      <c r="P55" s="11"/>
      <c r="Q55" s="11"/>
      <c r="S55" s="11"/>
      <c r="T55" s="11"/>
      <c r="U55" s="11"/>
    </row>
    <row r="56" spans="15:21" x14ac:dyDescent="0.35">
      <c r="O56">
        <v>18</v>
      </c>
      <c r="P56" s="11"/>
      <c r="Q56" s="11"/>
      <c r="S56" s="11"/>
      <c r="T56" s="11"/>
      <c r="U56" s="11"/>
    </row>
    <row r="57" spans="15:21" x14ac:dyDescent="0.35">
      <c r="O57">
        <v>19</v>
      </c>
      <c r="P57" s="11"/>
      <c r="Q57" s="11"/>
      <c r="S57" s="11"/>
      <c r="T57" s="11"/>
      <c r="U57" s="11"/>
    </row>
    <row r="58" spans="15:21" x14ac:dyDescent="0.35">
      <c r="O58">
        <v>20</v>
      </c>
      <c r="P58" s="11"/>
      <c r="Q58" s="11"/>
      <c r="S58" s="11"/>
      <c r="T58" s="11"/>
      <c r="U58" s="11"/>
    </row>
    <row r="59" spans="15:21" x14ac:dyDescent="0.35">
      <c r="O59">
        <v>21</v>
      </c>
      <c r="P59" s="11"/>
      <c r="Q59" s="11"/>
      <c r="S59" s="11"/>
      <c r="T59" s="11"/>
      <c r="U59" s="11"/>
    </row>
    <row r="60" spans="15:21" x14ac:dyDescent="0.35">
      <c r="O60">
        <v>22</v>
      </c>
      <c r="P60" s="11"/>
      <c r="Q60" s="11"/>
      <c r="S60" s="11"/>
      <c r="T60" s="11"/>
      <c r="U60" s="11"/>
    </row>
    <row r="61" spans="15:21" x14ac:dyDescent="0.35">
      <c r="O61">
        <v>23</v>
      </c>
      <c r="P61" s="11"/>
      <c r="Q61" s="11"/>
      <c r="S61" s="11"/>
      <c r="T61" s="11"/>
      <c r="U61" s="11"/>
    </row>
    <row r="62" spans="15:21" x14ac:dyDescent="0.35">
      <c r="O62">
        <v>24</v>
      </c>
      <c r="P62" s="11"/>
      <c r="Q62" s="11"/>
      <c r="S62" s="11"/>
      <c r="T62" s="11"/>
      <c r="U62" s="11"/>
    </row>
    <row r="63" spans="15:21" x14ac:dyDescent="0.35">
      <c r="O63">
        <v>25</v>
      </c>
      <c r="P63" s="11"/>
      <c r="Q63" s="11"/>
      <c r="S63" s="11"/>
      <c r="T63" s="11"/>
      <c r="U63" s="11"/>
    </row>
    <row r="64" spans="15:21" x14ac:dyDescent="0.35">
      <c r="O64">
        <v>26</v>
      </c>
      <c r="P64" s="11"/>
      <c r="Q64" s="11"/>
      <c r="S64" s="11"/>
      <c r="T64" s="11"/>
      <c r="U64" s="11"/>
    </row>
    <row r="65" spans="15:21" x14ac:dyDescent="0.35">
      <c r="O65">
        <v>27</v>
      </c>
      <c r="P65" s="11"/>
      <c r="Q65" s="11"/>
      <c r="S65" s="11"/>
      <c r="T65" s="11"/>
      <c r="U65" s="11"/>
    </row>
    <row r="66" spans="15:21" x14ac:dyDescent="0.35">
      <c r="O66">
        <v>28</v>
      </c>
      <c r="P66" s="11"/>
      <c r="Q66" s="11"/>
      <c r="S66" s="11"/>
      <c r="T66" s="11"/>
      <c r="U66" s="11"/>
    </row>
    <row r="67" spans="15:21" x14ac:dyDescent="0.35">
      <c r="O67">
        <v>29</v>
      </c>
      <c r="P67" s="11"/>
      <c r="Q67" s="11"/>
      <c r="S67" s="11"/>
      <c r="T67" s="11"/>
      <c r="U67" s="11"/>
    </row>
    <row r="68" spans="15:21" x14ac:dyDescent="0.35">
      <c r="O68">
        <v>30</v>
      </c>
      <c r="P68" s="11"/>
      <c r="Q68" s="11"/>
      <c r="S68" s="11"/>
      <c r="T68" s="11"/>
      <c r="U68" s="11"/>
    </row>
    <row r="69" spans="15:21" x14ac:dyDescent="0.35">
      <c r="O69">
        <v>31</v>
      </c>
      <c r="P69" s="11"/>
      <c r="Q69" s="11"/>
      <c r="S69" s="11"/>
      <c r="T69" s="11"/>
      <c r="U69" s="11"/>
    </row>
    <row r="70" spans="15:21" x14ac:dyDescent="0.35">
      <c r="P70" s="11"/>
    </row>
    <row r="71" spans="15:21" x14ac:dyDescent="0.35">
      <c r="P71" s="11"/>
    </row>
    <row r="72" spans="15:21" x14ac:dyDescent="0.35">
      <c r="P72" s="1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06"/>
  <sheetViews>
    <sheetView topLeftCell="F35" workbookViewId="0">
      <selection activeCell="V54" sqref="V54"/>
    </sheetView>
  </sheetViews>
  <sheetFormatPr defaultRowHeight="14.5" x14ac:dyDescent="0.35"/>
  <sheetData>
    <row r="1" spans="1:61" ht="29" x14ac:dyDescent="0.35">
      <c r="A1" s="11" t="s">
        <v>77</v>
      </c>
      <c r="B1" s="11"/>
      <c r="C1" s="11"/>
      <c r="D1" s="11"/>
      <c r="E1" s="11" t="s">
        <v>77</v>
      </c>
      <c r="F1" s="11"/>
      <c r="W1" s="11" t="s">
        <v>77</v>
      </c>
      <c r="X1" s="12" t="s">
        <v>63</v>
      </c>
      <c r="Y1" s="12" t="s">
        <v>64</v>
      </c>
      <c r="Z1" s="12" t="s">
        <v>65</v>
      </c>
      <c r="AA1" s="12" t="s">
        <v>66</v>
      </c>
      <c r="AB1" s="12" t="s">
        <v>67</v>
      </c>
      <c r="AC1" s="12" t="s">
        <v>68</v>
      </c>
      <c r="AF1" s="11" t="s">
        <v>80</v>
      </c>
      <c r="AG1" s="11"/>
      <c r="AH1" s="11"/>
      <c r="AI1" s="11"/>
      <c r="AJ1" s="11" t="s">
        <v>80</v>
      </c>
      <c r="AK1" s="11"/>
      <c r="AM1" s="11" t="s">
        <v>80</v>
      </c>
      <c r="AN1" s="12" t="s">
        <v>63</v>
      </c>
      <c r="AO1" s="12" t="s">
        <v>64</v>
      </c>
      <c r="AP1" s="12" t="s">
        <v>65</v>
      </c>
      <c r="AQ1" s="12" t="s">
        <v>66</v>
      </c>
      <c r="AR1" s="12" t="s">
        <v>67</v>
      </c>
      <c r="AS1" s="12" t="s">
        <v>68</v>
      </c>
      <c r="AV1" s="11" t="s">
        <v>82</v>
      </c>
      <c r="AW1" s="11"/>
      <c r="AX1" s="11"/>
      <c r="AY1" s="11"/>
      <c r="AZ1" s="11" t="s">
        <v>82</v>
      </c>
      <c r="BA1" s="11"/>
      <c r="BC1" s="11" t="s">
        <v>80</v>
      </c>
      <c r="BD1" s="12" t="s">
        <v>63</v>
      </c>
      <c r="BE1" s="12" t="s">
        <v>64</v>
      </c>
      <c r="BF1" s="12" t="s">
        <v>65</v>
      </c>
      <c r="BG1" s="12" t="s">
        <v>66</v>
      </c>
      <c r="BH1" s="12" t="s">
        <v>67</v>
      </c>
      <c r="BI1" s="12" t="s">
        <v>68</v>
      </c>
    </row>
    <row r="2" spans="1:61" x14ac:dyDescent="0.35">
      <c r="A2" s="11" t="s">
        <v>43</v>
      </c>
      <c r="B2" s="11"/>
      <c r="C2" s="11"/>
      <c r="D2" s="11"/>
      <c r="E2" s="11" t="s">
        <v>57</v>
      </c>
      <c r="F2" s="11"/>
      <c r="X2">
        <v>52</v>
      </c>
      <c r="Y2">
        <v>18</v>
      </c>
      <c r="Z2">
        <v>1.7329999999999999E-3</v>
      </c>
      <c r="AA2">
        <v>4.2400000000000001E-4</v>
      </c>
      <c r="AB2">
        <v>1.2960000000000001E-3</v>
      </c>
      <c r="AC2">
        <v>3.0969999999999999E-3</v>
      </c>
      <c r="AF2" s="11" t="s">
        <v>43</v>
      </c>
      <c r="AG2" s="11"/>
      <c r="AH2" s="11"/>
      <c r="AI2" s="11"/>
      <c r="AJ2" s="11" t="s">
        <v>57</v>
      </c>
      <c r="AK2" s="11"/>
      <c r="AN2">
        <v>63.375</v>
      </c>
      <c r="AO2">
        <v>30</v>
      </c>
      <c r="AP2">
        <v>1.474E-3</v>
      </c>
      <c r="AQ2">
        <v>2.8200000000000002E-4</v>
      </c>
      <c r="AR2">
        <v>1.2639999999999999E-3</v>
      </c>
      <c r="AS2">
        <v>2.8739999999999998E-3</v>
      </c>
      <c r="AV2" s="11" t="s">
        <v>43</v>
      </c>
      <c r="AW2" s="11"/>
      <c r="AX2" s="11"/>
      <c r="AY2" s="11"/>
      <c r="AZ2" s="11" t="s">
        <v>57</v>
      </c>
      <c r="BA2" s="11"/>
      <c r="BD2">
        <v>72.5</v>
      </c>
      <c r="BE2">
        <v>26</v>
      </c>
      <c r="BF2">
        <v>1.98E-3</v>
      </c>
      <c r="BG2">
        <v>4.1300000000000001E-4</v>
      </c>
      <c r="BH2">
        <v>1.5679999999999999E-3</v>
      </c>
      <c r="BI2">
        <v>2.8890000000000001E-3</v>
      </c>
    </row>
    <row r="3" spans="1:61" x14ac:dyDescent="0.35">
      <c r="A3" s="11">
        <v>30</v>
      </c>
      <c r="B3" s="11">
        <v>4.2370000000000003E-3</v>
      </c>
      <c r="C3" s="11">
        <v>1</v>
      </c>
      <c r="D3" s="11"/>
      <c r="E3" s="11">
        <v>30</v>
      </c>
      <c r="F3" s="11">
        <v>1.1109000000000001E-2</v>
      </c>
      <c r="X3">
        <v>96</v>
      </c>
      <c r="Y3">
        <v>23</v>
      </c>
      <c r="Z3">
        <v>2.398E-3</v>
      </c>
      <c r="AA3">
        <v>5.2599999999999999E-4</v>
      </c>
      <c r="AB3">
        <v>2.1150000000000001E-3</v>
      </c>
      <c r="AC3">
        <v>3.1289999999999998E-3</v>
      </c>
      <c r="AF3">
        <v>30</v>
      </c>
      <c r="AG3">
        <v>3.2789999999999998E-3</v>
      </c>
      <c r="AJ3">
        <v>30</v>
      </c>
      <c r="AK3">
        <v>6.8780000000000004E-3</v>
      </c>
      <c r="AN3">
        <v>130.125</v>
      </c>
      <c r="AO3">
        <v>43</v>
      </c>
      <c r="AP3">
        <v>2.343E-3</v>
      </c>
      <c r="AQ3">
        <v>3.8400000000000001E-4</v>
      </c>
      <c r="AR3">
        <v>2.4020000000000001E-3</v>
      </c>
      <c r="AS3">
        <v>2.8839999999999998E-3</v>
      </c>
      <c r="AV3">
        <v>40</v>
      </c>
      <c r="AW3">
        <v>4.9500000000000004E-3</v>
      </c>
      <c r="AZ3">
        <v>40</v>
      </c>
      <c r="BA3">
        <v>1.6479000000000001E-2</v>
      </c>
      <c r="BD3">
        <v>137.5</v>
      </c>
      <c r="BE3">
        <v>30</v>
      </c>
      <c r="BF3">
        <v>2.6220000000000002E-3</v>
      </c>
      <c r="BG3">
        <v>5.1800000000000001E-4</v>
      </c>
      <c r="BH3">
        <v>2.5590000000000001E-3</v>
      </c>
      <c r="BI3">
        <v>2.8999999999999998E-3</v>
      </c>
    </row>
    <row r="4" spans="1:61" x14ac:dyDescent="0.35">
      <c r="A4" s="11">
        <v>40</v>
      </c>
      <c r="B4" s="11">
        <v>8.4749999999999999E-3</v>
      </c>
      <c r="C4" s="11">
        <f>C3+1</f>
        <v>2</v>
      </c>
      <c r="D4" s="11"/>
      <c r="E4" s="11">
        <v>40</v>
      </c>
      <c r="F4" s="11">
        <v>1.9921000000000001E-2</v>
      </c>
      <c r="X4">
        <v>140</v>
      </c>
      <c r="Y4">
        <v>26</v>
      </c>
      <c r="Z4">
        <v>3.0300000000000001E-3</v>
      </c>
      <c r="AA4">
        <v>6.3299999999999999E-4</v>
      </c>
      <c r="AB4">
        <v>2.7100000000000002E-3</v>
      </c>
      <c r="AC4">
        <v>3.1670000000000001E-3</v>
      </c>
      <c r="AF4">
        <v>45</v>
      </c>
      <c r="AG4">
        <v>6.5570000000000003E-3</v>
      </c>
      <c r="AJ4">
        <v>45</v>
      </c>
      <c r="AK4">
        <v>1.7432E-2</v>
      </c>
      <c r="AN4">
        <v>196.875</v>
      </c>
      <c r="AO4">
        <v>48</v>
      </c>
      <c r="AP4">
        <v>3.0999999999999999E-3</v>
      </c>
      <c r="AQ4">
        <v>4.9100000000000001E-4</v>
      </c>
      <c r="AR4">
        <v>3.1519999999999999E-3</v>
      </c>
      <c r="AS4">
        <v>2.8969999999999998E-3</v>
      </c>
      <c r="AV4">
        <v>60</v>
      </c>
      <c r="AW4">
        <v>9.9010000000000001E-3</v>
      </c>
      <c r="AZ4">
        <v>60</v>
      </c>
      <c r="BA4">
        <v>3.857E-2</v>
      </c>
      <c r="BD4">
        <v>202.5</v>
      </c>
      <c r="BE4">
        <v>30</v>
      </c>
      <c r="BF4">
        <v>3.1610000000000002E-3</v>
      </c>
      <c r="BG4">
        <v>6.3400000000000001E-4</v>
      </c>
      <c r="BH4">
        <v>3.202E-3</v>
      </c>
      <c r="BI4">
        <v>2.9139999999999999E-3</v>
      </c>
    </row>
    <row r="5" spans="1:61" x14ac:dyDescent="0.35">
      <c r="A5" s="11">
        <v>40</v>
      </c>
      <c r="B5" s="11">
        <v>1.2711999999999999E-2</v>
      </c>
      <c r="C5" s="11">
        <f t="shared" ref="C5:C68" si="0">C4+1</f>
        <v>3</v>
      </c>
      <c r="D5" s="11"/>
      <c r="E5" s="11">
        <v>40</v>
      </c>
      <c r="F5" s="11">
        <v>1.9921000000000001E-2</v>
      </c>
      <c r="X5">
        <v>184</v>
      </c>
      <c r="Y5">
        <v>14</v>
      </c>
      <c r="Z5">
        <v>1.8829999999999999E-3</v>
      </c>
      <c r="AA5">
        <v>5.2400000000000005E-4</v>
      </c>
      <c r="AB5">
        <v>3.1610000000000002E-3</v>
      </c>
      <c r="AC5">
        <v>3.2109999999999999E-3</v>
      </c>
      <c r="AF5">
        <v>45</v>
      </c>
      <c r="AG5">
        <v>9.8359999999999993E-3</v>
      </c>
      <c r="AJ5">
        <v>45</v>
      </c>
      <c r="AK5">
        <v>1.7432E-2</v>
      </c>
      <c r="AN5">
        <v>263.625</v>
      </c>
      <c r="AO5">
        <v>35</v>
      </c>
      <c r="AP5">
        <v>2.8500000000000001E-3</v>
      </c>
      <c r="AQ5">
        <v>5.2599999999999999E-4</v>
      </c>
      <c r="AR5">
        <v>3.6640000000000002E-3</v>
      </c>
      <c r="AS5">
        <v>2.9129999999999998E-3</v>
      </c>
      <c r="AV5">
        <v>60</v>
      </c>
      <c r="AW5">
        <v>1.4851E-2</v>
      </c>
      <c r="AZ5">
        <v>60</v>
      </c>
      <c r="BA5">
        <v>3.857E-2</v>
      </c>
      <c r="BD5">
        <v>267.5</v>
      </c>
      <c r="BE5">
        <v>37</v>
      </c>
      <c r="BF5">
        <v>4.9069999999999999E-3</v>
      </c>
      <c r="BG5">
        <v>9.2699999999999998E-4</v>
      </c>
      <c r="BH5">
        <v>3.6440000000000001E-3</v>
      </c>
      <c r="BI5">
        <v>2.931E-3</v>
      </c>
    </row>
    <row r="6" spans="1:61" x14ac:dyDescent="0.35">
      <c r="A6" s="11">
        <v>40</v>
      </c>
      <c r="B6" s="11">
        <v>1.6948999999999999E-2</v>
      </c>
      <c r="C6" s="11">
        <f t="shared" si="0"/>
        <v>4</v>
      </c>
      <c r="D6" s="11"/>
      <c r="E6" s="11">
        <v>40</v>
      </c>
      <c r="F6" s="11">
        <v>1.9921000000000001E-2</v>
      </c>
      <c r="R6" s="11"/>
      <c r="S6" s="11" t="s">
        <v>78</v>
      </c>
      <c r="T6" s="11"/>
      <c r="U6" s="11"/>
      <c r="V6" s="11"/>
      <c r="X6">
        <v>228</v>
      </c>
      <c r="Y6">
        <v>23</v>
      </c>
      <c r="Z6">
        <v>3.372E-3</v>
      </c>
      <c r="AA6">
        <v>7.54E-4</v>
      </c>
      <c r="AB6">
        <v>3.516E-3</v>
      </c>
      <c r="AC6">
        <v>3.2629999999999998E-3</v>
      </c>
      <c r="AF6">
        <v>45</v>
      </c>
      <c r="AG6">
        <v>1.3115E-2</v>
      </c>
      <c r="AJ6">
        <v>45</v>
      </c>
      <c r="AK6">
        <v>1.7432E-2</v>
      </c>
      <c r="AN6">
        <v>330.375</v>
      </c>
      <c r="AO6">
        <v>49</v>
      </c>
      <c r="AP6">
        <v>4.927E-3</v>
      </c>
      <c r="AQ6">
        <v>8.1099999999999998E-4</v>
      </c>
      <c r="AR6">
        <v>4.0309999999999999E-3</v>
      </c>
      <c r="AS6">
        <v>2.9329999999999998E-3</v>
      </c>
      <c r="AV6">
        <v>60</v>
      </c>
      <c r="AW6">
        <v>1.9802E-2</v>
      </c>
      <c r="AZ6">
        <v>60</v>
      </c>
      <c r="BA6">
        <v>3.857E-2</v>
      </c>
      <c r="BD6">
        <v>332.5</v>
      </c>
      <c r="BE6">
        <v>19</v>
      </c>
      <c r="BF6">
        <v>3.7000000000000002E-3</v>
      </c>
      <c r="BG6">
        <v>9.4499999999999998E-4</v>
      </c>
      <c r="BH6">
        <v>3.9649999999999998E-3</v>
      </c>
      <c r="BI6">
        <v>2.9529999999999999E-3</v>
      </c>
    </row>
    <row r="7" spans="1:61" x14ac:dyDescent="0.35">
      <c r="A7" s="11">
        <v>40</v>
      </c>
      <c r="B7" s="11">
        <v>2.1186E-2</v>
      </c>
      <c r="C7" s="11">
        <f t="shared" si="0"/>
        <v>5</v>
      </c>
      <c r="D7" s="11"/>
      <c r="E7" s="11">
        <v>40</v>
      </c>
      <c r="F7" s="11">
        <v>1.9921000000000001E-2</v>
      </c>
      <c r="R7" s="11"/>
      <c r="S7" s="11"/>
      <c r="T7" s="11"/>
      <c r="U7" s="11"/>
      <c r="V7" s="11"/>
      <c r="X7">
        <v>272</v>
      </c>
      <c r="Y7">
        <v>27</v>
      </c>
      <c r="Z7">
        <v>4.6490000000000004E-3</v>
      </c>
      <c r="AA7">
        <v>9.8200000000000002E-4</v>
      </c>
      <c r="AB7">
        <v>3.8070000000000001E-3</v>
      </c>
      <c r="AC7">
        <v>3.3249999999999998E-3</v>
      </c>
      <c r="AF7">
        <v>45</v>
      </c>
      <c r="AG7">
        <v>1.6393000000000001E-2</v>
      </c>
      <c r="AJ7">
        <v>45</v>
      </c>
      <c r="AK7">
        <v>1.7432E-2</v>
      </c>
      <c r="AN7">
        <v>397.125</v>
      </c>
      <c r="AO7">
        <v>26</v>
      </c>
      <c r="AP7">
        <v>3.895E-3</v>
      </c>
      <c r="AQ7">
        <v>8.5700000000000001E-4</v>
      </c>
      <c r="AR7">
        <v>4.3059999999999999E-3</v>
      </c>
      <c r="AS7">
        <v>2.9580000000000001E-3</v>
      </c>
      <c r="AV7">
        <v>60</v>
      </c>
      <c r="AW7">
        <v>2.4752E-2</v>
      </c>
      <c r="AZ7">
        <v>60</v>
      </c>
      <c r="BA7">
        <v>3.857E-2</v>
      </c>
      <c r="BD7">
        <v>397.5</v>
      </c>
      <c r="BE7">
        <v>12</v>
      </c>
      <c r="BF7">
        <v>3.0769999999999999E-3</v>
      </c>
      <c r="BG7">
        <v>9.7300000000000002E-4</v>
      </c>
      <c r="BH7">
        <v>4.2090000000000001E-3</v>
      </c>
      <c r="BI7">
        <v>2.9789999999999999E-3</v>
      </c>
    </row>
    <row r="8" spans="1:61" x14ac:dyDescent="0.35">
      <c r="A8" s="11">
        <v>40</v>
      </c>
      <c r="B8" s="11">
        <v>2.5423999999999999E-2</v>
      </c>
      <c r="C8" s="11">
        <f t="shared" si="0"/>
        <v>6</v>
      </c>
      <c r="D8" s="11"/>
      <c r="E8" s="11">
        <v>40</v>
      </c>
      <c r="F8" s="11">
        <v>1.9921000000000001E-2</v>
      </c>
      <c r="R8" s="11"/>
      <c r="S8" s="11" t="s">
        <v>79</v>
      </c>
      <c r="T8" s="11"/>
      <c r="U8" s="11"/>
      <c r="V8" s="11"/>
      <c r="X8">
        <v>316</v>
      </c>
      <c r="Y8">
        <v>15</v>
      </c>
      <c r="Z8">
        <v>3.2469999999999999E-3</v>
      </c>
      <c r="AA8">
        <v>8.9599999999999999E-4</v>
      </c>
      <c r="AB8">
        <v>4.0569999999999998E-3</v>
      </c>
      <c r="AC8">
        <v>3.3990000000000001E-3</v>
      </c>
      <c r="AF8">
        <v>60</v>
      </c>
      <c r="AG8">
        <v>1.9671999999999999E-2</v>
      </c>
      <c r="AJ8">
        <v>60</v>
      </c>
      <c r="AK8">
        <v>3.2946000000000003E-2</v>
      </c>
      <c r="AN8">
        <v>463.875</v>
      </c>
      <c r="AO8">
        <v>24</v>
      </c>
      <c r="AP8">
        <v>4.8589999999999996E-3</v>
      </c>
      <c r="AQ8">
        <v>1.1410000000000001E-3</v>
      </c>
      <c r="AR8">
        <v>4.5209999999999998E-3</v>
      </c>
      <c r="AS8">
        <v>2.99E-3</v>
      </c>
      <c r="AV8">
        <v>60</v>
      </c>
      <c r="AW8">
        <v>2.9703E-2</v>
      </c>
      <c r="AZ8">
        <v>60</v>
      </c>
      <c r="BA8">
        <v>3.857E-2</v>
      </c>
      <c r="BD8">
        <v>462.5</v>
      </c>
      <c r="BE8">
        <v>9</v>
      </c>
      <c r="BF8">
        <v>2.885E-3</v>
      </c>
      <c r="BG8">
        <v>1.0480000000000001E-3</v>
      </c>
      <c r="BH8">
        <v>4.4010000000000004E-3</v>
      </c>
      <c r="BI8">
        <v>3.0130000000000001E-3</v>
      </c>
    </row>
    <row r="9" spans="1:61" x14ac:dyDescent="0.35">
      <c r="A9" s="11">
        <v>50</v>
      </c>
      <c r="B9" s="11">
        <v>2.9661E-2</v>
      </c>
      <c r="C9" s="11">
        <f t="shared" si="0"/>
        <v>7</v>
      </c>
      <c r="D9" s="11"/>
      <c r="E9" s="11">
        <v>50</v>
      </c>
      <c r="F9" s="11">
        <v>3.1025E-2</v>
      </c>
      <c r="R9" s="11"/>
      <c r="S9" s="11"/>
      <c r="T9" s="11"/>
      <c r="U9" s="11"/>
      <c r="V9" s="11"/>
      <c r="X9">
        <v>360</v>
      </c>
      <c r="Y9">
        <v>8</v>
      </c>
      <c r="Z9">
        <v>2.0200000000000001E-3</v>
      </c>
      <c r="AA9">
        <v>7.45E-4</v>
      </c>
      <c r="AB9">
        <v>4.2789999999999998E-3</v>
      </c>
      <c r="AC9">
        <v>3.4880000000000002E-3</v>
      </c>
      <c r="AF9">
        <v>60</v>
      </c>
      <c r="AG9">
        <v>2.2950999999999999E-2</v>
      </c>
      <c r="AJ9">
        <v>60</v>
      </c>
      <c r="AK9">
        <v>3.2946000000000003E-2</v>
      </c>
      <c r="AN9">
        <v>530.625</v>
      </c>
      <c r="AO9">
        <v>17</v>
      </c>
      <c r="AP9">
        <v>5.0939999999999996E-3</v>
      </c>
      <c r="AQ9">
        <v>1.4300000000000001E-3</v>
      </c>
      <c r="AR9">
        <v>4.6940000000000003E-3</v>
      </c>
      <c r="AS9">
        <v>3.029E-3</v>
      </c>
      <c r="AV9">
        <v>60</v>
      </c>
      <c r="AW9">
        <v>3.4653000000000003E-2</v>
      </c>
      <c r="AZ9">
        <v>60</v>
      </c>
      <c r="BA9">
        <v>3.857E-2</v>
      </c>
      <c r="BD9">
        <v>527.5</v>
      </c>
      <c r="BE9">
        <v>11</v>
      </c>
      <c r="BF9">
        <v>4.339E-3</v>
      </c>
      <c r="BG9">
        <v>1.4809999999999999E-3</v>
      </c>
      <c r="BH9">
        <v>4.5589999999999997E-3</v>
      </c>
      <c r="BI9">
        <v>3.055E-3</v>
      </c>
    </row>
    <row r="10" spans="1:61" x14ac:dyDescent="0.35">
      <c r="A10" s="11">
        <v>50</v>
      </c>
      <c r="B10" s="11">
        <v>3.3897999999999998E-2</v>
      </c>
      <c r="C10" s="11">
        <f t="shared" si="0"/>
        <v>8</v>
      </c>
      <c r="D10" s="11"/>
      <c r="E10" s="11">
        <v>50</v>
      </c>
      <c r="F10" s="11">
        <v>3.1025E-2</v>
      </c>
      <c r="R10" s="11"/>
      <c r="S10" s="11" t="s">
        <v>81</v>
      </c>
      <c r="T10" s="11"/>
      <c r="U10" s="11"/>
      <c r="V10" s="11"/>
      <c r="X10">
        <v>404</v>
      </c>
      <c r="Y10">
        <v>15</v>
      </c>
      <c r="Z10">
        <v>4.1570000000000001E-3</v>
      </c>
      <c r="AA10">
        <v>1.168E-3</v>
      </c>
      <c r="AB10">
        <v>4.4879999999999998E-3</v>
      </c>
      <c r="AC10">
        <v>3.5950000000000001E-3</v>
      </c>
      <c r="AF10">
        <v>60</v>
      </c>
      <c r="AG10">
        <v>2.623E-2</v>
      </c>
      <c r="AJ10">
        <v>60</v>
      </c>
      <c r="AK10">
        <v>3.2946000000000003E-2</v>
      </c>
      <c r="AN10">
        <v>597.375</v>
      </c>
      <c r="AO10">
        <v>15</v>
      </c>
      <c r="AP10">
        <v>6.8100000000000001E-3</v>
      </c>
      <c r="AQ10">
        <v>2.1210000000000001E-3</v>
      </c>
      <c r="AR10">
        <v>4.8390000000000004E-3</v>
      </c>
      <c r="AS10">
        <v>3.0799999999999998E-3</v>
      </c>
      <c r="AV10">
        <v>80</v>
      </c>
      <c r="AW10">
        <v>3.9604E-2</v>
      </c>
      <c r="AZ10">
        <v>80</v>
      </c>
      <c r="BA10">
        <v>6.8564E-2</v>
      </c>
      <c r="BD10">
        <v>592.5</v>
      </c>
      <c r="BE10">
        <v>9</v>
      </c>
      <c r="BF10">
        <v>4.9449999999999997E-3</v>
      </c>
      <c r="BG10">
        <v>1.895E-3</v>
      </c>
      <c r="BH10">
        <v>4.6940000000000003E-3</v>
      </c>
      <c r="BI10">
        <v>3.1080000000000001E-3</v>
      </c>
    </row>
    <row r="11" spans="1:61" x14ac:dyDescent="0.35">
      <c r="A11" s="11">
        <v>50</v>
      </c>
      <c r="B11" s="11">
        <v>3.8136000000000003E-2</v>
      </c>
      <c r="C11" s="11">
        <f t="shared" si="0"/>
        <v>9</v>
      </c>
      <c r="D11" s="11"/>
      <c r="E11" s="11">
        <v>50</v>
      </c>
      <c r="F11" s="11">
        <v>3.1025E-2</v>
      </c>
      <c r="R11" s="11"/>
      <c r="S11" s="11"/>
      <c r="T11" s="11"/>
      <c r="U11" s="11"/>
      <c r="V11" s="11"/>
      <c r="X11">
        <v>448</v>
      </c>
      <c r="Y11">
        <v>15</v>
      </c>
      <c r="Z11">
        <v>5.0879999999999996E-3</v>
      </c>
      <c r="AA11">
        <v>1.4530000000000001E-3</v>
      </c>
      <c r="AB11">
        <v>4.6930000000000001E-3</v>
      </c>
      <c r="AC11">
        <v>3.7269999999999998E-3</v>
      </c>
      <c r="AF11">
        <v>60</v>
      </c>
      <c r="AG11">
        <v>2.9508E-2</v>
      </c>
      <c r="AJ11">
        <v>60</v>
      </c>
      <c r="AK11">
        <v>3.2946000000000003E-2</v>
      </c>
      <c r="AN11">
        <v>664.125</v>
      </c>
      <c r="AO11">
        <v>3</v>
      </c>
      <c r="AP11">
        <v>2.4970000000000001E-3</v>
      </c>
      <c r="AQ11">
        <v>1.557E-3</v>
      </c>
      <c r="AR11">
        <v>4.9659999999999999E-3</v>
      </c>
      <c r="AS11">
        <v>3.1440000000000001E-3</v>
      </c>
      <c r="AV11">
        <v>80</v>
      </c>
      <c r="AW11">
        <v>4.4554000000000003E-2</v>
      </c>
      <c r="AZ11">
        <v>80</v>
      </c>
      <c r="BA11">
        <v>6.8564E-2</v>
      </c>
      <c r="BD11">
        <v>657.5</v>
      </c>
      <c r="BE11">
        <v>6</v>
      </c>
      <c r="BF11">
        <v>4.8580000000000003E-3</v>
      </c>
      <c r="BG11">
        <v>2.2750000000000001E-3</v>
      </c>
      <c r="BH11">
        <v>4.8149999999999998E-3</v>
      </c>
      <c r="BI11">
        <v>3.176E-3</v>
      </c>
    </row>
    <row r="12" spans="1:61" x14ac:dyDescent="0.35">
      <c r="A12" s="11">
        <v>60</v>
      </c>
      <c r="B12" s="11">
        <v>4.2373000000000001E-2</v>
      </c>
      <c r="C12" s="11">
        <f t="shared" si="0"/>
        <v>10</v>
      </c>
      <c r="D12" s="11"/>
      <c r="E12" s="11">
        <v>60</v>
      </c>
      <c r="F12" s="11">
        <v>4.4199000000000002E-2</v>
      </c>
      <c r="R12" s="11"/>
      <c r="S12" s="11" t="s">
        <v>83</v>
      </c>
      <c r="T12" s="11"/>
      <c r="U12" s="11"/>
      <c r="V12" s="11"/>
      <c r="X12">
        <v>492</v>
      </c>
      <c r="Y12">
        <v>10</v>
      </c>
      <c r="Z12">
        <v>4.3709999999999999E-3</v>
      </c>
      <c r="AA12">
        <v>1.5089999999999999E-3</v>
      </c>
      <c r="AB12">
        <v>4.9069999999999999E-3</v>
      </c>
      <c r="AC12">
        <v>3.8909999999999999E-3</v>
      </c>
      <c r="AF12">
        <v>60</v>
      </c>
      <c r="AG12">
        <v>3.2786999999999997E-2</v>
      </c>
      <c r="AJ12">
        <v>60</v>
      </c>
      <c r="AK12">
        <v>3.2946000000000003E-2</v>
      </c>
      <c r="AN12">
        <v>730.875</v>
      </c>
      <c r="AO12">
        <v>3</v>
      </c>
      <c r="AP12">
        <v>2.996E-3</v>
      </c>
      <c r="AQ12">
        <v>1.895E-3</v>
      </c>
      <c r="AR12">
        <v>5.0829999999999998E-3</v>
      </c>
      <c r="AS12">
        <v>3.228E-3</v>
      </c>
      <c r="AV12">
        <v>80</v>
      </c>
      <c r="AW12">
        <v>4.9505E-2</v>
      </c>
      <c r="AZ12">
        <v>80</v>
      </c>
      <c r="BA12">
        <v>6.8564E-2</v>
      </c>
      <c r="BD12">
        <v>722.5</v>
      </c>
      <c r="BE12">
        <v>4</v>
      </c>
      <c r="BF12">
        <v>4.7340000000000004E-3</v>
      </c>
      <c r="BG12">
        <v>2.7070000000000002E-3</v>
      </c>
      <c r="BH12">
        <v>4.9300000000000004E-3</v>
      </c>
      <c r="BI12">
        <v>3.264E-3</v>
      </c>
    </row>
    <row r="13" spans="1:61" x14ac:dyDescent="0.35">
      <c r="A13" s="11">
        <v>60</v>
      </c>
      <c r="B13" s="11">
        <v>4.6609999999999999E-2</v>
      </c>
      <c r="C13" s="11">
        <f t="shared" si="0"/>
        <v>11</v>
      </c>
      <c r="D13" s="11"/>
      <c r="E13" s="11">
        <v>60</v>
      </c>
      <c r="F13" s="11">
        <v>4.4199000000000002E-2</v>
      </c>
      <c r="X13">
        <v>536</v>
      </c>
      <c r="Y13">
        <v>8</v>
      </c>
      <c r="Z13">
        <v>4.3290000000000004E-3</v>
      </c>
      <c r="AA13">
        <v>1.67E-3</v>
      </c>
      <c r="AB13">
        <v>5.1419999999999999E-3</v>
      </c>
      <c r="AC13">
        <v>4.0959999999999998E-3</v>
      </c>
      <c r="AF13">
        <v>60</v>
      </c>
      <c r="AG13">
        <v>3.6066000000000001E-2</v>
      </c>
      <c r="AJ13">
        <v>60</v>
      </c>
      <c r="AK13">
        <v>3.2946000000000003E-2</v>
      </c>
      <c r="AN13">
        <v>797.625</v>
      </c>
      <c r="AO13">
        <v>4</v>
      </c>
      <c r="AP13">
        <v>4.9940000000000002E-3</v>
      </c>
      <c r="AQ13">
        <v>2.8830000000000001E-3</v>
      </c>
      <c r="AR13">
        <v>5.1989999999999996E-3</v>
      </c>
      <c r="AS13">
        <v>3.3370000000000001E-3</v>
      </c>
      <c r="AV13">
        <v>80</v>
      </c>
      <c r="AW13">
        <v>5.4455000000000003E-2</v>
      </c>
      <c r="AZ13">
        <v>80</v>
      </c>
      <c r="BA13">
        <v>6.8564E-2</v>
      </c>
      <c r="BD13">
        <v>787.5</v>
      </c>
      <c r="BE13">
        <v>0</v>
      </c>
      <c r="BF13">
        <v>0</v>
      </c>
      <c r="BG13">
        <v>0</v>
      </c>
      <c r="BH13">
        <v>5.0470000000000003E-3</v>
      </c>
      <c r="BI13">
        <v>3.3779999999999999E-3</v>
      </c>
    </row>
    <row r="14" spans="1:61" x14ac:dyDescent="0.35">
      <c r="A14" s="11">
        <v>60</v>
      </c>
      <c r="B14" s="11">
        <v>5.0847000000000003E-2</v>
      </c>
      <c r="C14" s="11">
        <f t="shared" si="0"/>
        <v>12</v>
      </c>
      <c r="D14" s="11"/>
      <c r="E14" s="11">
        <v>60</v>
      </c>
      <c r="F14" s="11">
        <v>4.4199000000000002E-2</v>
      </c>
      <c r="X14">
        <v>580</v>
      </c>
      <c r="Y14">
        <v>3</v>
      </c>
      <c r="Z14">
        <v>2.0049999999999998E-3</v>
      </c>
      <c r="AA14">
        <v>1.2080000000000001E-3</v>
      </c>
      <c r="AB14">
        <v>5.4169999999999999E-3</v>
      </c>
      <c r="AC14">
        <v>4.3610000000000003E-3</v>
      </c>
      <c r="AF14">
        <v>75</v>
      </c>
      <c r="AG14">
        <v>3.9343999999999997E-2</v>
      </c>
      <c r="AJ14">
        <v>75</v>
      </c>
      <c r="AK14">
        <v>5.3036E-2</v>
      </c>
      <c r="AN14">
        <v>864.375</v>
      </c>
      <c r="AO14">
        <v>2</v>
      </c>
      <c r="AP14">
        <v>3.7450000000000001E-3</v>
      </c>
      <c r="AQ14">
        <v>2.9610000000000001E-3</v>
      </c>
      <c r="AR14">
        <v>5.3249999999999999E-3</v>
      </c>
      <c r="AS14">
        <v>3.4819999999999999E-3</v>
      </c>
      <c r="AV14">
        <v>80</v>
      </c>
      <c r="AW14">
        <v>5.9406E-2</v>
      </c>
      <c r="AZ14">
        <v>80</v>
      </c>
      <c r="BA14">
        <v>6.8564E-2</v>
      </c>
      <c r="BD14">
        <v>852.5</v>
      </c>
      <c r="BE14">
        <v>3</v>
      </c>
      <c r="BF14">
        <v>5.1279999999999997E-3</v>
      </c>
      <c r="BG14">
        <v>3.4190000000000002E-3</v>
      </c>
      <c r="BH14">
        <v>5.1780000000000003E-3</v>
      </c>
      <c r="BI14">
        <v>3.5300000000000002E-3</v>
      </c>
    </row>
    <row r="15" spans="1:61" x14ac:dyDescent="0.35">
      <c r="A15" s="11">
        <v>70</v>
      </c>
      <c r="B15" s="11">
        <v>5.5085000000000002E-2</v>
      </c>
      <c r="C15" s="11">
        <f t="shared" si="0"/>
        <v>13</v>
      </c>
      <c r="D15" s="11"/>
      <c r="E15" s="11">
        <v>70</v>
      </c>
      <c r="F15" s="11">
        <v>5.9216999999999999E-2</v>
      </c>
      <c r="X15">
        <v>624</v>
      </c>
      <c r="Y15">
        <v>7</v>
      </c>
      <c r="Z15">
        <v>5.1320000000000003E-3</v>
      </c>
      <c r="AA15">
        <v>2.1480000000000002E-3</v>
      </c>
      <c r="AB15">
        <v>5.7580000000000001E-3</v>
      </c>
      <c r="AC15">
        <v>4.7089999999999996E-3</v>
      </c>
      <c r="AF15">
        <v>75</v>
      </c>
      <c r="AG15">
        <v>4.2623000000000001E-2</v>
      </c>
      <c r="AJ15">
        <v>75</v>
      </c>
      <c r="AK15">
        <v>5.3036E-2</v>
      </c>
      <c r="AN15">
        <v>931.125</v>
      </c>
      <c r="AO15">
        <v>2</v>
      </c>
      <c r="AP15">
        <v>4.9940000000000002E-3</v>
      </c>
      <c r="AQ15">
        <v>4.0769999999999999E-3</v>
      </c>
      <c r="AR15">
        <v>5.4749999999999998E-3</v>
      </c>
      <c r="AS15">
        <v>3.6800000000000001E-3</v>
      </c>
      <c r="AV15">
        <v>80</v>
      </c>
      <c r="AW15">
        <v>6.4355999999999997E-2</v>
      </c>
      <c r="AZ15">
        <v>80</v>
      </c>
      <c r="BA15">
        <v>6.8564E-2</v>
      </c>
      <c r="BD15">
        <v>917.5</v>
      </c>
      <c r="BE15">
        <v>4</v>
      </c>
      <c r="BF15">
        <v>1.0255999999999999E-2</v>
      </c>
      <c r="BG15">
        <v>6.62E-3</v>
      </c>
      <c r="BH15">
        <v>5.339E-3</v>
      </c>
      <c r="BI15">
        <v>3.735E-3</v>
      </c>
    </row>
    <row r="16" spans="1:61" x14ac:dyDescent="0.35">
      <c r="A16" s="11">
        <v>70</v>
      </c>
      <c r="B16" s="11">
        <v>5.9322E-2</v>
      </c>
      <c r="C16" s="11">
        <f t="shared" si="0"/>
        <v>14</v>
      </c>
      <c r="D16" s="11"/>
      <c r="E16" s="11">
        <v>70</v>
      </c>
      <c r="F16" s="11">
        <v>5.9216999999999999E-2</v>
      </c>
      <c r="X16">
        <v>668</v>
      </c>
      <c r="Y16">
        <v>9</v>
      </c>
      <c r="Z16">
        <v>8.5229999999999993E-3</v>
      </c>
      <c r="AA16">
        <v>3.3310000000000002E-3</v>
      </c>
      <c r="AB16">
        <v>6.2069999999999998E-3</v>
      </c>
      <c r="AC16">
        <v>5.1830000000000001E-3</v>
      </c>
      <c r="AF16">
        <v>75</v>
      </c>
      <c r="AG16">
        <v>4.5901999999999998E-2</v>
      </c>
      <c r="AJ16">
        <v>75</v>
      </c>
      <c r="AK16">
        <v>5.3036E-2</v>
      </c>
      <c r="AN16">
        <v>997.875</v>
      </c>
      <c r="AO16">
        <v>2</v>
      </c>
      <c r="AP16">
        <v>7.4910000000000003E-3</v>
      </c>
      <c r="AQ16">
        <v>6.4869999999999997E-3</v>
      </c>
      <c r="AR16">
        <v>5.6740000000000002E-3</v>
      </c>
      <c r="AS16">
        <v>3.9569999999999996E-3</v>
      </c>
      <c r="AV16">
        <v>80</v>
      </c>
      <c r="AW16">
        <v>6.9306999999999994E-2</v>
      </c>
      <c r="AZ16">
        <v>80</v>
      </c>
      <c r="BA16">
        <v>6.8564E-2</v>
      </c>
      <c r="BD16">
        <v>982.5</v>
      </c>
      <c r="BE16">
        <v>0</v>
      </c>
      <c r="BF16">
        <v>0</v>
      </c>
      <c r="BG16">
        <v>0</v>
      </c>
      <c r="BH16">
        <v>5.5560000000000002E-3</v>
      </c>
      <c r="BI16">
        <v>4.0220000000000004E-3</v>
      </c>
    </row>
    <row r="17" spans="1:61" x14ac:dyDescent="0.35">
      <c r="A17" s="11">
        <v>70</v>
      </c>
      <c r="B17" s="11">
        <v>6.3559000000000004E-2</v>
      </c>
      <c r="C17" s="11">
        <f t="shared" si="0"/>
        <v>15</v>
      </c>
      <c r="D17" s="11"/>
      <c r="E17" s="11">
        <v>70</v>
      </c>
      <c r="F17" s="11">
        <v>5.9216999999999999E-2</v>
      </c>
      <c r="X17">
        <v>712</v>
      </c>
      <c r="Y17">
        <v>2</v>
      </c>
      <c r="Z17">
        <v>3.0300000000000001E-3</v>
      </c>
      <c r="AA17">
        <v>2.281E-3</v>
      </c>
      <c r="AB17">
        <v>6.8360000000000001E-3</v>
      </c>
      <c r="AC17">
        <v>5.8599999999999998E-3</v>
      </c>
      <c r="AF17">
        <v>75</v>
      </c>
      <c r="AG17">
        <v>4.9180000000000001E-2</v>
      </c>
      <c r="AJ17">
        <v>75</v>
      </c>
      <c r="AK17">
        <v>5.3036E-2</v>
      </c>
      <c r="AN17">
        <v>1064.625</v>
      </c>
      <c r="AO17">
        <v>0</v>
      </c>
      <c r="AP17">
        <v>0</v>
      </c>
      <c r="AQ17">
        <v>0</v>
      </c>
      <c r="AR17">
        <v>5.9649999999999998E-3</v>
      </c>
      <c r="AS17">
        <v>4.3610000000000003E-3</v>
      </c>
      <c r="AV17">
        <v>100</v>
      </c>
      <c r="AW17">
        <v>7.4257000000000004E-2</v>
      </c>
      <c r="AZ17">
        <v>100</v>
      </c>
      <c r="BA17">
        <v>0.10488</v>
      </c>
      <c r="BD17">
        <v>1047.5</v>
      </c>
      <c r="BE17">
        <v>0</v>
      </c>
      <c r="BF17">
        <v>0</v>
      </c>
      <c r="BG17">
        <v>0</v>
      </c>
      <c r="BH17">
        <v>5.8739999999999999E-3</v>
      </c>
      <c r="BI17">
        <v>4.4409999999999996E-3</v>
      </c>
    </row>
    <row r="18" spans="1:61" x14ac:dyDescent="0.35">
      <c r="A18" s="11">
        <v>70</v>
      </c>
      <c r="B18" s="11">
        <v>6.7796999999999996E-2</v>
      </c>
      <c r="C18" s="11">
        <f t="shared" si="0"/>
        <v>16</v>
      </c>
      <c r="D18" s="11"/>
      <c r="E18" s="11">
        <v>70</v>
      </c>
      <c r="F18" s="11">
        <v>5.9216999999999999E-2</v>
      </c>
      <c r="X18">
        <v>756</v>
      </c>
      <c r="Y18">
        <v>2</v>
      </c>
      <c r="Z18">
        <v>3.4970000000000001E-3</v>
      </c>
      <c r="AA18">
        <v>2.6559999999999999E-3</v>
      </c>
      <c r="AB18">
        <v>7.7920000000000003E-3</v>
      </c>
      <c r="AC18">
        <v>6.8900000000000003E-3</v>
      </c>
      <c r="AF18">
        <v>75</v>
      </c>
      <c r="AG18">
        <v>5.2458999999999999E-2</v>
      </c>
      <c r="AJ18">
        <v>75</v>
      </c>
      <c r="AK18">
        <v>5.3036E-2</v>
      </c>
      <c r="AN18">
        <v>1131.375</v>
      </c>
      <c r="AO18">
        <v>0</v>
      </c>
      <c r="AP18">
        <v>0</v>
      </c>
      <c r="AQ18">
        <v>0</v>
      </c>
      <c r="AR18">
        <v>6.437E-3</v>
      </c>
      <c r="AS18">
        <v>4.9899999999999996E-3</v>
      </c>
      <c r="AV18">
        <v>100</v>
      </c>
      <c r="AW18">
        <v>7.9208000000000001E-2</v>
      </c>
      <c r="AZ18">
        <v>100</v>
      </c>
      <c r="BA18">
        <v>0.10488</v>
      </c>
      <c r="BD18">
        <v>1112.5</v>
      </c>
      <c r="BE18">
        <v>0</v>
      </c>
      <c r="BF18">
        <v>0</v>
      </c>
      <c r="BG18">
        <v>0</v>
      </c>
      <c r="BH18">
        <v>6.3839999999999999E-3</v>
      </c>
      <c r="BI18">
        <v>5.0899999999999999E-3</v>
      </c>
    </row>
    <row r="19" spans="1:61" x14ac:dyDescent="0.35">
      <c r="A19" s="11">
        <v>70</v>
      </c>
      <c r="B19" s="11">
        <v>7.2034000000000001E-2</v>
      </c>
      <c r="C19" s="11">
        <f t="shared" si="0"/>
        <v>17</v>
      </c>
      <c r="D19" s="11"/>
      <c r="E19" s="11">
        <v>70</v>
      </c>
      <c r="F19" s="11">
        <v>5.9216999999999999E-2</v>
      </c>
      <c r="X19">
        <v>800</v>
      </c>
      <c r="Y19">
        <v>3</v>
      </c>
      <c r="Z19">
        <v>6.1980000000000004E-3</v>
      </c>
      <c r="AA19">
        <v>4.0369999999999998E-3</v>
      </c>
      <c r="AB19">
        <v>9.4129999999999995E-3</v>
      </c>
      <c r="AC19">
        <v>8.6280000000000003E-3</v>
      </c>
      <c r="AF19">
        <v>75</v>
      </c>
      <c r="AG19">
        <v>5.5738000000000003E-2</v>
      </c>
      <c r="AJ19">
        <v>75</v>
      </c>
      <c r="AK19">
        <v>5.3036E-2</v>
      </c>
      <c r="AN19">
        <v>1198.125</v>
      </c>
      <c r="AO19">
        <v>1</v>
      </c>
      <c r="AP19">
        <v>7.4910000000000003E-3</v>
      </c>
      <c r="AQ19">
        <v>9.1739999999999999E-3</v>
      </c>
      <c r="AR19">
        <v>7.2909999999999997E-3</v>
      </c>
      <c r="AS19">
        <v>6.0679999999999996E-3</v>
      </c>
      <c r="AV19">
        <v>100</v>
      </c>
      <c r="AW19">
        <v>8.4157999999999997E-2</v>
      </c>
      <c r="AZ19">
        <v>100</v>
      </c>
      <c r="BA19">
        <v>0.10488</v>
      </c>
      <c r="BD19">
        <v>1177.5</v>
      </c>
      <c r="BE19">
        <v>0</v>
      </c>
      <c r="BF19">
        <v>0</v>
      </c>
      <c r="BG19">
        <v>0</v>
      </c>
      <c r="BH19">
        <v>7.2979999999999998E-3</v>
      </c>
      <c r="BI19">
        <v>6.2030000000000002E-3</v>
      </c>
    </row>
    <row r="20" spans="1:61" x14ac:dyDescent="0.35">
      <c r="A20" s="11">
        <v>70</v>
      </c>
      <c r="B20" s="11">
        <v>7.6271000000000005E-2</v>
      </c>
      <c r="C20" s="11">
        <f t="shared" si="0"/>
        <v>18</v>
      </c>
      <c r="D20" s="11"/>
      <c r="E20" s="11">
        <v>70</v>
      </c>
      <c r="F20" s="11">
        <v>5.9216999999999999E-2</v>
      </c>
      <c r="X20">
        <v>844</v>
      </c>
      <c r="Y20">
        <v>2</v>
      </c>
      <c r="Z20">
        <v>5.6820000000000004E-3</v>
      </c>
      <c r="AA20">
        <v>4.4920000000000003E-3</v>
      </c>
      <c r="AB20">
        <v>1.2708000000000001E-2</v>
      </c>
      <c r="AC20">
        <v>1.2135999999999999E-2</v>
      </c>
      <c r="AF20">
        <v>75</v>
      </c>
      <c r="AG20">
        <v>5.9015999999999999E-2</v>
      </c>
      <c r="AJ20">
        <v>75</v>
      </c>
      <c r="AK20">
        <v>5.3036E-2</v>
      </c>
      <c r="AN20">
        <v>1264.875</v>
      </c>
      <c r="AO20">
        <v>0</v>
      </c>
      <c r="AP20">
        <v>0</v>
      </c>
      <c r="AQ20">
        <v>0</v>
      </c>
      <c r="AR20">
        <v>9.1330000000000005E-3</v>
      </c>
      <c r="AS20">
        <v>8.2719999999999998E-3</v>
      </c>
      <c r="AV20">
        <v>100</v>
      </c>
      <c r="AW20">
        <v>8.9108999999999994E-2</v>
      </c>
      <c r="AZ20">
        <v>100</v>
      </c>
      <c r="BA20">
        <v>0.10488</v>
      </c>
      <c r="BD20">
        <v>1242.5</v>
      </c>
      <c r="BE20">
        <v>0</v>
      </c>
      <c r="BF20">
        <v>0</v>
      </c>
      <c r="BG20">
        <v>0</v>
      </c>
      <c r="BH20">
        <v>9.2479999999999993E-3</v>
      </c>
      <c r="BI20">
        <v>8.4740000000000006E-3</v>
      </c>
    </row>
    <row r="21" spans="1:61" x14ac:dyDescent="0.35">
      <c r="A21" s="11">
        <v>80</v>
      </c>
      <c r="B21" s="11">
        <v>8.0507999999999996E-2</v>
      </c>
      <c r="C21" s="11">
        <f t="shared" si="0"/>
        <v>19</v>
      </c>
      <c r="D21" s="11"/>
      <c r="E21" s="11">
        <v>80</v>
      </c>
      <c r="F21" s="11">
        <v>7.5854000000000005E-2</v>
      </c>
      <c r="X21">
        <v>888</v>
      </c>
      <c r="Y21">
        <v>6</v>
      </c>
      <c r="Z21">
        <v>2.2727000000000001E-2</v>
      </c>
      <c r="AA21">
        <v>1.3122E-2</v>
      </c>
      <c r="AB21">
        <v>2.2727000000000001E-2</v>
      </c>
      <c r="AC21">
        <v>2.2727000000000001E-2</v>
      </c>
      <c r="AF21">
        <v>90</v>
      </c>
      <c r="AG21">
        <v>6.2295000000000003E-2</v>
      </c>
      <c r="AJ21">
        <v>90</v>
      </c>
      <c r="AK21">
        <v>7.7158000000000004E-2</v>
      </c>
      <c r="AN21">
        <v>1331.625</v>
      </c>
      <c r="AO21">
        <v>1</v>
      </c>
      <c r="AP21">
        <v>1.4981E-2</v>
      </c>
      <c r="AQ21">
        <v>2.1187000000000001E-2</v>
      </c>
      <c r="AR21">
        <v>1.4981E-2</v>
      </c>
      <c r="AS21">
        <v>1.4981E-2</v>
      </c>
      <c r="AV21">
        <v>100</v>
      </c>
      <c r="AW21">
        <v>9.4059000000000004E-2</v>
      </c>
      <c r="AZ21">
        <v>100</v>
      </c>
      <c r="BA21">
        <v>0.10488</v>
      </c>
      <c r="BD21">
        <v>1307.5</v>
      </c>
      <c r="BE21">
        <v>2</v>
      </c>
      <c r="BF21">
        <v>1.5384999999999999E-2</v>
      </c>
      <c r="BG21">
        <v>1.5384999999999999E-2</v>
      </c>
      <c r="BH21">
        <v>1.5384999999999999E-2</v>
      </c>
      <c r="BI21">
        <v>1.5384999999999999E-2</v>
      </c>
    </row>
    <row r="22" spans="1:61" x14ac:dyDescent="0.35">
      <c r="A22" s="11">
        <v>80</v>
      </c>
      <c r="B22" s="11">
        <v>8.4746000000000002E-2</v>
      </c>
      <c r="C22" s="11">
        <f t="shared" si="0"/>
        <v>20</v>
      </c>
      <c r="D22" s="11"/>
      <c r="E22" s="11">
        <v>80</v>
      </c>
      <c r="F22" s="11">
        <v>7.5854000000000005E-2</v>
      </c>
      <c r="AF22">
        <v>90</v>
      </c>
      <c r="AG22">
        <v>6.5573999999999993E-2</v>
      </c>
      <c r="AJ22">
        <v>90</v>
      </c>
      <c r="AK22">
        <v>7.7158000000000004E-2</v>
      </c>
      <c r="AV22">
        <v>100</v>
      </c>
      <c r="AW22">
        <v>9.9010000000000001E-2</v>
      </c>
      <c r="AZ22">
        <v>100</v>
      </c>
      <c r="BA22">
        <v>0.10488</v>
      </c>
    </row>
    <row r="23" spans="1:61" x14ac:dyDescent="0.35">
      <c r="A23" s="11">
        <v>80</v>
      </c>
      <c r="B23" s="11">
        <v>8.8983000000000007E-2</v>
      </c>
      <c r="C23" s="11">
        <f t="shared" si="0"/>
        <v>21</v>
      </c>
      <c r="D23" s="11"/>
      <c r="E23" s="11">
        <v>80</v>
      </c>
      <c r="F23" s="11">
        <v>7.5854000000000005E-2</v>
      </c>
      <c r="AF23">
        <v>90</v>
      </c>
      <c r="AG23">
        <v>6.8851999999999997E-2</v>
      </c>
      <c r="AJ23">
        <v>90</v>
      </c>
      <c r="AK23">
        <v>7.7158000000000004E-2</v>
      </c>
      <c r="AV23">
        <v>100</v>
      </c>
      <c r="AW23">
        <v>0.10396</v>
      </c>
      <c r="AZ23">
        <v>100</v>
      </c>
      <c r="BA23">
        <v>0.10488</v>
      </c>
    </row>
    <row r="24" spans="1:61" x14ac:dyDescent="0.35">
      <c r="A24" s="11">
        <v>90</v>
      </c>
      <c r="B24" s="11">
        <v>9.3219999999999997E-2</v>
      </c>
      <c r="C24" s="11">
        <f t="shared" si="0"/>
        <v>22</v>
      </c>
      <c r="D24" s="11"/>
      <c r="E24" s="11">
        <v>90</v>
      </c>
      <c r="F24" s="11">
        <v>9.3897999999999995E-2</v>
      </c>
      <c r="AF24">
        <v>90</v>
      </c>
      <c r="AG24">
        <v>7.2131000000000001E-2</v>
      </c>
      <c r="AJ24">
        <v>90</v>
      </c>
      <c r="AK24">
        <v>7.7158000000000004E-2</v>
      </c>
      <c r="AV24">
        <v>100</v>
      </c>
      <c r="AW24">
        <v>0.10891099999999999</v>
      </c>
      <c r="AZ24">
        <v>100</v>
      </c>
      <c r="BA24">
        <v>0.10488</v>
      </c>
    </row>
    <row r="25" spans="1:61" x14ac:dyDescent="0.35">
      <c r="A25" s="11">
        <v>90</v>
      </c>
      <c r="B25" s="11">
        <v>9.7458000000000003E-2</v>
      </c>
      <c r="C25" s="11">
        <f t="shared" si="0"/>
        <v>23</v>
      </c>
      <c r="D25" s="11"/>
      <c r="E25" s="11">
        <v>90</v>
      </c>
      <c r="F25" s="11">
        <v>9.3897999999999995E-2</v>
      </c>
      <c r="AF25">
        <v>90</v>
      </c>
      <c r="AG25">
        <v>7.5410000000000005E-2</v>
      </c>
      <c r="AJ25">
        <v>90</v>
      </c>
      <c r="AK25">
        <v>7.7158000000000004E-2</v>
      </c>
      <c r="AV25">
        <v>100</v>
      </c>
      <c r="AW25">
        <v>0.113861</v>
      </c>
      <c r="AZ25">
        <v>100</v>
      </c>
      <c r="BA25">
        <v>0.10488</v>
      </c>
    </row>
    <row r="26" spans="1:61" x14ac:dyDescent="0.35">
      <c r="A26" s="11">
        <v>90</v>
      </c>
      <c r="B26" s="11">
        <v>0.10169499999999999</v>
      </c>
      <c r="C26" s="11">
        <f t="shared" si="0"/>
        <v>24</v>
      </c>
      <c r="D26" s="11"/>
      <c r="E26" s="11">
        <v>90</v>
      </c>
      <c r="F26" s="11">
        <v>9.3897999999999995E-2</v>
      </c>
      <c r="AF26">
        <v>90</v>
      </c>
      <c r="AG26">
        <v>7.8688999999999995E-2</v>
      </c>
      <c r="AJ26">
        <v>90</v>
      </c>
      <c r="AK26">
        <v>7.7158000000000004E-2</v>
      </c>
      <c r="AV26">
        <v>100</v>
      </c>
      <c r="AW26">
        <v>0.118812</v>
      </c>
      <c r="AZ26">
        <v>100</v>
      </c>
      <c r="BA26">
        <v>0.10488</v>
      </c>
    </row>
    <row r="27" spans="1:61" x14ac:dyDescent="0.35">
      <c r="A27" s="11">
        <v>90</v>
      </c>
      <c r="B27" s="11">
        <v>0.105932</v>
      </c>
      <c r="C27" s="11">
        <f t="shared" si="0"/>
        <v>25</v>
      </c>
      <c r="D27" s="11"/>
      <c r="E27" s="11">
        <v>90</v>
      </c>
      <c r="F27" s="11">
        <v>9.3897999999999995E-2</v>
      </c>
      <c r="AF27">
        <v>90</v>
      </c>
      <c r="AG27">
        <v>8.1966999999999998E-2</v>
      </c>
      <c r="AJ27">
        <v>90</v>
      </c>
      <c r="AK27">
        <v>7.7158000000000004E-2</v>
      </c>
      <c r="AV27">
        <v>100</v>
      </c>
      <c r="AW27">
        <v>0.123762</v>
      </c>
      <c r="AZ27">
        <v>100</v>
      </c>
      <c r="BA27">
        <v>0.10488</v>
      </c>
    </row>
    <row r="28" spans="1:61" x14ac:dyDescent="0.35">
      <c r="A28" s="11">
        <v>100</v>
      </c>
      <c r="B28" s="11">
        <v>0.110169</v>
      </c>
      <c r="C28" s="11">
        <f t="shared" si="0"/>
        <v>26</v>
      </c>
      <c r="D28" s="11"/>
      <c r="E28" s="11">
        <v>100</v>
      </c>
      <c r="F28" s="11">
        <v>0.11314399999999999</v>
      </c>
      <c r="AF28">
        <v>90</v>
      </c>
      <c r="AG28">
        <v>8.5246000000000002E-2</v>
      </c>
      <c r="AJ28">
        <v>90</v>
      </c>
      <c r="AK28">
        <v>7.7158000000000004E-2</v>
      </c>
      <c r="AV28">
        <v>100</v>
      </c>
      <c r="AW28">
        <v>0.12871299999999999</v>
      </c>
      <c r="AZ28">
        <v>100</v>
      </c>
      <c r="BA28">
        <v>0.10488</v>
      </c>
    </row>
    <row r="29" spans="1:61" x14ac:dyDescent="0.35">
      <c r="A29" s="11">
        <v>100</v>
      </c>
      <c r="B29" s="11">
        <v>0.11440699999999999</v>
      </c>
      <c r="C29" s="11">
        <f t="shared" si="0"/>
        <v>27</v>
      </c>
      <c r="D29" s="11"/>
      <c r="E29" s="11">
        <v>100</v>
      </c>
      <c r="F29" s="11">
        <v>0.11314399999999999</v>
      </c>
      <c r="AF29">
        <v>90</v>
      </c>
      <c r="AG29">
        <v>8.8525000000000006E-2</v>
      </c>
      <c r="AJ29">
        <v>90</v>
      </c>
      <c r="AK29">
        <v>7.7158000000000004E-2</v>
      </c>
      <c r="AV29">
        <v>120</v>
      </c>
      <c r="AW29">
        <v>0.133663</v>
      </c>
      <c r="AZ29">
        <v>120</v>
      </c>
      <c r="BA29">
        <v>0.145952</v>
      </c>
    </row>
    <row r="30" spans="1:61" x14ac:dyDescent="0.35">
      <c r="A30" s="11">
        <v>100</v>
      </c>
      <c r="B30" s="11">
        <v>0.118644</v>
      </c>
      <c r="C30" s="11">
        <f t="shared" si="0"/>
        <v>28</v>
      </c>
      <c r="D30" s="11"/>
      <c r="E30" s="11">
        <v>100</v>
      </c>
      <c r="F30" s="11">
        <v>0.11314399999999999</v>
      </c>
      <c r="AF30">
        <v>90</v>
      </c>
      <c r="AG30">
        <v>9.1802999999999996E-2</v>
      </c>
      <c r="AJ30">
        <v>90</v>
      </c>
      <c r="AK30">
        <v>7.7158000000000004E-2</v>
      </c>
      <c r="AV30">
        <v>120</v>
      </c>
      <c r="AW30">
        <v>0.13861399999999999</v>
      </c>
      <c r="AZ30">
        <v>120</v>
      </c>
      <c r="BA30">
        <v>0.145952</v>
      </c>
    </row>
    <row r="31" spans="1:61" x14ac:dyDescent="0.35">
      <c r="A31" s="11">
        <v>100</v>
      </c>
      <c r="B31" s="11">
        <v>0.122881</v>
      </c>
      <c r="C31" s="11">
        <f t="shared" si="0"/>
        <v>29</v>
      </c>
      <c r="D31" s="11"/>
      <c r="E31" s="11">
        <v>100</v>
      </c>
      <c r="F31" s="11">
        <v>0.11314399999999999</v>
      </c>
      <c r="AF31">
        <v>90</v>
      </c>
      <c r="AG31">
        <v>9.5082E-2</v>
      </c>
      <c r="AJ31">
        <v>90</v>
      </c>
      <c r="AK31">
        <v>7.7158000000000004E-2</v>
      </c>
      <c r="AV31">
        <v>120</v>
      </c>
      <c r="AW31">
        <v>0.143564</v>
      </c>
      <c r="AZ31">
        <v>120</v>
      </c>
      <c r="BA31">
        <v>0.145952</v>
      </c>
    </row>
    <row r="32" spans="1:61" x14ac:dyDescent="0.35">
      <c r="A32" s="11">
        <v>100</v>
      </c>
      <c r="B32" s="11">
        <v>0.12711900000000001</v>
      </c>
      <c r="C32" s="11">
        <f t="shared" si="0"/>
        <v>30</v>
      </c>
      <c r="D32" s="11"/>
      <c r="E32" s="11">
        <v>100</v>
      </c>
      <c r="F32" s="11">
        <v>0.11314399999999999</v>
      </c>
      <c r="AF32">
        <v>90</v>
      </c>
      <c r="AG32">
        <v>9.8361000000000004E-2</v>
      </c>
      <c r="AJ32">
        <v>90</v>
      </c>
      <c r="AK32">
        <v>7.7158000000000004E-2</v>
      </c>
      <c r="AV32">
        <v>120</v>
      </c>
      <c r="AW32">
        <v>0.14851500000000001</v>
      </c>
      <c r="AZ32">
        <v>120</v>
      </c>
      <c r="BA32">
        <v>0.145952</v>
      </c>
    </row>
    <row r="33" spans="1:53" x14ac:dyDescent="0.35">
      <c r="A33" s="11">
        <v>100</v>
      </c>
      <c r="B33" s="11">
        <v>0.131356</v>
      </c>
      <c r="C33" s="11">
        <f t="shared" si="0"/>
        <v>31</v>
      </c>
      <c r="D33" s="11"/>
      <c r="E33" s="11">
        <v>100</v>
      </c>
      <c r="F33" s="11">
        <v>0.11314399999999999</v>
      </c>
      <c r="AF33">
        <v>105</v>
      </c>
      <c r="AG33">
        <v>0.10163899999999999</v>
      </c>
      <c r="AJ33">
        <v>105</v>
      </c>
      <c r="AK33">
        <v>0.104702</v>
      </c>
      <c r="AV33">
        <v>120</v>
      </c>
      <c r="AW33">
        <v>0.15346499999999999</v>
      </c>
      <c r="AZ33">
        <v>120</v>
      </c>
      <c r="BA33">
        <v>0.145952</v>
      </c>
    </row>
    <row r="34" spans="1:53" x14ac:dyDescent="0.35">
      <c r="A34" s="11">
        <v>100</v>
      </c>
      <c r="B34" s="11">
        <v>0.13559299999999999</v>
      </c>
      <c r="C34" s="11">
        <f t="shared" si="0"/>
        <v>32</v>
      </c>
      <c r="D34" s="11"/>
      <c r="E34" s="11">
        <v>100</v>
      </c>
      <c r="F34" s="11">
        <v>0.11314399999999999</v>
      </c>
      <c r="AF34">
        <v>105</v>
      </c>
      <c r="AG34">
        <v>0.104918</v>
      </c>
      <c r="AJ34">
        <v>105</v>
      </c>
      <c r="AK34">
        <v>0.104702</v>
      </c>
      <c r="AV34">
        <v>120</v>
      </c>
      <c r="AW34">
        <v>0.158416</v>
      </c>
      <c r="AZ34">
        <v>120</v>
      </c>
      <c r="BA34">
        <v>0.145952</v>
      </c>
    </row>
    <row r="35" spans="1:53" x14ac:dyDescent="0.35">
      <c r="A35" s="11">
        <v>100</v>
      </c>
      <c r="B35" s="11">
        <v>0.13983100000000001</v>
      </c>
      <c r="C35" s="11">
        <f t="shared" si="0"/>
        <v>33</v>
      </c>
      <c r="D35" s="11"/>
      <c r="E35" s="11">
        <v>100</v>
      </c>
      <c r="F35" s="11">
        <v>0.11314399999999999</v>
      </c>
      <c r="AF35">
        <v>105</v>
      </c>
      <c r="AG35">
        <v>0.108197</v>
      </c>
      <c r="AJ35">
        <v>105</v>
      </c>
      <c r="AK35">
        <v>0.104702</v>
      </c>
      <c r="AV35">
        <v>120</v>
      </c>
      <c r="AW35">
        <v>0.16336600000000001</v>
      </c>
      <c r="AZ35">
        <v>120</v>
      </c>
      <c r="BA35">
        <v>0.145952</v>
      </c>
    </row>
    <row r="36" spans="1:53" x14ac:dyDescent="0.35">
      <c r="A36" s="11">
        <v>110</v>
      </c>
      <c r="B36" s="11">
        <v>0.144068</v>
      </c>
      <c r="C36" s="11">
        <f t="shared" si="0"/>
        <v>34</v>
      </c>
      <c r="D36" s="11"/>
      <c r="E36" s="11">
        <v>110</v>
      </c>
      <c r="F36" s="11">
        <v>0.13340299999999999</v>
      </c>
      <c r="AF36">
        <v>105</v>
      </c>
      <c r="AG36">
        <v>0.111475</v>
      </c>
      <c r="AJ36">
        <v>105</v>
      </c>
      <c r="AK36">
        <v>0.104702</v>
      </c>
      <c r="AV36">
        <v>120</v>
      </c>
      <c r="AW36">
        <v>0.16831699999999999</v>
      </c>
      <c r="AZ36">
        <v>120</v>
      </c>
      <c r="BA36">
        <v>0.145952</v>
      </c>
    </row>
    <row r="37" spans="1:53" x14ac:dyDescent="0.35">
      <c r="A37" s="11">
        <v>110</v>
      </c>
      <c r="B37" s="11">
        <v>0.14830499999999999</v>
      </c>
      <c r="C37" s="11">
        <f t="shared" si="0"/>
        <v>35</v>
      </c>
      <c r="D37" s="11"/>
      <c r="E37" s="11">
        <v>110</v>
      </c>
      <c r="F37" s="11">
        <v>0.13340299999999999</v>
      </c>
      <c r="AF37">
        <v>105</v>
      </c>
      <c r="AG37">
        <v>0.11475399999999999</v>
      </c>
      <c r="AJ37">
        <v>105</v>
      </c>
      <c r="AK37">
        <v>0.104702</v>
      </c>
      <c r="AV37">
        <v>120</v>
      </c>
      <c r="AW37">
        <v>0.173267</v>
      </c>
      <c r="AZ37">
        <v>120</v>
      </c>
      <c r="BA37">
        <v>0.145952</v>
      </c>
    </row>
    <row r="38" spans="1:53" x14ac:dyDescent="0.35">
      <c r="A38" s="11">
        <v>110</v>
      </c>
      <c r="B38" s="11">
        <v>0.15254200000000001</v>
      </c>
      <c r="C38" s="11">
        <f t="shared" si="0"/>
        <v>36</v>
      </c>
      <c r="D38" s="11"/>
      <c r="E38" s="11">
        <v>110</v>
      </c>
      <c r="F38" s="11">
        <v>0.13340299999999999</v>
      </c>
      <c r="AF38">
        <v>105</v>
      </c>
      <c r="AG38">
        <v>0.118033</v>
      </c>
      <c r="AJ38">
        <v>105</v>
      </c>
      <c r="AK38">
        <v>0.104702</v>
      </c>
      <c r="AV38">
        <v>120</v>
      </c>
      <c r="AW38">
        <v>0.17821799999999999</v>
      </c>
      <c r="AZ38">
        <v>120</v>
      </c>
      <c r="BA38">
        <v>0.145952</v>
      </c>
    </row>
    <row r="39" spans="1:53" x14ac:dyDescent="0.35">
      <c r="A39" s="11">
        <v>110</v>
      </c>
      <c r="B39" s="11">
        <v>0.15678</v>
      </c>
      <c r="C39" s="11">
        <f t="shared" si="0"/>
        <v>37</v>
      </c>
      <c r="D39" s="11"/>
      <c r="E39" s="11">
        <v>110</v>
      </c>
      <c r="F39" s="11">
        <v>0.13340299999999999</v>
      </c>
      <c r="AF39">
        <v>105</v>
      </c>
      <c r="AG39">
        <v>0.121311</v>
      </c>
      <c r="AJ39">
        <v>105</v>
      </c>
      <c r="AK39">
        <v>0.104702</v>
      </c>
      <c r="AV39">
        <v>140</v>
      </c>
      <c r="AW39">
        <v>0.183168</v>
      </c>
      <c r="AZ39">
        <v>140</v>
      </c>
      <c r="BA39">
        <v>0.19034499999999999</v>
      </c>
    </row>
    <row r="40" spans="1:53" x14ac:dyDescent="0.35">
      <c r="A40" s="11">
        <v>110</v>
      </c>
      <c r="B40" s="11">
        <v>0.16101699999999999</v>
      </c>
      <c r="C40" s="11">
        <f t="shared" si="0"/>
        <v>38</v>
      </c>
      <c r="D40" s="11"/>
      <c r="E40" s="11">
        <v>110</v>
      </c>
      <c r="F40" s="11">
        <v>0.13340299999999999</v>
      </c>
      <c r="AF40">
        <v>105</v>
      </c>
      <c r="AG40">
        <v>0.12459000000000001</v>
      </c>
      <c r="AJ40">
        <v>105</v>
      </c>
      <c r="AK40">
        <v>0.104702</v>
      </c>
      <c r="AV40">
        <v>140</v>
      </c>
      <c r="AW40">
        <v>0.18811900000000001</v>
      </c>
      <c r="AZ40">
        <v>140</v>
      </c>
      <c r="BA40">
        <v>0.19034499999999999</v>
      </c>
    </row>
    <row r="41" spans="1:53" x14ac:dyDescent="0.35">
      <c r="A41" s="11">
        <v>110</v>
      </c>
      <c r="B41" s="11">
        <v>0.16525400000000001</v>
      </c>
      <c r="C41" s="11">
        <f t="shared" si="0"/>
        <v>39</v>
      </c>
      <c r="D41" s="11"/>
      <c r="E41" s="11">
        <v>110</v>
      </c>
      <c r="F41" s="11">
        <v>0.13340299999999999</v>
      </c>
      <c r="AF41">
        <v>105</v>
      </c>
      <c r="AG41">
        <v>0.12786900000000001</v>
      </c>
      <c r="AJ41">
        <v>105</v>
      </c>
      <c r="AK41">
        <v>0.104702</v>
      </c>
      <c r="AV41">
        <v>140</v>
      </c>
      <c r="AW41">
        <v>0.19306899999999999</v>
      </c>
      <c r="AZ41">
        <v>140</v>
      </c>
      <c r="BA41">
        <v>0.19034499999999999</v>
      </c>
    </row>
    <row r="42" spans="1:53" x14ac:dyDescent="0.35">
      <c r="A42" s="11">
        <v>110</v>
      </c>
      <c r="B42" s="11">
        <v>0.169492</v>
      </c>
      <c r="C42" s="11">
        <f t="shared" si="0"/>
        <v>40</v>
      </c>
      <c r="D42" s="11"/>
      <c r="E42" s="11">
        <v>110</v>
      </c>
      <c r="F42" s="11">
        <v>0.13340299999999999</v>
      </c>
      <c r="AF42">
        <v>105</v>
      </c>
      <c r="AG42">
        <v>0.13114799999999999</v>
      </c>
      <c r="AJ42">
        <v>105</v>
      </c>
      <c r="AK42">
        <v>0.104702</v>
      </c>
      <c r="AV42">
        <v>140</v>
      </c>
      <c r="AW42">
        <v>0.19802</v>
      </c>
      <c r="AZ42">
        <v>140</v>
      </c>
      <c r="BA42">
        <v>0.19034499999999999</v>
      </c>
    </row>
    <row r="43" spans="1:53" x14ac:dyDescent="0.35">
      <c r="A43" s="11">
        <v>110</v>
      </c>
      <c r="B43" s="11">
        <v>0.17372899999999999</v>
      </c>
      <c r="C43" s="11">
        <f t="shared" si="0"/>
        <v>41</v>
      </c>
      <c r="D43" s="11"/>
      <c r="E43" s="11">
        <v>110</v>
      </c>
      <c r="F43" s="11">
        <v>0.13340299999999999</v>
      </c>
      <c r="AF43">
        <v>105</v>
      </c>
      <c r="AG43">
        <v>0.13442599999999999</v>
      </c>
      <c r="AJ43">
        <v>105</v>
      </c>
      <c r="AK43">
        <v>0.104702</v>
      </c>
      <c r="AV43">
        <v>140</v>
      </c>
      <c r="AW43">
        <v>0.20297000000000001</v>
      </c>
      <c r="AZ43">
        <v>140</v>
      </c>
      <c r="BA43">
        <v>0.19034499999999999</v>
      </c>
    </row>
    <row r="44" spans="1:53" x14ac:dyDescent="0.35">
      <c r="A44" s="11">
        <v>120</v>
      </c>
      <c r="B44" s="11">
        <v>0.17796600000000001</v>
      </c>
      <c r="C44" s="11">
        <f t="shared" si="0"/>
        <v>42</v>
      </c>
      <c r="D44" s="11"/>
      <c r="E44" s="11">
        <v>120</v>
      </c>
      <c r="F44" s="11">
        <v>0.154498</v>
      </c>
      <c r="AF44">
        <v>105</v>
      </c>
      <c r="AG44">
        <v>0.13770499999999999</v>
      </c>
      <c r="AJ44">
        <v>105</v>
      </c>
      <c r="AK44">
        <v>0.104702</v>
      </c>
      <c r="AV44">
        <v>140</v>
      </c>
      <c r="AW44">
        <v>0.20792099999999999</v>
      </c>
      <c r="AZ44">
        <v>140</v>
      </c>
      <c r="BA44">
        <v>0.19034499999999999</v>
      </c>
    </row>
    <row r="45" spans="1:53" x14ac:dyDescent="0.35">
      <c r="A45" s="11">
        <v>120</v>
      </c>
      <c r="B45" s="11">
        <v>0.182203</v>
      </c>
      <c r="C45" s="11">
        <f t="shared" si="0"/>
        <v>43</v>
      </c>
      <c r="D45" s="11"/>
      <c r="E45" s="11">
        <v>120</v>
      </c>
      <c r="F45" s="11">
        <v>0.154498</v>
      </c>
      <c r="AF45">
        <v>120</v>
      </c>
      <c r="AG45">
        <v>0.140984</v>
      </c>
      <c r="AJ45">
        <v>120</v>
      </c>
      <c r="AK45">
        <v>0.135044</v>
      </c>
      <c r="AV45">
        <v>140</v>
      </c>
      <c r="AW45">
        <v>0.212871</v>
      </c>
      <c r="AZ45">
        <v>140</v>
      </c>
      <c r="BA45">
        <v>0.19034499999999999</v>
      </c>
    </row>
    <row r="46" spans="1:53" x14ac:dyDescent="0.35">
      <c r="A46" s="11">
        <v>120</v>
      </c>
      <c r="B46" s="11">
        <v>0.186441</v>
      </c>
      <c r="C46" s="11">
        <f t="shared" si="0"/>
        <v>44</v>
      </c>
      <c r="D46" s="11"/>
      <c r="E46" s="11">
        <v>120</v>
      </c>
      <c r="F46" s="11">
        <v>0.154498</v>
      </c>
      <c r="AF46">
        <v>120</v>
      </c>
      <c r="AG46">
        <v>0.144262</v>
      </c>
      <c r="AJ46">
        <v>120</v>
      </c>
      <c r="AK46">
        <v>0.135044</v>
      </c>
      <c r="AV46">
        <v>140</v>
      </c>
      <c r="AW46">
        <v>0.21782199999999999</v>
      </c>
      <c r="AZ46">
        <v>140</v>
      </c>
      <c r="BA46">
        <v>0.19034499999999999</v>
      </c>
    </row>
    <row r="47" spans="1:53" x14ac:dyDescent="0.35">
      <c r="A47" s="11">
        <v>130</v>
      </c>
      <c r="B47" s="11">
        <v>0.19067799999999999</v>
      </c>
      <c r="C47" s="11">
        <f t="shared" si="0"/>
        <v>45</v>
      </c>
      <c r="D47" s="11"/>
      <c r="E47" s="11">
        <v>130</v>
      </c>
      <c r="F47" s="11">
        <v>0.17626500000000001</v>
      </c>
      <c r="AF47">
        <v>120</v>
      </c>
      <c r="AG47">
        <v>0.14754100000000001</v>
      </c>
      <c r="AJ47">
        <v>120</v>
      </c>
      <c r="AK47">
        <v>0.135044</v>
      </c>
      <c r="AV47">
        <v>140</v>
      </c>
      <c r="AW47">
        <v>0.222772</v>
      </c>
      <c r="AZ47">
        <v>140</v>
      </c>
      <c r="BA47">
        <v>0.19034499999999999</v>
      </c>
    </row>
    <row r="48" spans="1:53" x14ac:dyDescent="0.35">
      <c r="A48" s="11">
        <v>130</v>
      </c>
      <c r="B48" s="11">
        <v>0.194915</v>
      </c>
      <c r="C48" s="11">
        <f t="shared" si="0"/>
        <v>46</v>
      </c>
      <c r="D48" s="11"/>
      <c r="E48" s="11">
        <v>130</v>
      </c>
      <c r="F48" s="11">
        <v>0.17626500000000001</v>
      </c>
      <c r="AF48">
        <v>120</v>
      </c>
      <c r="AG48">
        <v>0.15082000000000001</v>
      </c>
      <c r="AJ48">
        <v>120</v>
      </c>
      <c r="AK48">
        <v>0.135044</v>
      </c>
      <c r="AV48">
        <v>140</v>
      </c>
      <c r="AW48">
        <v>0.22772300000000001</v>
      </c>
      <c r="AZ48">
        <v>140</v>
      </c>
      <c r="BA48">
        <v>0.19034499999999999</v>
      </c>
    </row>
    <row r="49" spans="1:53" x14ac:dyDescent="0.35">
      <c r="A49" s="11">
        <v>130</v>
      </c>
      <c r="B49" s="11">
        <v>0.199153</v>
      </c>
      <c r="C49" s="11">
        <f t="shared" si="0"/>
        <v>47</v>
      </c>
      <c r="D49" s="11"/>
      <c r="E49" s="11">
        <v>130</v>
      </c>
      <c r="F49" s="11">
        <v>0.17626500000000001</v>
      </c>
      <c r="AF49">
        <v>120</v>
      </c>
      <c r="AG49">
        <v>0.15409800000000001</v>
      </c>
      <c r="AJ49">
        <v>120</v>
      </c>
      <c r="AK49">
        <v>0.135044</v>
      </c>
      <c r="AV49">
        <v>140</v>
      </c>
      <c r="AW49">
        <v>0.23267299999999999</v>
      </c>
      <c r="AZ49">
        <v>140</v>
      </c>
      <c r="BA49">
        <v>0.19034499999999999</v>
      </c>
    </row>
    <row r="50" spans="1:53" x14ac:dyDescent="0.35">
      <c r="A50" s="11">
        <v>130</v>
      </c>
      <c r="B50" s="11">
        <v>0.20338999999999999</v>
      </c>
      <c r="C50" s="11">
        <f t="shared" si="0"/>
        <v>48</v>
      </c>
      <c r="D50" s="11"/>
      <c r="E50" s="11">
        <v>130</v>
      </c>
      <c r="F50" s="11">
        <v>0.17626500000000001</v>
      </c>
      <c r="AF50">
        <v>120</v>
      </c>
      <c r="AG50">
        <v>0.15737699999999999</v>
      </c>
      <c r="AJ50">
        <v>120</v>
      </c>
      <c r="AK50">
        <v>0.135044</v>
      </c>
      <c r="AV50">
        <v>140</v>
      </c>
      <c r="AW50">
        <v>0.237624</v>
      </c>
      <c r="AZ50">
        <v>140</v>
      </c>
      <c r="BA50">
        <v>0.19034499999999999</v>
      </c>
    </row>
    <row r="51" spans="1:53" x14ac:dyDescent="0.35">
      <c r="A51" s="11">
        <v>130</v>
      </c>
      <c r="B51" s="11">
        <v>0.20762700000000001</v>
      </c>
      <c r="C51" s="11">
        <f t="shared" si="0"/>
        <v>49</v>
      </c>
      <c r="D51" s="11"/>
      <c r="E51" s="11">
        <v>130</v>
      </c>
      <c r="F51" s="11">
        <v>0.17626500000000001</v>
      </c>
      <c r="AF51">
        <v>120</v>
      </c>
      <c r="AG51">
        <v>0.16065599999999999</v>
      </c>
      <c r="AJ51">
        <v>120</v>
      </c>
      <c r="AK51">
        <v>0.135044</v>
      </c>
      <c r="AV51">
        <v>140</v>
      </c>
      <c r="AW51">
        <v>0.24257400000000001</v>
      </c>
      <c r="AZ51">
        <v>140</v>
      </c>
      <c r="BA51">
        <v>0.19034499999999999</v>
      </c>
    </row>
    <row r="52" spans="1:53" x14ac:dyDescent="0.35">
      <c r="A52" s="11">
        <v>130</v>
      </c>
      <c r="B52" s="11">
        <v>0.211864</v>
      </c>
      <c r="C52" s="11">
        <f t="shared" si="0"/>
        <v>50</v>
      </c>
      <c r="D52" s="11"/>
      <c r="E52" s="11">
        <v>130</v>
      </c>
      <c r="F52" s="11">
        <v>0.17626500000000001</v>
      </c>
      <c r="AF52">
        <v>120</v>
      </c>
      <c r="AG52">
        <v>0.163934</v>
      </c>
      <c r="AJ52">
        <v>120</v>
      </c>
      <c r="AK52">
        <v>0.135044</v>
      </c>
      <c r="AV52">
        <v>160</v>
      </c>
      <c r="AW52">
        <v>0.247525</v>
      </c>
      <c r="AZ52">
        <v>160</v>
      </c>
      <c r="BA52">
        <v>0.23680300000000001</v>
      </c>
    </row>
    <row r="53" spans="1:53" x14ac:dyDescent="0.35">
      <c r="A53" s="11">
        <v>130</v>
      </c>
      <c r="B53" s="11">
        <v>0.21610199999999999</v>
      </c>
      <c r="C53" s="11">
        <f t="shared" si="0"/>
        <v>51</v>
      </c>
      <c r="D53" s="11"/>
      <c r="E53" s="11">
        <v>130</v>
      </c>
      <c r="F53" s="11">
        <v>0.17626500000000001</v>
      </c>
      <c r="AF53">
        <v>120</v>
      </c>
      <c r="AG53">
        <v>0.167213</v>
      </c>
      <c r="AJ53">
        <v>120</v>
      </c>
      <c r="AK53">
        <v>0.135044</v>
      </c>
      <c r="AV53">
        <v>160</v>
      </c>
      <c r="AW53">
        <v>0.252475</v>
      </c>
      <c r="AZ53">
        <v>160</v>
      </c>
      <c r="BA53">
        <v>0.23680300000000001</v>
      </c>
    </row>
    <row r="54" spans="1:53" x14ac:dyDescent="0.35">
      <c r="A54" s="11">
        <v>140</v>
      </c>
      <c r="B54" s="11">
        <v>0.22033900000000001</v>
      </c>
      <c r="C54" s="11">
        <f t="shared" si="0"/>
        <v>52</v>
      </c>
      <c r="D54" s="11"/>
      <c r="E54" s="11">
        <v>140</v>
      </c>
      <c r="F54" s="11">
        <v>0.19855700000000001</v>
      </c>
      <c r="AF54">
        <v>120</v>
      </c>
      <c r="AG54">
        <v>0.170492</v>
      </c>
      <c r="AJ54">
        <v>120</v>
      </c>
      <c r="AK54">
        <v>0.135044</v>
      </c>
      <c r="AV54">
        <v>160</v>
      </c>
      <c r="AW54">
        <v>0.25742599999999999</v>
      </c>
      <c r="AZ54">
        <v>160</v>
      </c>
      <c r="BA54">
        <v>0.23680300000000001</v>
      </c>
    </row>
    <row r="55" spans="1:53" x14ac:dyDescent="0.35">
      <c r="A55" s="11">
        <v>140</v>
      </c>
      <c r="B55" s="11">
        <v>0.224576</v>
      </c>
      <c r="C55" s="11">
        <f t="shared" si="0"/>
        <v>53</v>
      </c>
      <c r="D55" s="11"/>
      <c r="E55" s="11">
        <v>140</v>
      </c>
      <c r="F55" s="11">
        <v>0.19855700000000001</v>
      </c>
      <c r="AF55">
        <v>120</v>
      </c>
      <c r="AG55">
        <v>0.17377000000000001</v>
      </c>
      <c r="AJ55">
        <v>120</v>
      </c>
      <c r="AK55">
        <v>0.135044</v>
      </c>
      <c r="AV55">
        <v>160</v>
      </c>
      <c r="AW55">
        <v>0.262376</v>
      </c>
      <c r="AZ55">
        <v>160</v>
      </c>
      <c r="BA55">
        <v>0.23680300000000001</v>
      </c>
    </row>
    <row r="56" spans="1:53" x14ac:dyDescent="0.35">
      <c r="A56" s="11">
        <v>140</v>
      </c>
      <c r="B56" s="11">
        <v>0.22881399999999999</v>
      </c>
      <c r="C56" s="11">
        <f t="shared" si="0"/>
        <v>54</v>
      </c>
      <c r="D56" s="11"/>
      <c r="E56" s="11">
        <v>140</v>
      </c>
      <c r="F56" s="11">
        <v>0.19855700000000001</v>
      </c>
      <c r="AF56">
        <v>120</v>
      </c>
      <c r="AG56">
        <v>0.17704900000000001</v>
      </c>
      <c r="AJ56">
        <v>120</v>
      </c>
      <c r="AK56">
        <v>0.135044</v>
      </c>
      <c r="AV56">
        <v>160</v>
      </c>
      <c r="AW56">
        <v>0.26732699999999998</v>
      </c>
      <c r="AZ56">
        <v>160</v>
      </c>
      <c r="BA56">
        <v>0.23680300000000001</v>
      </c>
    </row>
    <row r="57" spans="1:53" x14ac:dyDescent="0.35">
      <c r="A57" s="11">
        <v>150</v>
      </c>
      <c r="B57" s="11">
        <v>0.23305100000000001</v>
      </c>
      <c r="C57" s="11">
        <f t="shared" si="0"/>
        <v>55</v>
      </c>
      <c r="D57" s="11"/>
      <c r="E57" s="11">
        <v>150</v>
      </c>
      <c r="F57" s="11">
        <v>0.22123599999999999</v>
      </c>
      <c r="AF57">
        <v>120</v>
      </c>
      <c r="AG57">
        <v>0.18032799999999999</v>
      </c>
      <c r="AJ57">
        <v>120</v>
      </c>
      <c r="AK57">
        <v>0.135044</v>
      </c>
      <c r="AV57">
        <v>160</v>
      </c>
      <c r="AW57">
        <v>0.27227699999999999</v>
      </c>
      <c r="AZ57">
        <v>160</v>
      </c>
      <c r="BA57">
        <v>0.23680300000000001</v>
      </c>
    </row>
    <row r="58" spans="1:53" x14ac:dyDescent="0.35">
      <c r="A58" s="11">
        <v>150</v>
      </c>
      <c r="B58" s="11">
        <v>0.237288</v>
      </c>
      <c r="C58" s="11">
        <f t="shared" si="0"/>
        <v>56</v>
      </c>
      <c r="D58" s="11"/>
      <c r="E58" s="11">
        <v>150</v>
      </c>
      <c r="F58" s="11">
        <v>0.22123599999999999</v>
      </c>
      <c r="AF58">
        <v>120</v>
      </c>
      <c r="AG58">
        <v>0.18360699999999999</v>
      </c>
      <c r="AJ58">
        <v>120</v>
      </c>
      <c r="AK58">
        <v>0.135044</v>
      </c>
      <c r="AV58">
        <v>160</v>
      </c>
      <c r="AW58">
        <v>0.27722799999999997</v>
      </c>
      <c r="AZ58">
        <v>160</v>
      </c>
      <c r="BA58">
        <v>0.23680300000000001</v>
      </c>
    </row>
    <row r="59" spans="1:53" x14ac:dyDescent="0.35">
      <c r="A59" s="11">
        <v>150</v>
      </c>
      <c r="B59" s="11">
        <v>0.24152499999999999</v>
      </c>
      <c r="C59" s="11">
        <f t="shared" si="0"/>
        <v>57</v>
      </c>
      <c r="D59" s="11"/>
      <c r="E59" s="11">
        <v>150</v>
      </c>
      <c r="F59" s="11">
        <v>0.22123599999999999</v>
      </c>
      <c r="AF59">
        <v>135</v>
      </c>
      <c r="AG59">
        <v>0.186885</v>
      </c>
      <c r="AJ59">
        <v>135</v>
      </c>
      <c r="AK59">
        <v>0.16758500000000001</v>
      </c>
      <c r="AV59">
        <v>180</v>
      </c>
      <c r="AW59">
        <v>0.28217799999999998</v>
      </c>
      <c r="AZ59">
        <v>180</v>
      </c>
      <c r="BA59">
        <v>0.28426299999999999</v>
      </c>
    </row>
    <row r="60" spans="1:53" x14ac:dyDescent="0.35">
      <c r="A60" s="11">
        <v>150</v>
      </c>
      <c r="B60" s="11">
        <v>0.24576300000000001</v>
      </c>
      <c r="C60" s="11">
        <f t="shared" si="0"/>
        <v>58</v>
      </c>
      <c r="D60" s="11"/>
      <c r="E60" s="11">
        <v>150</v>
      </c>
      <c r="F60" s="11">
        <v>0.22123599999999999</v>
      </c>
      <c r="AF60">
        <v>135</v>
      </c>
      <c r="AG60">
        <v>0.190164</v>
      </c>
      <c r="AJ60">
        <v>135</v>
      </c>
      <c r="AK60">
        <v>0.16758500000000001</v>
      </c>
      <c r="AV60">
        <v>180</v>
      </c>
      <c r="AW60">
        <v>0.28712900000000002</v>
      </c>
      <c r="AZ60">
        <v>180</v>
      </c>
      <c r="BA60">
        <v>0.28426299999999999</v>
      </c>
    </row>
    <row r="61" spans="1:53" x14ac:dyDescent="0.35">
      <c r="A61" s="11">
        <v>160</v>
      </c>
      <c r="B61" s="11">
        <v>0.25</v>
      </c>
      <c r="C61" s="11">
        <f t="shared" si="0"/>
        <v>59</v>
      </c>
      <c r="D61" s="11"/>
      <c r="E61" s="11">
        <v>160</v>
      </c>
      <c r="F61" s="11">
        <v>0.24417800000000001</v>
      </c>
      <c r="AF61">
        <v>135</v>
      </c>
      <c r="AG61">
        <v>0.193443</v>
      </c>
      <c r="AJ61">
        <v>135</v>
      </c>
      <c r="AK61">
        <v>0.16758500000000001</v>
      </c>
      <c r="AV61">
        <v>180</v>
      </c>
      <c r="AW61">
        <v>0.29207899999999998</v>
      </c>
      <c r="AZ61">
        <v>180</v>
      </c>
      <c r="BA61">
        <v>0.28426299999999999</v>
      </c>
    </row>
    <row r="62" spans="1:53" x14ac:dyDescent="0.35">
      <c r="A62" s="11">
        <v>160</v>
      </c>
      <c r="B62" s="11">
        <v>0.25423699999999999</v>
      </c>
      <c r="C62" s="11">
        <f t="shared" si="0"/>
        <v>60</v>
      </c>
      <c r="D62" s="11"/>
      <c r="E62" s="11">
        <v>160</v>
      </c>
      <c r="F62" s="11">
        <v>0.24417800000000001</v>
      </c>
      <c r="AF62">
        <v>135</v>
      </c>
      <c r="AG62">
        <v>0.19672100000000001</v>
      </c>
      <c r="AJ62">
        <v>135</v>
      </c>
      <c r="AK62">
        <v>0.16758500000000001</v>
      </c>
      <c r="AV62">
        <v>180</v>
      </c>
      <c r="AW62">
        <v>0.29703000000000002</v>
      </c>
      <c r="AZ62">
        <v>180</v>
      </c>
      <c r="BA62">
        <v>0.28426299999999999</v>
      </c>
    </row>
    <row r="63" spans="1:53" x14ac:dyDescent="0.35">
      <c r="A63" s="11">
        <v>160</v>
      </c>
      <c r="B63" s="11">
        <v>0.25847500000000001</v>
      </c>
      <c r="C63" s="11">
        <f t="shared" si="0"/>
        <v>61</v>
      </c>
      <c r="D63" s="11"/>
      <c r="E63" s="11">
        <v>160</v>
      </c>
      <c r="F63" s="11">
        <v>0.24417800000000001</v>
      </c>
      <c r="AF63">
        <v>135</v>
      </c>
      <c r="AG63">
        <v>0.2</v>
      </c>
      <c r="AJ63">
        <v>135</v>
      </c>
      <c r="AK63">
        <v>0.16758500000000001</v>
      </c>
      <c r="AV63">
        <v>180</v>
      </c>
      <c r="AW63">
        <v>0.30198000000000003</v>
      </c>
      <c r="AZ63">
        <v>180</v>
      </c>
      <c r="BA63">
        <v>0.28426299999999999</v>
      </c>
    </row>
    <row r="64" spans="1:53" x14ac:dyDescent="0.35">
      <c r="A64" s="11">
        <v>160</v>
      </c>
      <c r="B64" s="11">
        <v>0.262712</v>
      </c>
      <c r="C64" s="11">
        <f t="shared" si="0"/>
        <v>62</v>
      </c>
      <c r="D64" s="11"/>
      <c r="E64" s="11">
        <v>160</v>
      </c>
      <c r="F64" s="11">
        <v>0.24417800000000001</v>
      </c>
      <c r="AF64">
        <v>135</v>
      </c>
      <c r="AG64">
        <v>0.20327899999999999</v>
      </c>
      <c r="AJ64">
        <v>135</v>
      </c>
      <c r="AK64">
        <v>0.16758500000000001</v>
      </c>
      <c r="AV64">
        <v>180</v>
      </c>
      <c r="AW64">
        <v>0.30693100000000001</v>
      </c>
      <c r="AZ64">
        <v>180</v>
      </c>
      <c r="BA64">
        <v>0.28426299999999999</v>
      </c>
    </row>
    <row r="65" spans="1:53" x14ac:dyDescent="0.35">
      <c r="A65" s="11">
        <v>160</v>
      </c>
      <c r="B65" s="11">
        <v>0.26694899999999999</v>
      </c>
      <c r="C65" s="11">
        <f t="shared" si="0"/>
        <v>63</v>
      </c>
      <c r="D65" s="11"/>
      <c r="E65" s="11">
        <v>160</v>
      </c>
      <c r="F65" s="11">
        <v>0.24417800000000001</v>
      </c>
      <c r="AF65">
        <v>150</v>
      </c>
      <c r="AG65">
        <v>0.20655699999999999</v>
      </c>
      <c r="AJ65">
        <v>150</v>
      </c>
      <c r="AK65">
        <v>0.201762</v>
      </c>
      <c r="AV65">
        <v>180</v>
      </c>
      <c r="AW65">
        <v>0.31188100000000002</v>
      </c>
      <c r="AZ65">
        <v>180</v>
      </c>
      <c r="BA65">
        <v>0.28426299999999999</v>
      </c>
    </row>
    <row r="66" spans="1:53" x14ac:dyDescent="0.35">
      <c r="A66" s="11">
        <v>160</v>
      </c>
      <c r="B66" s="11">
        <v>0.27118599999999998</v>
      </c>
      <c r="C66" s="11">
        <f t="shared" si="0"/>
        <v>64</v>
      </c>
      <c r="D66" s="11"/>
      <c r="E66" s="11">
        <v>160</v>
      </c>
      <c r="F66" s="11">
        <v>0.24417800000000001</v>
      </c>
      <c r="AF66">
        <v>150</v>
      </c>
      <c r="AG66">
        <v>0.20983599999999999</v>
      </c>
      <c r="AJ66">
        <v>150</v>
      </c>
      <c r="AK66">
        <v>0.201762</v>
      </c>
      <c r="AV66">
        <v>180</v>
      </c>
      <c r="AW66">
        <v>0.316832</v>
      </c>
      <c r="AZ66">
        <v>180</v>
      </c>
      <c r="BA66">
        <v>0.28426299999999999</v>
      </c>
    </row>
    <row r="67" spans="1:53" x14ac:dyDescent="0.35">
      <c r="A67" s="11">
        <v>160</v>
      </c>
      <c r="B67" s="11">
        <v>0.275424</v>
      </c>
      <c r="C67" s="11">
        <f t="shared" si="0"/>
        <v>65</v>
      </c>
      <c r="D67" s="11"/>
      <c r="E67" s="11">
        <v>160</v>
      </c>
      <c r="F67" s="11">
        <v>0.24417800000000001</v>
      </c>
      <c r="AF67">
        <v>150</v>
      </c>
      <c r="AG67">
        <v>0.213115</v>
      </c>
      <c r="AJ67">
        <v>150</v>
      </c>
      <c r="AK67">
        <v>0.201762</v>
      </c>
      <c r="AV67">
        <v>180</v>
      </c>
      <c r="AW67">
        <v>0.32178200000000001</v>
      </c>
      <c r="AZ67">
        <v>180</v>
      </c>
      <c r="BA67">
        <v>0.28426299999999999</v>
      </c>
    </row>
    <row r="68" spans="1:53" x14ac:dyDescent="0.35">
      <c r="A68" s="11">
        <v>160</v>
      </c>
      <c r="B68" s="11">
        <v>0.27966099999999999</v>
      </c>
      <c r="C68" s="11">
        <f t="shared" si="0"/>
        <v>66</v>
      </c>
      <c r="D68" s="11"/>
      <c r="E68" s="11">
        <v>160</v>
      </c>
      <c r="F68" s="11">
        <v>0.24417800000000001</v>
      </c>
      <c r="AF68">
        <v>150</v>
      </c>
      <c r="AG68">
        <v>0.216393</v>
      </c>
      <c r="AJ68">
        <v>150</v>
      </c>
      <c r="AK68">
        <v>0.201762</v>
      </c>
      <c r="AV68">
        <v>180</v>
      </c>
      <c r="AW68">
        <v>0.326733</v>
      </c>
      <c r="AZ68">
        <v>180</v>
      </c>
      <c r="BA68">
        <v>0.28426299999999999</v>
      </c>
    </row>
    <row r="69" spans="1:53" x14ac:dyDescent="0.35">
      <c r="A69" s="11">
        <v>160</v>
      </c>
      <c r="B69" s="11">
        <v>0.28389799999999998</v>
      </c>
      <c r="C69" s="11">
        <f t="shared" ref="C69:C132" si="1">C68+1</f>
        <v>67</v>
      </c>
      <c r="D69" s="11"/>
      <c r="E69" s="11">
        <v>160</v>
      </c>
      <c r="F69" s="11">
        <v>0.24417800000000001</v>
      </c>
      <c r="AF69">
        <v>150</v>
      </c>
      <c r="AG69">
        <v>0.21967200000000001</v>
      </c>
      <c r="AJ69">
        <v>150</v>
      </c>
      <c r="AK69">
        <v>0.201762</v>
      </c>
      <c r="AV69">
        <v>180</v>
      </c>
      <c r="AW69">
        <v>0.33168300000000001</v>
      </c>
      <c r="AZ69">
        <v>180</v>
      </c>
      <c r="BA69">
        <v>0.28426299999999999</v>
      </c>
    </row>
    <row r="70" spans="1:53" x14ac:dyDescent="0.35">
      <c r="A70" s="11">
        <v>170</v>
      </c>
      <c r="B70" s="11">
        <v>0.288136</v>
      </c>
      <c r="C70" s="11">
        <f t="shared" si="1"/>
        <v>68</v>
      </c>
      <c r="D70" s="11"/>
      <c r="E70" s="11">
        <v>170</v>
      </c>
      <c r="F70" s="11">
        <v>0.26727099999999998</v>
      </c>
      <c r="AF70">
        <v>150</v>
      </c>
      <c r="AG70">
        <v>0.22295100000000001</v>
      </c>
      <c r="AJ70">
        <v>150</v>
      </c>
      <c r="AK70">
        <v>0.201762</v>
      </c>
      <c r="AV70">
        <v>180</v>
      </c>
      <c r="AW70">
        <v>0.33663399999999999</v>
      </c>
      <c r="AZ70">
        <v>180</v>
      </c>
      <c r="BA70">
        <v>0.28426299999999999</v>
      </c>
    </row>
    <row r="71" spans="1:53" x14ac:dyDescent="0.35">
      <c r="A71" s="11">
        <v>170</v>
      </c>
      <c r="B71" s="11">
        <v>0.29237299999999999</v>
      </c>
      <c r="C71" s="11">
        <f t="shared" si="1"/>
        <v>69</v>
      </c>
      <c r="D71" s="11"/>
      <c r="E71" s="11">
        <v>170</v>
      </c>
      <c r="F71" s="11">
        <v>0.26727099999999998</v>
      </c>
      <c r="AF71">
        <v>150</v>
      </c>
      <c r="AG71">
        <v>0.22622999999999999</v>
      </c>
      <c r="AJ71">
        <v>150</v>
      </c>
      <c r="AK71">
        <v>0.201762</v>
      </c>
      <c r="AV71">
        <v>180</v>
      </c>
      <c r="AW71">
        <v>0.341584</v>
      </c>
      <c r="AZ71">
        <v>180</v>
      </c>
      <c r="BA71">
        <v>0.28426299999999999</v>
      </c>
    </row>
    <row r="72" spans="1:53" x14ac:dyDescent="0.35">
      <c r="A72" s="11">
        <v>170</v>
      </c>
      <c r="B72" s="11">
        <v>0.29660999999999998</v>
      </c>
      <c r="C72" s="11">
        <f t="shared" si="1"/>
        <v>70</v>
      </c>
      <c r="D72" s="11"/>
      <c r="E72" s="11">
        <v>170</v>
      </c>
      <c r="F72" s="11">
        <v>0.26727099999999998</v>
      </c>
      <c r="AF72">
        <v>150</v>
      </c>
      <c r="AG72">
        <v>0.22950799999999999</v>
      </c>
      <c r="AJ72">
        <v>150</v>
      </c>
      <c r="AK72">
        <v>0.201762</v>
      </c>
      <c r="AV72">
        <v>200</v>
      </c>
      <c r="AW72">
        <v>0.34653499999999998</v>
      </c>
      <c r="AZ72">
        <v>200</v>
      </c>
      <c r="BA72">
        <v>0.33184200000000003</v>
      </c>
    </row>
    <row r="73" spans="1:53" x14ac:dyDescent="0.35">
      <c r="A73" s="11">
        <v>180</v>
      </c>
      <c r="B73" s="11">
        <v>0.30084699999999998</v>
      </c>
      <c r="C73" s="11">
        <f t="shared" si="1"/>
        <v>71</v>
      </c>
      <c r="D73" s="11"/>
      <c r="E73" s="11">
        <v>180</v>
      </c>
      <c r="F73" s="11">
        <v>0.29041600000000001</v>
      </c>
      <c r="AF73">
        <v>150</v>
      </c>
      <c r="AG73">
        <v>0.23278699999999999</v>
      </c>
      <c r="AJ73">
        <v>150</v>
      </c>
      <c r="AK73">
        <v>0.201762</v>
      </c>
      <c r="AV73">
        <v>200</v>
      </c>
      <c r="AW73">
        <v>0.35148499999999999</v>
      </c>
      <c r="AZ73">
        <v>200</v>
      </c>
      <c r="BA73">
        <v>0.33184200000000003</v>
      </c>
    </row>
    <row r="74" spans="1:53" x14ac:dyDescent="0.35">
      <c r="A74" s="11">
        <v>180</v>
      </c>
      <c r="B74" s="11">
        <v>0.305085</v>
      </c>
      <c r="C74" s="11">
        <f t="shared" si="1"/>
        <v>72</v>
      </c>
      <c r="D74" s="11"/>
      <c r="E74" s="11">
        <v>180</v>
      </c>
      <c r="F74" s="11">
        <v>0.29041600000000001</v>
      </c>
      <c r="AF74">
        <v>150</v>
      </c>
      <c r="AG74">
        <v>0.236066</v>
      </c>
      <c r="AJ74">
        <v>150</v>
      </c>
      <c r="AK74">
        <v>0.201762</v>
      </c>
      <c r="AV74">
        <v>200</v>
      </c>
      <c r="AW74">
        <v>0.35643599999999998</v>
      </c>
      <c r="AZ74">
        <v>200</v>
      </c>
      <c r="BA74">
        <v>0.33184200000000003</v>
      </c>
    </row>
    <row r="75" spans="1:53" x14ac:dyDescent="0.35">
      <c r="A75" s="11">
        <v>180</v>
      </c>
      <c r="B75" s="11">
        <v>0.30932199999999999</v>
      </c>
      <c r="C75" s="11">
        <f t="shared" si="1"/>
        <v>73</v>
      </c>
      <c r="D75" s="11"/>
      <c r="E75" s="11">
        <v>180</v>
      </c>
      <c r="F75" s="11">
        <v>0.29041600000000001</v>
      </c>
      <c r="AF75">
        <v>150</v>
      </c>
      <c r="AG75">
        <v>0.239344</v>
      </c>
      <c r="AJ75">
        <v>150</v>
      </c>
      <c r="AK75">
        <v>0.201762</v>
      </c>
      <c r="AV75">
        <v>200</v>
      </c>
      <c r="AW75">
        <v>0.36138599999999999</v>
      </c>
      <c r="AZ75">
        <v>200</v>
      </c>
      <c r="BA75">
        <v>0.33184200000000003</v>
      </c>
    </row>
    <row r="76" spans="1:53" x14ac:dyDescent="0.35">
      <c r="A76" s="11">
        <v>180</v>
      </c>
      <c r="B76" s="11">
        <v>0.31355899999999998</v>
      </c>
      <c r="C76" s="11">
        <f t="shared" si="1"/>
        <v>74</v>
      </c>
      <c r="D76" s="11"/>
      <c r="E76" s="11">
        <v>180</v>
      </c>
      <c r="F76" s="11">
        <v>0.29041600000000001</v>
      </c>
      <c r="AF76">
        <v>165</v>
      </c>
      <c r="AG76">
        <v>0.24262300000000001</v>
      </c>
      <c r="AJ76">
        <v>165</v>
      </c>
      <c r="AK76">
        <v>0.237064</v>
      </c>
      <c r="AV76">
        <v>200</v>
      </c>
      <c r="AW76">
        <v>0.36633700000000002</v>
      </c>
      <c r="AZ76">
        <v>200</v>
      </c>
      <c r="BA76">
        <v>0.33184200000000003</v>
      </c>
    </row>
    <row r="77" spans="1:53" x14ac:dyDescent="0.35">
      <c r="A77" s="11">
        <v>190</v>
      </c>
      <c r="B77" s="11">
        <v>0.317797</v>
      </c>
      <c r="C77" s="11">
        <f t="shared" si="1"/>
        <v>75</v>
      </c>
      <c r="D77" s="11"/>
      <c r="E77" s="11">
        <v>190</v>
      </c>
      <c r="F77" s="11">
        <v>0.31352200000000002</v>
      </c>
      <c r="AF77">
        <v>165</v>
      </c>
      <c r="AG77">
        <v>0.24590200000000001</v>
      </c>
      <c r="AJ77">
        <v>165</v>
      </c>
      <c r="AK77">
        <v>0.237064</v>
      </c>
      <c r="AV77">
        <v>200</v>
      </c>
      <c r="AW77">
        <v>0.37128699999999998</v>
      </c>
      <c r="AZ77">
        <v>200</v>
      </c>
      <c r="BA77">
        <v>0.33184200000000003</v>
      </c>
    </row>
    <row r="78" spans="1:53" x14ac:dyDescent="0.35">
      <c r="A78" s="11">
        <v>190</v>
      </c>
      <c r="B78" s="11">
        <v>0.32203399999999999</v>
      </c>
      <c r="C78" s="11">
        <f t="shared" si="1"/>
        <v>76</v>
      </c>
      <c r="D78" s="11"/>
      <c r="E78" s="11">
        <v>190</v>
      </c>
      <c r="F78" s="11">
        <v>0.31352200000000002</v>
      </c>
      <c r="AF78">
        <v>165</v>
      </c>
      <c r="AG78">
        <v>0.24918000000000001</v>
      </c>
      <c r="AJ78">
        <v>165</v>
      </c>
      <c r="AK78">
        <v>0.237064</v>
      </c>
      <c r="AV78">
        <v>200</v>
      </c>
      <c r="AW78">
        <v>0.37623800000000002</v>
      </c>
      <c r="AZ78">
        <v>200</v>
      </c>
      <c r="BA78">
        <v>0.33184200000000003</v>
      </c>
    </row>
    <row r="79" spans="1:53" x14ac:dyDescent="0.35">
      <c r="A79" s="11">
        <v>190</v>
      </c>
      <c r="B79" s="11">
        <v>0.32627099999999998</v>
      </c>
      <c r="C79" s="11">
        <f t="shared" si="1"/>
        <v>77</v>
      </c>
      <c r="D79" s="11"/>
      <c r="E79" s="11">
        <v>190</v>
      </c>
      <c r="F79" s="11">
        <v>0.31352200000000002</v>
      </c>
      <c r="AF79">
        <v>165</v>
      </c>
      <c r="AG79">
        <v>0.25245899999999999</v>
      </c>
      <c r="AJ79">
        <v>165</v>
      </c>
      <c r="AK79">
        <v>0.237064</v>
      </c>
      <c r="AV79">
        <v>200</v>
      </c>
      <c r="AW79">
        <v>0.38118800000000003</v>
      </c>
      <c r="AZ79">
        <v>200</v>
      </c>
      <c r="BA79">
        <v>0.33184200000000003</v>
      </c>
    </row>
    <row r="80" spans="1:53" x14ac:dyDescent="0.35">
      <c r="A80" s="11">
        <v>200</v>
      </c>
      <c r="B80" s="11">
        <v>0.33050800000000002</v>
      </c>
      <c r="C80" s="11">
        <f t="shared" si="1"/>
        <v>78</v>
      </c>
      <c r="D80" s="11"/>
      <c r="E80" s="11">
        <v>200</v>
      </c>
      <c r="F80" s="11">
        <v>0.33650999999999998</v>
      </c>
      <c r="AF80">
        <v>165</v>
      </c>
      <c r="AG80">
        <v>0.25573800000000002</v>
      </c>
      <c r="AJ80">
        <v>165</v>
      </c>
      <c r="AK80">
        <v>0.237064</v>
      </c>
      <c r="AV80">
        <v>220</v>
      </c>
      <c r="AW80">
        <v>0.38613900000000001</v>
      </c>
      <c r="AZ80">
        <v>220</v>
      </c>
      <c r="BA80">
        <v>0.37883</v>
      </c>
    </row>
    <row r="81" spans="1:53" x14ac:dyDescent="0.35">
      <c r="A81" s="11">
        <v>200</v>
      </c>
      <c r="B81" s="11">
        <v>0.33474599999999999</v>
      </c>
      <c r="C81" s="11">
        <f t="shared" si="1"/>
        <v>79</v>
      </c>
      <c r="D81" s="11"/>
      <c r="E81" s="11">
        <v>200</v>
      </c>
      <c r="F81" s="11">
        <v>0.33650999999999998</v>
      </c>
      <c r="AF81">
        <v>165</v>
      </c>
      <c r="AG81">
        <v>0.25901600000000002</v>
      </c>
      <c r="AJ81">
        <v>165</v>
      </c>
      <c r="AK81">
        <v>0.237064</v>
      </c>
      <c r="AV81">
        <v>220</v>
      </c>
      <c r="AW81">
        <v>0.39108900000000002</v>
      </c>
      <c r="AZ81">
        <v>220</v>
      </c>
      <c r="BA81">
        <v>0.37883</v>
      </c>
    </row>
    <row r="82" spans="1:53" x14ac:dyDescent="0.35">
      <c r="A82" s="11">
        <v>200</v>
      </c>
      <c r="B82" s="11">
        <v>0.33898299999999998</v>
      </c>
      <c r="C82" s="11">
        <f t="shared" si="1"/>
        <v>80</v>
      </c>
      <c r="D82" s="11"/>
      <c r="E82" s="11">
        <v>200</v>
      </c>
      <c r="F82" s="11">
        <v>0.33650999999999998</v>
      </c>
      <c r="AF82">
        <v>165</v>
      </c>
      <c r="AG82">
        <v>0.262295</v>
      </c>
      <c r="AJ82">
        <v>165</v>
      </c>
      <c r="AK82">
        <v>0.237064</v>
      </c>
      <c r="AV82">
        <v>220</v>
      </c>
      <c r="AW82">
        <v>0.39604</v>
      </c>
      <c r="AZ82">
        <v>220</v>
      </c>
      <c r="BA82">
        <v>0.37883</v>
      </c>
    </row>
    <row r="83" spans="1:53" x14ac:dyDescent="0.35">
      <c r="A83" s="11">
        <v>200</v>
      </c>
      <c r="B83" s="11">
        <v>0.34322000000000003</v>
      </c>
      <c r="C83" s="11">
        <f t="shared" si="1"/>
        <v>81</v>
      </c>
      <c r="D83" s="11"/>
      <c r="E83" s="11">
        <v>200</v>
      </c>
      <c r="F83" s="11">
        <v>0.33650999999999998</v>
      </c>
      <c r="AF83">
        <v>165</v>
      </c>
      <c r="AG83">
        <v>0.26557399999999998</v>
      </c>
      <c r="AJ83">
        <v>165</v>
      </c>
      <c r="AK83">
        <v>0.237064</v>
      </c>
      <c r="AV83">
        <v>220</v>
      </c>
      <c r="AW83">
        <v>0.40099000000000001</v>
      </c>
      <c r="AZ83">
        <v>220</v>
      </c>
      <c r="BA83">
        <v>0.37883</v>
      </c>
    </row>
    <row r="84" spans="1:53" x14ac:dyDescent="0.35">
      <c r="A84" s="11">
        <v>210</v>
      </c>
      <c r="B84" s="11">
        <v>0.34745799999999999</v>
      </c>
      <c r="C84" s="11">
        <f t="shared" si="1"/>
        <v>82</v>
      </c>
      <c r="D84" s="11"/>
      <c r="E84" s="11">
        <v>210</v>
      </c>
      <c r="F84" s="11">
        <v>0.35930699999999999</v>
      </c>
      <c r="AF84">
        <v>165</v>
      </c>
      <c r="AG84">
        <v>0.26885199999999998</v>
      </c>
      <c r="AJ84">
        <v>165</v>
      </c>
      <c r="AK84">
        <v>0.237064</v>
      </c>
      <c r="AV84">
        <v>220</v>
      </c>
      <c r="AW84">
        <v>0.405941</v>
      </c>
      <c r="AZ84">
        <v>220</v>
      </c>
      <c r="BA84">
        <v>0.37883</v>
      </c>
    </row>
    <row r="85" spans="1:53" x14ac:dyDescent="0.35">
      <c r="A85" s="11">
        <v>210</v>
      </c>
      <c r="B85" s="11">
        <v>0.35169499999999998</v>
      </c>
      <c r="C85" s="11">
        <f t="shared" si="1"/>
        <v>83</v>
      </c>
      <c r="D85" s="11"/>
      <c r="E85" s="11">
        <v>210</v>
      </c>
      <c r="F85" s="11">
        <v>0.35930699999999999</v>
      </c>
      <c r="AF85">
        <v>165</v>
      </c>
      <c r="AG85">
        <v>0.27213100000000001</v>
      </c>
      <c r="AJ85">
        <v>165</v>
      </c>
      <c r="AK85">
        <v>0.237064</v>
      </c>
      <c r="AV85">
        <v>220</v>
      </c>
      <c r="AW85">
        <v>0.41089100000000001</v>
      </c>
      <c r="AZ85">
        <v>220</v>
      </c>
      <c r="BA85">
        <v>0.37883</v>
      </c>
    </row>
    <row r="86" spans="1:53" x14ac:dyDescent="0.35">
      <c r="A86" s="11">
        <v>210</v>
      </c>
      <c r="B86" s="11">
        <v>0.35593200000000003</v>
      </c>
      <c r="C86" s="11">
        <f t="shared" si="1"/>
        <v>84</v>
      </c>
      <c r="D86" s="11"/>
      <c r="E86" s="11">
        <v>210</v>
      </c>
      <c r="F86" s="11">
        <v>0.35930699999999999</v>
      </c>
      <c r="AF86">
        <v>165</v>
      </c>
      <c r="AG86">
        <v>0.27540999999999999</v>
      </c>
      <c r="AJ86">
        <v>165</v>
      </c>
      <c r="AK86">
        <v>0.237064</v>
      </c>
      <c r="AV86">
        <v>220</v>
      </c>
      <c r="AW86">
        <v>0.41584199999999999</v>
      </c>
      <c r="AZ86">
        <v>220</v>
      </c>
      <c r="BA86">
        <v>0.37883</v>
      </c>
    </row>
    <row r="87" spans="1:53" x14ac:dyDescent="0.35">
      <c r="A87" s="11">
        <v>210</v>
      </c>
      <c r="B87" s="11">
        <v>0.36016900000000002</v>
      </c>
      <c r="C87" s="11">
        <f t="shared" si="1"/>
        <v>85</v>
      </c>
      <c r="D87" s="11"/>
      <c r="E87" s="11">
        <v>210</v>
      </c>
      <c r="F87" s="11">
        <v>0.35930699999999999</v>
      </c>
      <c r="AF87">
        <v>180</v>
      </c>
      <c r="AG87">
        <v>0.27868900000000002</v>
      </c>
      <c r="AJ87">
        <v>180</v>
      </c>
      <c r="AK87">
        <v>0.273034</v>
      </c>
      <c r="AV87">
        <v>220</v>
      </c>
      <c r="AW87">
        <v>0.420792</v>
      </c>
      <c r="AZ87">
        <v>220</v>
      </c>
      <c r="BA87">
        <v>0.37883</v>
      </c>
    </row>
    <row r="88" spans="1:53" x14ac:dyDescent="0.35">
      <c r="A88" s="11">
        <v>210</v>
      </c>
      <c r="B88" s="11">
        <v>0.36440699999999998</v>
      </c>
      <c r="C88" s="11">
        <f t="shared" si="1"/>
        <v>86</v>
      </c>
      <c r="D88" s="11"/>
      <c r="E88" s="11">
        <v>210</v>
      </c>
      <c r="F88" s="11">
        <v>0.35930699999999999</v>
      </c>
      <c r="AF88">
        <v>180</v>
      </c>
      <c r="AG88">
        <v>0.28196700000000002</v>
      </c>
      <c r="AJ88">
        <v>180</v>
      </c>
      <c r="AK88">
        <v>0.273034</v>
      </c>
      <c r="AV88">
        <v>220</v>
      </c>
      <c r="AW88">
        <v>0.42574299999999998</v>
      </c>
      <c r="AZ88">
        <v>220</v>
      </c>
      <c r="BA88">
        <v>0.37883</v>
      </c>
    </row>
    <row r="89" spans="1:53" x14ac:dyDescent="0.35">
      <c r="A89" s="11">
        <v>210</v>
      </c>
      <c r="B89" s="11">
        <v>0.36864400000000003</v>
      </c>
      <c r="C89" s="11">
        <f t="shared" si="1"/>
        <v>87</v>
      </c>
      <c r="D89" s="11"/>
      <c r="E89" s="11">
        <v>210</v>
      </c>
      <c r="F89" s="11">
        <v>0.35930699999999999</v>
      </c>
      <c r="AF89">
        <v>180</v>
      </c>
      <c r="AG89">
        <v>0.285246</v>
      </c>
      <c r="AJ89">
        <v>180</v>
      </c>
      <c r="AK89">
        <v>0.273034</v>
      </c>
      <c r="AV89">
        <v>240</v>
      </c>
      <c r="AW89">
        <v>0.43069299999999999</v>
      </c>
      <c r="AZ89">
        <v>240</v>
      </c>
      <c r="BA89">
        <v>0.42466900000000002</v>
      </c>
    </row>
    <row r="90" spans="1:53" x14ac:dyDescent="0.35">
      <c r="A90" s="11">
        <v>220</v>
      </c>
      <c r="B90" s="11">
        <v>0.37288100000000002</v>
      </c>
      <c r="C90" s="11">
        <f t="shared" si="1"/>
        <v>88</v>
      </c>
      <c r="D90" s="11"/>
      <c r="E90" s="11">
        <v>220</v>
      </c>
      <c r="F90" s="11">
        <v>0.38185200000000002</v>
      </c>
      <c r="AF90">
        <v>180</v>
      </c>
      <c r="AG90">
        <v>0.28852499999999998</v>
      </c>
      <c r="AJ90">
        <v>180</v>
      </c>
      <c r="AK90">
        <v>0.273034</v>
      </c>
      <c r="AV90">
        <v>240</v>
      </c>
      <c r="AW90">
        <v>0.43564399999999998</v>
      </c>
      <c r="AZ90">
        <v>240</v>
      </c>
      <c r="BA90">
        <v>0.42466900000000002</v>
      </c>
    </row>
    <row r="91" spans="1:53" x14ac:dyDescent="0.35">
      <c r="A91" s="11">
        <v>220</v>
      </c>
      <c r="B91" s="11">
        <v>0.37711899999999998</v>
      </c>
      <c r="C91" s="11">
        <f t="shared" si="1"/>
        <v>89</v>
      </c>
      <c r="D91" s="11"/>
      <c r="E91" s="11">
        <v>220</v>
      </c>
      <c r="F91" s="11">
        <v>0.38185200000000002</v>
      </c>
      <c r="AF91">
        <v>180</v>
      </c>
      <c r="AG91">
        <v>0.29180299999999998</v>
      </c>
      <c r="AJ91">
        <v>180</v>
      </c>
      <c r="AK91">
        <v>0.273034</v>
      </c>
      <c r="AV91">
        <v>240</v>
      </c>
      <c r="AW91">
        <v>0.44059399999999999</v>
      </c>
      <c r="AZ91">
        <v>240</v>
      </c>
      <c r="BA91">
        <v>0.42466900000000002</v>
      </c>
    </row>
    <row r="92" spans="1:53" x14ac:dyDescent="0.35">
      <c r="A92" s="11">
        <v>220</v>
      </c>
      <c r="B92" s="11">
        <v>0.38135599999999997</v>
      </c>
      <c r="C92" s="11">
        <f t="shared" si="1"/>
        <v>90</v>
      </c>
      <c r="D92" s="11"/>
      <c r="E92" s="11">
        <v>220</v>
      </c>
      <c r="F92" s="11">
        <v>0.38185200000000002</v>
      </c>
      <c r="AF92">
        <v>180</v>
      </c>
      <c r="AG92">
        <v>0.29508200000000001</v>
      </c>
      <c r="AJ92">
        <v>180</v>
      </c>
      <c r="AK92">
        <v>0.273034</v>
      </c>
      <c r="AV92">
        <v>240</v>
      </c>
      <c r="AW92">
        <v>0.44554500000000002</v>
      </c>
      <c r="AZ92">
        <v>240</v>
      </c>
      <c r="BA92">
        <v>0.42466900000000002</v>
      </c>
    </row>
    <row r="93" spans="1:53" x14ac:dyDescent="0.35">
      <c r="A93" s="11">
        <v>220</v>
      </c>
      <c r="B93" s="11">
        <v>0.38559300000000002</v>
      </c>
      <c r="C93" s="11">
        <f t="shared" si="1"/>
        <v>91</v>
      </c>
      <c r="D93" s="11"/>
      <c r="E93" s="11">
        <v>220</v>
      </c>
      <c r="F93" s="11">
        <v>0.38185200000000002</v>
      </c>
      <c r="AF93">
        <v>180</v>
      </c>
      <c r="AG93">
        <v>0.29836099999999999</v>
      </c>
      <c r="AJ93">
        <v>180</v>
      </c>
      <c r="AK93">
        <v>0.273034</v>
      </c>
      <c r="AV93">
        <v>240</v>
      </c>
      <c r="AW93">
        <v>0.45049499999999998</v>
      </c>
      <c r="AZ93">
        <v>240</v>
      </c>
      <c r="BA93">
        <v>0.42466900000000002</v>
      </c>
    </row>
    <row r="94" spans="1:53" x14ac:dyDescent="0.35">
      <c r="A94" s="11">
        <v>220</v>
      </c>
      <c r="B94" s="11">
        <v>0.38983099999999998</v>
      </c>
      <c r="C94" s="11">
        <f t="shared" si="1"/>
        <v>92</v>
      </c>
      <c r="D94" s="11"/>
      <c r="E94" s="11">
        <v>220</v>
      </c>
      <c r="F94" s="11">
        <v>0.38185200000000002</v>
      </c>
      <c r="AF94">
        <v>180</v>
      </c>
      <c r="AG94">
        <v>0.30163899999999999</v>
      </c>
      <c r="AJ94">
        <v>180</v>
      </c>
      <c r="AK94">
        <v>0.273034</v>
      </c>
      <c r="AV94">
        <v>240</v>
      </c>
      <c r="AW94">
        <v>0.45544600000000002</v>
      </c>
      <c r="AZ94">
        <v>240</v>
      </c>
      <c r="BA94">
        <v>0.42466900000000002</v>
      </c>
    </row>
    <row r="95" spans="1:53" x14ac:dyDescent="0.35">
      <c r="A95" s="11">
        <v>220</v>
      </c>
      <c r="B95" s="11">
        <v>0.39406799999999997</v>
      </c>
      <c r="C95" s="11">
        <f t="shared" si="1"/>
        <v>93</v>
      </c>
      <c r="D95" s="11"/>
      <c r="E95" s="11">
        <v>220</v>
      </c>
      <c r="F95" s="11">
        <v>0.38185200000000002</v>
      </c>
      <c r="AF95">
        <v>180</v>
      </c>
      <c r="AG95">
        <v>0.30491800000000002</v>
      </c>
      <c r="AJ95">
        <v>180</v>
      </c>
      <c r="AK95">
        <v>0.273034</v>
      </c>
      <c r="AV95">
        <v>260</v>
      </c>
      <c r="AW95">
        <v>0.46039600000000003</v>
      </c>
      <c r="AZ95">
        <v>260</v>
      </c>
      <c r="BA95">
        <v>0.46893200000000002</v>
      </c>
    </row>
    <row r="96" spans="1:53" x14ac:dyDescent="0.35">
      <c r="A96" s="11">
        <v>230</v>
      </c>
      <c r="B96" s="11">
        <v>0.39830500000000002</v>
      </c>
      <c r="C96" s="11">
        <f t="shared" si="1"/>
        <v>94</v>
      </c>
      <c r="D96" s="11"/>
      <c r="E96" s="11">
        <v>230</v>
      </c>
      <c r="F96" s="11">
        <v>0.40409</v>
      </c>
      <c r="AF96">
        <v>180</v>
      </c>
      <c r="AG96">
        <v>0.308197</v>
      </c>
      <c r="AJ96">
        <v>180</v>
      </c>
      <c r="AK96">
        <v>0.273034</v>
      </c>
      <c r="AV96">
        <v>260</v>
      </c>
      <c r="AW96">
        <v>0.46534700000000001</v>
      </c>
      <c r="AZ96">
        <v>260</v>
      </c>
      <c r="BA96">
        <v>0.46893200000000002</v>
      </c>
    </row>
    <row r="97" spans="1:53" x14ac:dyDescent="0.35">
      <c r="A97" s="11">
        <v>230</v>
      </c>
      <c r="B97" s="11">
        <v>0.40254200000000001</v>
      </c>
      <c r="C97" s="11">
        <f t="shared" si="1"/>
        <v>95</v>
      </c>
      <c r="D97" s="11"/>
      <c r="E97" s="11">
        <v>230</v>
      </c>
      <c r="F97" s="11">
        <v>0.40409</v>
      </c>
      <c r="AF97">
        <v>195</v>
      </c>
      <c r="AG97">
        <v>0.311475</v>
      </c>
      <c r="AJ97">
        <v>195</v>
      </c>
      <c r="AK97">
        <v>0.30926999999999999</v>
      </c>
      <c r="AV97">
        <v>260</v>
      </c>
      <c r="AW97">
        <v>0.47029700000000002</v>
      </c>
      <c r="AZ97">
        <v>260</v>
      </c>
      <c r="BA97">
        <v>0.46893200000000002</v>
      </c>
    </row>
    <row r="98" spans="1:53" x14ac:dyDescent="0.35">
      <c r="A98" s="11">
        <v>230</v>
      </c>
      <c r="B98" s="11">
        <v>0.40677999999999997</v>
      </c>
      <c r="C98" s="11">
        <f t="shared" si="1"/>
        <v>96</v>
      </c>
      <c r="D98" s="11"/>
      <c r="E98" s="11">
        <v>230</v>
      </c>
      <c r="F98" s="11">
        <v>0.40409</v>
      </c>
      <c r="AF98">
        <v>195</v>
      </c>
      <c r="AG98">
        <v>0.31475399999999998</v>
      </c>
      <c r="AJ98">
        <v>195</v>
      </c>
      <c r="AK98">
        <v>0.30926999999999999</v>
      </c>
      <c r="AV98">
        <v>260</v>
      </c>
      <c r="AW98">
        <v>0.475248</v>
      </c>
      <c r="AZ98">
        <v>260</v>
      </c>
      <c r="BA98">
        <v>0.46893200000000002</v>
      </c>
    </row>
    <row r="99" spans="1:53" x14ac:dyDescent="0.35">
      <c r="A99" s="11">
        <v>230</v>
      </c>
      <c r="B99" s="11">
        <v>0.41101700000000002</v>
      </c>
      <c r="C99" s="11">
        <f t="shared" si="1"/>
        <v>97</v>
      </c>
      <c r="D99" s="11"/>
      <c r="E99" s="11">
        <v>230</v>
      </c>
      <c r="F99" s="11">
        <v>0.40409</v>
      </c>
      <c r="AF99">
        <v>195</v>
      </c>
      <c r="AG99">
        <v>0.31803300000000001</v>
      </c>
      <c r="AJ99">
        <v>195</v>
      </c>
      <c r="AK99">
        <v>0.30926999999999999</v>
      </c>
      <c r="AV99">
        <v>260</v>
      </c>
      <c r="AW99">
        <v>0.48019800000000001</v>
      </c>
      <c r="AZ99">
        <v>260</v>
      </c>
      <c r="BA99">
        <v>0.46893200000000002</v>
      </c>
    </row>
    <row r="100" spans="1:53" x14ac:dyDescent="0.35">
      <c r="A100" s="11">
        <v>240</v>
      </c>
      <c r="B100" s="11">
        <v>0.41525400000000001</v>
      </c>
      <c r="C100" s="11">
        <f t="shared" si="1"/>
        <v>98</v>
      </c>
      <c r="D100" s="11"/>
      <c r="E100" s="11">
        <v>240</v>
      </c>
      <c r="F100" s="11">
        <v>0.42597400000000002</v>
      </c>
      <c r="AF100">
        <v>195</v>
      </c>
      <c r="AG100">
        <v>0.32131100000000001</v>
      </c>
      <c r="AJ100">
        <v>195</v>
      </c>
      <c r="AK100">
        <v>0.30926999999999999</v>
      </c>
      <c r="AV100">
        <v>260</v>
      </c>
      <c r="AW100">
        <v>0.485149</v>
      </c>
      <c r="AZ100">
        <v>260</v>
      </c>
      <c r="BA100">
        <v>0.46893200000000002</v>
      </c>
    </row>
    <row r="101" spans="1:53" x14ac:dyDescent="0.35">
      <c r="A101" s="11">
        <v>240</v>
      </c>
      <c r="B101" s="11">
        <v>0.41949199999999998</v>
      </c>
      <c r="C101" s="11">
        <f t="shared" si="1"/>
        <v>99</v>
      </c>
      <c r="D101" s="11"/>
      <c r="E101" s="11">
        <v>240</v>
      </c>
      <c r="F101" s="11">
        <v>0.42597400000000002</v>
      </c>
      <c r="AF101">
        <v>195</v>
      </c>
      <c r="AG101">
        <v>0.32458999999999999</v>
      </c>
      <c r="AJ101">
        <v>195</v>
      </c>
      <c r="AK101">
        <v>0.30926999999999999</v>
      </c>
      <c r="AV101">
        <v>260</v>
      </c>
      <c r="AW101">
        <v>0.49009900000000001</v>
      </c>
      <c r="AZ101">
        <v>260</v>
      </c>
      <c r="BA101">
        <v>0.46893200000000002</v>
      </c>
    </row>
    <row r="102" spans="1:53" x14ac:dyDescent="0.35">
      <c r="A102" s="11">
        <v>240</v>
      </c>
      <c r="B102" s="11">
        <v>0.42372900000000002</v>
      </c>
      <c r="C102" s="11">
        <f t="shared" si="1"/>
        <v>100</v>
      </c>
      <c r="D102" s="11"/>
      <c r="E102" s="11">
        <v>240</v>
      </c>
      <c r="F102" s="11">
        <v>0.42597400000000002</v>
      </c>
      <c r="AF102">
        <v>195</v>
      </c>
      <c r="AG102">
        <v>0.32786900000000002</v>
      </c>
      <c r="AJ102">
        <v>195</v>
      </c>
      <c r="AK102">
        <v>0.30926999999999999</v>
      </c>
      <c r="AV102">
        <v>260</v>
      </c>
      <c r="AW102">
        <v>0.49504999999999999</v>
      </c>
      <c r="AZ102">
        <v>260</v>
      </c>
      <c r="BA102">
        <v>0.46893200000000002</v>
      </c>
    </row>
    <row r="103" spans="1:53" x14ac:dyDescent="0.35">
      <c r="A103" s="11">
        <v>240</v>
      </c>
      <c r="B103" s="11">
        <v>0.42796600000000001</v>
      </c>
      <c r="C103" s="11">
        <f t="shared" si="1"/>
        <v>101</v>
      </c>
      <c r="D103" s="11"/>
      <c r="E103" s="11">
        <v>240</v>
      </c>
      <c r="F103" s="11">
        <v>0.42597400000000002</v>
      </c>
      <c r="AF103">
        <v>195</v>
      </c>
      <c r="AG103">
        <v>0.331148</v>
      </c>
      <c r="AJ103">
        <v>195</v>
      </c>
      <c r="AK103">
        <v>0.30926999999999999</v>
      </c>
      <c r="AV103">
        <v>260</v>
      </c>
      <c r="AW103">
        <v>0.5</v>
      </c>
      <c r="AZ103">
        <v>260</v>
      </c>
      <c r="BA103">
        <v>0.46893200000000002</v>
      </c>
    </row>
    <row r="104" spans="1:53" x14ac:dyDescent="0.35">
      <c r="A104" s="11">
        <v>250</v>
      </c>
      <c r="B104" s="11">
        <v>0.432203</v>
      </c>
      <c r="C104" s="11">
        <f t="shared" si="1"/>
        <v>102</v>
      </c>
      <c r="D104" s="11"/>
      <c r="E104" s="11">
        <v>250</v>
      </c>
      <c r="F104" s="11">
        <v>0.447463</v>
      </c>
      <c r="AF104">
        <v>210</v>
      </c>
      <c r="AG104">
        <v>0.334426</v>
      </c>
      <c r="AJ104">
        <v>210</v>
      </c>
      <c r="AK104">
        <v>0.34542400000000001</v>
      </c>
      <c r="AV104">
        <v>260</v>
      </c>
      <c r="AW104">
        <v>0.50495000000000001</v>
      </c>
      <c r="AZ104">
        <v>260</v>
      </c>
      <c r="BA104">
        <v>0.46893200000000002</v>
      </c>
    </row>
    <row r="105" spans="1:53" x14ac:dyDescent="0.35">
      <c r="A105" s="11">
        <v>250</v>
      </c>
      <c r="B105" s="11">
        <v>0.43644100000000002</v>
      </c>
      <c r="C105" s="11">
        <f t="shared" si="1"/>
        <v>103</v>
      </c>
      <c r="D105" s="11"/>
      <c r="E105" s="11">
        <v>250</v>
      </c>
      <c r="F105" s="11">
        <v>0.447463</v>
      </c>
      <c r="AF105">
        <v>210</v>
      </c>
      <c r="AG105">
        <v>0.33770499999999998</v>
      </c>
      <c r="AJ105">
        <v>210</v>
      </c>
      <c r="AK105">
        <v>0.34542400000000001</v>
      </c>
      <c r="AV105">
        <v>260</v>
      </c>
      <c r="AW105">
        <v>0.50990100000000005</v>
      </c>
      <c r="AZ105">
        <v>260</v>
      </c>
      <c r="BA105">
        <v>0.46893200000000002</v>
      </c>
    </row>
    <row r="106" spans="1:53" x14ac:dyDescent="0.35">
      <c r="A106" s="11">
        <v>250</v>
      </c>
      <c r="B106" s="11">
        <v>0.44067800000000001</v>
      </c>
      <c r="C106" s="11">
        <f t="shared" si="1"/>
        <v>104</v>
      </c>
      <c r="D106" s="11"/>
      <c r="E106" s="11">
        <v>250</v>
      </c>
      <c r="F106" s="11">
        <v>0.447463</v>
      </c>
      <c r="AF106">
        <v>210</v>
      </c>
      <c r="AG106">
        <v>0.34098400000000001</v>
      </c>
      <c r="AJ106">
        <v>210</v>
      </c>
      <c r="AK106">
        <v>0.34542400000000001</v>
      </c>
      <c r="AV106">
        <v>260</v>
      </c>
      <c r="AW106">
        <v>0.51485099999999995</v>
      </c>
      <c r="AZ106">
        <v>260</v>
      </c>
      <c r="BA106">
        <v>0.46893200000000002</v>
      </c>
    </row>
    <row r="107" spans="1:53" x14ac:dyDescent="0.35">
      <c r="A107" s="11">
        <v>260</v>
      </c>
      <c r="B107" s="11">
        <v>0.444915</v>
      </c>
      <c r="C107" s="11">
        <f t="shared" si="1"/>
        <v>105</v>
      </c>
      <c r="D107" s="11"/>
      <c r="E107" s="11">
        <v>260</v>
      </c>
      <c r="F107" s="11">
        <v>0.46852300000000002</v>
      </c>
      <c r="AF107">
        <v>210</v>
      </c>
      <c r="AG107">
        <v>0.34426200000000001</v>
      </c>
      <c r="AJ107">
        <v>210</v>
      </c>
      <c r="AK107">
        <v>0.34542400000000001</v>
      </c>
      <c r="AV107">
        <v>260</v>
      </c>
      <c r="AW107">
        <v>0.51980199999999999</v>
      </c>
      <c r="AZ107">
        <v>260</v>
      </c>
      <c r="BA107">
        <v>0.46893200000000002</v>
      </c>
    </row>
    <row r="108" spans="1:53" x14ac:dyDescent="0.35">
      <c r="A108" s="11">
        <v>260</v>
      </c>
      <c r="B108" s="11">
        <v>0.44915300000000002</v>
      </c>
      <c r="C108" s="11">
        <f t="shared" si="1"/>
        <v>106</v>
      </c>
      <c r="D108" s="11"/>
      <c r="E108" s="11">
        <v>260</v>
      </c>
      <c r="F108" s="11">
        <v>0.46852300000000002</v>
      </c>
      <c r="AF108">
        <v>210</v>
      </c>
      <c r="AG108">
        <v>0.34754099999999999</v>
      </c>
      <c r="AJ108">
        <v>210</v>
      </c>
      <c r="AK108">
        <v>0.34542400000000001</v>
      </c>
      <c r="AV108">
        <v>260</v>
      </c>
      <c r="AW108">
        <v>0.524752</v>
      </c>
      <c r="AZ108">
        <v>260</v>
      </c>
      <c r="BA108">
        <v>0.46893200000000002</v>
      </c>
    </row>
    <row r="109" spans="1:53" x14ac:dyDescent="0.35">
      <c r="A109" s="11">
        <v>260</v>
      </c>
      <c r="B109" s="11">
        <v>0.45339000000000002</v>
      </c>
      <c r="C109" s="11">
        <f t="shared" si="1"/>
        <v>107</v>
      </c>
      <c r="D109" s="11"/>
      <c r="E109" s="11">
        <v>260</v>
      </c>
      <c r="F109" s="11">
        <v>0.46852300000000002</v>
      </c>
      <c r="AF109">
        <v>210</v>
      </c>
      <c r="AG109">
        <v>0.35082000000000002</v>
      </c>
      <c r="AJ109">
        <v>210</v>
      </c>
      <c r="AK109">
        <v>0.34542400000000001</v>
      </c>
      <c r="AV109">
        <v>260</v>
      </c>
      <c r="AW109">
        <v>0.52970300000000003</v>
      </c>
      <c r="AZ109">
        <v>260</v>
      </c>
      <c r="BA109">
        <v>0.46893200000000002</v>
      </c>
    </row>
    <row r="110" spans="1:53" x14ac:dyDescent="0.35">
      <c r="A110" s="11">
        <v>260</v>
      </c>
      <c r="B110" s="11">
        <v>0.45762700000000001</v>
      </c>
      <c r="C110" s="11">
        <f t="shared" si="1"/>
        <v>108</v>
      </c>
      <c r="D110" s="11"/>
      <c r="E110" s="11">
        <v>260</v>
      </c>
      <c r="F110" s="11">
        <v>0.46852300000000002</v>
      </c>
      <c r="AF110">
        <v>210</v>
      </c>
      <c r="AG110">
        <v>0.35409800000000002</v>
      </c>
      <c r="AJ110">
        <v>210</v>
      </c>
      <c r="AK110">
        <v>0.34542400000000001</v>
      </c>
      <c r="AV110">
        <v>280</v>
      </c>
      <c r="AW110">
        <v>0.53465300000000004</v>
      </c>
      <c r="AZ110">
        <v>280</v>
      </c>
      <c r="BA110">
        <v>0.51130399999999998</v>
      </c>
    </row>
    <row r="111" spans="1:53" x14ac:dyDescent="0.35">
      <c r="A111" s="11">
        <v>260</v>
      </c>
      <c r="B111" s="11">
        <v>0.461864</v>
      </c>
      <c r="C111" s="11">
        <f t="shared" si="1"/>
        <v>109</v>
      </c>
      <c r="D111" s="11"/>
      <c r="E111" s="11">
        <v>260</v>
      </c>
      <c r="F111" s="11">
        <v>0.46852300000000002</v>
      </c>
      <c r="AF111">
        <v>210</v>
      </c>
      <c r="AG111">
        <v>0.357377</v>
      </c>
      <c r="AJ111">
        <v>210</v>
      </c>
      <c r="AK111">
        <v>0.34542400000000001</v>
      </c>
      <c r="AV111">
        <v>280</v>
      </c>
      <c r="AW111">
        <v>0.53960399999999997</v>
      </c>
      <c r="AZ111">
        <v>280</v>
      </c>
      <c r="BA111">
        <v>0.51130399999999998</v>
      </c>
    </row>
    <row r="112" spans="1:53" x14ac:dyDescent="0.35">
      <c r="A112" s="11">
        <v>260</v>
      </c>
      <c r="B112" s="11">
        <v>0.46610200000000002</v>
      </c>
      <c r="C112" s="11">
        <f t="shared" si="1"/>
        <v>110</v>
      </c>
      <c r="D112" s="11"/>
      <c r="E112" s="11">
        <v>260</v>
      </c>
      <c r="F112" s="11">
        <v>0.46852300000000002</v>
      </c>
      <c r="AF112">
        <v>210</v>
      </c>
      <c r="AG112">
        <v>0.36065599999999998</v>
      </c>
      <c r="AJ112">
        <v>210</v>
      </c>
      <c r="AK112">
        <v>0.34542400000000001</v>
      </c>
      <c r="AV112">
        <v>280</v>
      </c>
      <c r="AW112">
        <v>0.54455399999999998</v>
      </c>
      <c r="AZ112">
        <v>280</v>
      </c>
      <c r="BA112">
        <v>0.51130399999999998</v>
      </c>
    </row>
    <row r="113" spans="1:53" x14ac:dyDescent="0.35">
      <c r="A113" s="11">
        <v>270</v>
      </c>
      <c r="B113" s="11">
        <v>0.47033900000000001</v>
      </c>
      <c r="C113" s="11">
        <f t="shared" si="1"/>
        <v>111</v>
      </c>
      <c r="D113" s="11"/>
      <c r="E113" s="11">
        <v>270</v>
      </c>
      <c r="F113" s="11">
        <v>0.489124</v>
      </c>
      <c r="AF113">
        <v>210</v>
      </c>
      <c r="AG113">
        <v>0.36393399999999998</v>
      </c>
      <c r="AJ113">
        <v>210</v>
      </c>
      <c r="AK113">
        <v>0.34542400000000001</v>
      </c>
      <c r="AV113">
        <v>280</v>
      </c>
      <c r="AW113">
        <v>0.54950500000000002</v>
      </c>
      <c r="AZ113">
        <v>280</v>
      </c>
      <c r="BA113">
        <v>0.51130399999999998</v>
      </c>
    </row>
    <row r="114" spans="1:53" x14ac:dyDescent="0.35">
      <c r="A114" s="11">
        <v>270</v>
      </c>
      <c r="B114" s="11">
        <v>0.474576</v>
      </c>
      <c r="C114" s="11">
        <f t="shared" si="1"/>
        <v>112</v>
      </c>
      <c r="D114" s="11"/>
      <c r="E114" s="11">
        <v>270</v>
      </c>
      <c r="F114" s="11">
        <v>0.489124</v>
      </c>
      <c r="AF114">
        <v>225</v>
      </c>
      <c r="AG114">
        <v>0.36721300000000001</v>
      </c>
      <c r="AJ114">
        <v>225</v>
      </c>
      <c r="AK114">
        <v>0.38120199999999999</v>
      </c>
      <c r="AV114">
        <v>280</v>
      </c>
      <c r="AW114">
        <v>0.55445500000000003</v>
      </c>
      <c r="AZ114">
        <v>280</v>
      </c>
      <c r="BA114">
        <v>0.51130399999999998</v>
      </c>
    </row>
    <row r="115" spans="1:53" x14ac:dyDescent="0.35">
      <c r="A115" s="11">
        <v>270</v>
      </c>
      <c r="B115" s="11">
        <v>0.47881400000000002</v>
      </c>
      <c r="C115" s="11">
        <f t="shared" si="1"/>
        <v>113</v>
      </c>
      <c r="D115" s="11"/>
      <c r="E115" s="11">
        <v>270</v>
      </c>
      <c r="F115" s="11">
        <v>0.489124</v>
      </c>
      <c r="AF115">
        <v>225</v>
      </c>
      <c r="AG115">
        <v>0.37049199999999999</v>
      </c>
      <c r="AJ115">
        <v>225</v>
      </c>
      <c r="AK115">
        <v>0.38120199999999999</v>
      </c>
      <c r="AV115">
        <v>280</v>
      </c>
      <c r="AW115">
        <v>0.55940599999999996</v>
      </c>
      <c r="AZ115">
        <v>280</v>
      </c>
      <c r="BA115">
        <v>0.51130399999999998</v>
      </c>
    </row>
    <row r="116" spans="1:53" x14ac:dyDescent="0.35">
      <c r="A116" s="11">
        <v>270</v>
      </c>
      <c r="B116" s="11">
        <v>0.48305100000000001</v>
      </c>
      <c r="C116" s="11">
        <f t="shared" si="1"/>
        <v>114</v>
      </c>
      <c r="D116" s="11"/>
      <c r="E116" s="11">
        <v>270</v>
      </c>
      <c r="F116" s="11">
        <v>0.489124</v>
      </c>
      <c r="AF116">
        <v>225</v>
      </c>
      <c r="AG116">
        <v>0.37376999999999999</v>
      </c>
      <c r="AJ116">
        <v>225</v>
      </c>
      <c r="AK116">
        <v>0.38120199999999999</v>
      </c>
      <c r="AV116">
        <v>280</v>
      </c>
      <c r="AW116">
        <v>0.56435599999999997</v>
      </c>
      <c r="AZ116">
        <v>280</v>
      </c>
      <c r="BA116">
        <v>0.51130399999999998</v>
      </c>
    </row>
    <row r="117" spans="1:53" x14ac:dyDescent="0.35">
      <c r="A117" s="11">
        <v>270</v>
      </c>
      <c r="B117" s="11">
        <v>0.487288</v>
      </c>
      <c r="C117" s="11">
        <f t="shared" si="1"/>
        <v>115</v>
      </c>
      <c r="D117" s="11"/>
      <c r="E117" s="11">
        <v>270</v>
      </c>
      <c r="F117" s="11">
        <v>0.489124</v>
      </c>
      <c r="AF117">
        <v>225</v>
      </c>
      <c r="AG117">
        <v>0.37704900000000002</v>
      </c>
      <c r="AJ117">
        <v>225</v>
      </c>
      <c r="AK117">
        <v>0.38120199999999999</v>
      </c>
      <c r="AV117">
        <v>280</v>
      </c>
      <c r="AW117">
        <v>0.56930700000000001</v>
      </c>
      <c r="AZ117">
        <v>280</v>
      </c>
      <c r="BA117">
        <v>0.51130399999999998</v>
      </c>
    </row>
    <row r="118" spans="1:53" x14ac:dyDescent="0.35">
      <c r="A118" s="11">
        <v>270</v>
      </c>
      <c r="B118" s="11">
        <v>0.49152499999999999</v>
      </c>
      <c r="C118" s="11">
        <f t="shared" si="1"/>
        <v>116</v>
      </c>
      <c r="D118" s="11"/>
      <c r="E118" s="11">
        <v>270</v>
      </c>
      <c r="F118" s="11">
        <v>0.489124</v>
      </c>
      <c r="AF118">
        <v>225</v>
      </c>
      <c r="AG118">
        <v>0.380328</v>
      </c>
      <c r="AJ118">
        <v>225</v>
      </c>
      <c r="AK118">
        <v>0.38120199999999999</v>
      </c>
      <c r="AV118">
        <v>280</v>
      </c>
      <c r="AW118">
        <v>0.57425700000000002</v>
      </c>
      <c r="AZ118">
        <v>280</v>
      </c>
      <c r="BA118">
        <v>0.51130399999999998</v>
      </c>
    </row>
    <row r="119" spans="1:53" x14ac:dyDescent="0.35">
      <c r="A119" s="11">
        <v>270</v>
      </c>
      <c r="B119" s="11">
        <v>0.49576300000000001</v>
      </c>
      <c r="C119" s="11">
        <f t="shared" si="1"/>
        <v>117</v>
      </c>
      <c r="D119" s="11"/>
      <c r="E119" s="11">
        <v>270</v>
      </c>
      <c r="F119" s="11">
        <v>0.489124</v>
      </c>
      <c r="AF119">
        <v>225</v>
      </c>
      <c r="AG119">
        <v>0.38360699999999998</v>
      </c>
      <c r="AJ119">
        <v>225</v>
      </c>
      <c r="AK119">
        <v>0.38120199999999999</v>
      </c>
      <c r="AV119">
        <v>280</v>
      </c>
      <c r="AW119">
        <v>0.57920799999999995</v>
      </c>
      <c r="AZ119">
        <v>280</v>
      </c>
      <c r="BA119">
        <v>0.51130399999999998</v>
      </c>
    </row>
    <row r="120" spans="1:53" x14ac:dyDescent="0.35">
      <c r="A120" s="11">
        <v>270</v>
      </c>
      <c r="B120" s="11">
        <v>0.5</v>
      </c>
      <c r="C120" s="11">
        <f t="shared" si="1"/>
        <v>118</v>
      </c>
      <c r="D120" s="11"/>
      <c r="E120" s="11">
        <v>270</v>
      </c>
      <c r="F120" s="11">
        <v>0.489124</v>
      </c>
      <c r="AF120">
        <v>225</v>
      </c>
      <c r="AG120">
        <v>0.38688499999999998</v>
      </c>
      <c r="AJ120">
        <v>225</v>
      </c>
      <c r="AK120">
        <v>0.38120199999999999</v>
      </c>
      <c r="AV120">
        <v>280</v>
      </c>
      <c r="AW120">
        <v>0.58415799999999996</v>
      </c>
      <c r="AZ120">
        <v>280</v>
      </c>
      <c r="BA120">
        <v>0.51130399999999998</v>
      </c>
    </row>
    <row r="121" spans="1:53" x14ac:dyDescent="0.35">
      <c r="A121" s="11">
        <v>270</v>
      </c>
      <c r="B121" s="11">
        <v>0.50423700000000005</v>
      </c>
      <c r="C121" s="11">
        <f t="shared" si="1"/>
        <v>119</v>
      </c>
      <c r="D121" s="11"/>
      <c r="E121" s="11">
        <v>270</v>
      </c>
      <c r="F121" s="11">
        <v>0.489124</v>
      </c>
      <c r="AF121">
        <v>225</v>
      </c>
      <c r="AG121">
        <v>0.39016400000000001</v>
      </c>
      <c r="AJ121">
        <v>225</v>
      </c>
      <c r="AK121">
        <v>0.38120199999999999</v>
      </c>
      <c r="AV121">
        <v>300</v>
      </c>
      <c r="AW121">
        <v>0.58910899999999999</v>
      </c>
      <c r="AZ121">
        <v>300</v>
      </c>
      <c r="BA121">
        <v>0.551566</v>
      </c>
    </row>
    <row r="122" spans="1:53" x14ac:dyDescent="0.35">
      <c r="A122" s="11">
        <v>270</v>
      </c>
      <c r="B122" s="11">
        <v>0.50847500000000001</v>
      </c>
      <c r="C122" s="11">
        <f t="shared" si="1"/>
        <v>120</v>
      </c>
      <c r="D122" s="11"/>
      <c r="E122" s="11">
        <v>270</v>
      </c>
      <c r="F122" s="11">
        <v>0.489124</v>
      </c>
      <c r="AF122">
        <v>225</v>
      </c>
      <c r="AG122">
        <v>0.39344299999999999</v>
      </c>
      <c r="AJ122">
        <v>225</v>
      </c>
      <c r="AK122">
        <v>0.38120199999999999</v>
      </c>
      <c r="AV122">
        <v>300</v>
      </c>
      <c r="AW122">
        <v>0.594059</v>
      </c>
      <c r="AZ122">
        <v>300</v>
      </c>
      <c r="BA122">
        <v>0.551566</v>
      </c>
    </row>
    <row r="123" spans="1:53" x14ac:dyDescent="0.35">
      <c r="A123" s="11">
        <v>280</v>
      </c>
      <c r="B123" s="11">
        <v>0.51271199999999995</v>
      </c>
      <c r="C123" s="11">
        <f t="shared" si="1"/>
        <v>121</v>
      </c>
      <c r="D123" s="11"/>
      <c r="E123" s="11">
        <v>280</v>
      </c>
      <c r="F123" s="11">
        <v>0.50924199999999997</v>
      </c>
      <c r="AF123">
        <v>225</v>
      </c>
      <c r="AG123">
        <v>0.39672099999999999</v>
      </c>
      <c r="AJ123">
        <v>225</v>
      </c>
      <c r="AK123">
        <v>0.38120199999999999</v>
      </c>
      <c r="AV123">
        <v>300</v>
      </c>
      <c r="AW123">
        <v>0.59901000000000004</v>
      </c>
      <c r="AZ123">
        <v>300</v>
      </c>
      <c r="BA123">
        <v>0.551566</v>
      </c>
    </row>
    <row r="124" spans="1:53" x14ac:dyDescent="0.35">
      <c r="A124" s="11">
        <v>280</v>
      </c>
      <c r="B124" s="11">
        <v>0.51694899999999999</v>
      </c>
      <c r="C124" s="11">
        <f t="shared" si="1"/>
        <v>122</v>
      </c>
      <c r="D124" s="11"/>
      <c r="E124" s="11">
        <v>280</v>
      </c>
      <c r="F124" s="11">
        <v>0.50924199999999997</v>
      </c>
      <c r="AF124">
        <v>240</v>
      </c>
      <c r="AG124">
        <v>0.4</v>
      </c>
      <c r="AJ124">
        <v>240</v>
      </c>
      <c r="AK124">
        <v>0.41635499999999998</v>
      </c>
      <c r="AV124">
        <v>300</v>
      </c>
      <c r="AW124">
        <v>0.60396000000000005</v>
      </c>
      <c r="AZ124">
        <v>300</v>
      </c>
      <c r="BA124">
        <v>0.551566</v>
      </c>
    </row>
    <row r="125" spans="1:53" x14ac:dyDescent="0.35">
      <c r="A125" s="11">
        <v>280</v>
      </c>
      <c r="B125" s="11">
        <v>0.52118600000000004</v>
      </c>
      <c r="C125" s="11">
        <f t="shared" si="1"/>
        <v>123</v>
      </c>
      <c r="D125" s="11"/>
      <c r="E125" s="11">
        <v>280</v>
      </c>
      <c r="F125" s="11">
        <v>0.50924199999999997</v>
      </c>
      <c r="AF125">
        <v>240</v>
      </c>
      <c r="AG125">
        <v>0.403279</v>
      </c>
      <c r="AJ125">
        <v>240</v>
      </c>
      <c r="AK125">
        <v>0.41635499999999998</v>
      </c>
      <c r="AV125">
        <v>300</v>
      </c>
      <c r="AW125">
        <v>0.60891099999999998</v>
      </c>
      <c r="AZ125">
        <v>300</v>
      </c>
      <c r="BA125">
        <v>0.551566</v>
      </c>
    </row>
    <row r="126" spans="1:53" x14ac:dyDescent="0.35">
      <c r="A126" s="11">
        <v>280</v>
      </c>
      <c r="B126" s="11">
        <v>0.525424</v>
      </c>
      <c r="C126" s="11">
        <f t="shared" si="1"/>
        <v>124</v>
      </c>
      <c r="D126" s="11"/>
      <c r="E126" s="11">
        <v>280</v>
      </c>
      <c r="F126" s="11">
        <v>0.50924199999999997</v>
      </c>
      <c r="AF126">
        <v>240</v>
      </c>
      <c r="AG126">
        <v>0.406557</v>
      </c>
      <c r="AJ126">
        <v>240</v>
      </c>
      <c r="AK126">
        <v>0.41635499999999998</v>
      </c>
      <c r="AV126">
        <v>320</v>
      </c>
      <c r="AW126">
        <v>0.61386099999999999</v>
      </c>
      <c r="AZ126">
        <v>320</v>
      </c>
      <c r="BA126">
        <v>0.58957999999999999</v>
      </c>
    </row>
    <row r="127" spans="1:53" x14ac:dyDescent="0.35">
      <c r="A127" s="11">
        <v>280</v>
      </c>
      <c r="B127" s="11">
        <v>0.52966100000000005</v>
      </c>
      <c r="C127" s="11">
        <f t="shared" si="1"/>
        <v>125</v>
      </c>
      <c r="D127" s="11"/>
      <c r="E127" s="11">
        <v>280</v>
      </c>
      <c r="F127" s="11">
        <v>0.50924199999999997</v>
      </c>
      <c r="AF127">
        <v>240</v>
      </c>
      <c r="AG127">
        <v>0.40983599999999998</v>
      </c>
      <c r="AJ127">
        <v>240</v>
      </c>
      <c r="AK127">
        <v>0.41635499999999998</v>
      </c>
      <c r="AV127">
        <v>320</v>
      </c>
      <c r="AW127">
        <v>0.61881200000000003</v>
      </c>
      <c r="AZ127">
        <v>320</v>
      </c>
      <c r="BA127">
        <v>0.58957999999999999</v>
      </c>
    </row>
    <row r="128" spans="1:53" x14ac:dyDescent="0.35">
      <c r="A128" s="11">
        <v>280</v>
      </c>
      <c r="B128" s="11">
        <v>0.53389799999999998</v>
      </c>
      <c r="C128" s="11">
        <f t="shared" si="1"/>
        <v>126</v>
      </c>
      <c r="D128" s="11"/>
      <c r="E128" s="11">
        <v>280</v>
      </c>
      <c r="F128" s="11">
        <v>0.50924199999999997</v>
      </c>
      <c r="AF128">
        <v>240</v>
      </c>
      <c r="AG128">
        <v>0.41311500000000001</v>
      </c>
      <c r="AJ128">
        <v>240</v>
      </c>
      <c r="AK128">
        <v>0.41635499999999998</v>
      </c>
      <c r="AV128">
        <v>320</v>
      </c>
      <c r="AW128">
        <v>0.62376200000000004</v>
      </c>
      <c r="AZ128">
        <v>320</v>
      </c>
      <c r="BA128">
        <v>0.58957999999999999</v>
      </c>
    </row>
    <row r="129" spans="1:53" x14ac:dyDescent="0.35">
      <c r="A129" s="11">
        <v>280</v>
      </c>
      <c r="B129" s="11">
        <v>0.53813599999999995</v>
      </c>
      <c r="C129" s="11">
        <f t="shared" si="1"/>
        <v>127</v>
      </c>
      <c r="D129" s="11"/>
      <c r="E129" s="11">
        <v>280</v>
      </c>
      <c r="F129" s="11">
        <v>0.50924199999999997</v>
      </c>
      <c r="AF129">
        <v>240</v>
      </c>
      <c r="AG129">
        <v>0.41639300000000001</v>
      </c>
      <c r="AJ129">
        <v>240</v>
      </c>
      <c r="AK129">
        <v>0.41635499999999998</v>
      </c>
      <c r="AV129">
        <v>320</v>
      </c>
      <c r="AW129">
        <v>0.62871299999999997</v>
      </c>
      <c r="AZ129">
        <v>320</v>
      </c>
      <c r="BA129">
        <v>0.58957999999999999</v>
      </c>
    </row>
    <row r="130" spans="1:53" x14ac:dyDescent="0.35">
      <c r="A130" s="11">
        <v>280</v>
      </c>
      <c r="B130" s="11">
        <v>0.54237299999999999</v>
      </c>
      <c r="C130" s="11">
        <f t="shared" si="1"/>
        <v>128</v>
      </c>
      <c r="D130" s="11"/>
      <c r="E130" s="11">
        <v>280</v>
      </c>
      <c r="F130" s="11">
        <v>0.50924199999999997</v>
      </c>
      <c r="AF130">
        <v>240</v>
      </c>
      <c r="AG130">
        <v>0.41967199999999999</v>
      </c>
      <c r="AJ130">
        <v>240</v>
      </c>
      <c r="AK130">
        <v>0.41635499999999998</v>
      </c>
      <c r="AV130">
        <v>320</v>
      </c>
      <c r="AW130">
        <v>0.63366299999999998</v>
      </c>
      <c r="AZ130">
        <v>320</v>
      </c>
      <c r="BA130">
        <v>0.58957999999999999</v>
      </c>
    </row>
    <row r="131" spans="1:53" x14ac:dyDescent="0.35">
      <c r="A131" s="11">
        <v>280</v>
      </c>
      <c r="B131" s="11">
        <v>0.54661000000000004</v>
      </c>
      <c r="C131" s="11">
        <f t="shared" si="1"/>
        <v>129</v>
      </c>
      <c r="D131" s="11"/>
      <c r="E131" s="11">
        <v>280</v>
      </c>
      <c r="F131" s="11">
        <v>0.50924199999999997</v>
      </c>
      <c r="AF131">
        <v>240</v>
      </c>
      <c r="AG131">
        <v>0.42295100000000002</v>
      </c>
      <c r="AJ131">
        <v>240</v>
      </c>
      <c r="AK131">
        <v>0.41635499999999998</v>
      </c>
      <c r="AV131">
        <v>320</v>
      </c>
      <c r="AW131">
        <v>0.63861400000000001</v>
      </c>
      <c r="AZ131">
        <v>320</v>
      </c>
      <c r="BA131">
        <v>0.58957999999999999</v>
      </c>
    </row>
    <row r="132" spans="1:53" x14ac:dyDescent="0.35">
      <c r="A132" s="11">
        <v>280</v>
      </c>
      <c r="B132" s="11">
        <v>0.55084699999999998</v>
      </c>
      <c r="C132" s="11">
        <f t="shared" si="1"/>
        <v>130</v>
      </c>
      <c r="D132" s="11"/>
      <c r="E132" s="11">
        <v>280</v>
      </c>
      <c r="F132" s="11">
        <v>0.50924199999999997</v>
      </c>
      <c r="AF132">
        <v>255</v>
      </c>
      <c r="AG132">
        <v>0.42623</v>
      </c>
      <c r="AJ132">
        <v>255</v>
      </c>
      <c r="AK132">
        <v>0.450679</v>
      </c>
      <c r="AV132">
        <v>320</v>
      </c>
      <c r="AW132">
        <v>0.64356400000000002</v>
      </c>
      <c r="AZ132">
        <v>320</v>
      </c>
      <c r="BA132">
        <v>0.58957999999999999</v>
      </c>
    </row>
    <row r="133" spans="1:53" x14ac:dyDescent="0.35">
      <c r="A133" s="11">
        <v>290</v>
      </c>
      <c r="B133" s="11">
        <v>0.55508500000000005</v>
      </c>
      <c r="C133" s="11">
        <f t="shared" ref="C133:C196" si="2">C132+1</f>
        <v>131</v>
      </c>
      <c r="D133" s="11"/>
      <c r="E133" s="11">
        <v>290</v>
      </c>
      <c r="F133" s="11">
        <v>0.52885700000000002</v>
      </c>
      <c r="AF133">
        <v>255</v>
      </c>
      <c r="AG133">
        <v>0.429508</v>
      </c>
      <c r="AJ133">
        <v>255</v>
      </c>
      <c r="AK133">
        <v>0.450679</v>
      </c>
      <c r="AV133">
        <v>320</v>
      </c>
      <c r="AW133">
        <v>0.64851499999999995</v>
      </c>
      <c r="AZ133">
        <v>320</v>
      </c>
      <c r="BA133">
        <v>0.58957999999999999</v>
      </c>
    </row>
    <row r="134" spans="1:53" x14ac:dyDescent="0.35">
      <c r="A134" s="11">
        <v>300</v>
      </c>
      <c r="B134" s="11">
        <v>0.55932199999999999</v>
      </c>
      <c r="C134" s="11">
        <f t="shared" si="2"/>
        <v>132</v>
      </c>
      <c r="D134" s="11"/>
      <c r="E134" s="11">
        <v>300</v>
      </c>
      <c r="F134" s="11">
        <v>0.54795499999999997</v>
      </c>
      <c r="AF134">
        <v>255</v>
      </c>
      <c r="AG134">
        <v>0.43278699999999998</v>
      </c>
      <c r="AJ134">
        <v>255</v>
      </c>
      <c r="AK134">
        <v>0.450679</v>
      </c>
      <c r="AV134">
        <v>340</v>
      </c>
      <c r="AW134">
        <v>0.65346499999999996</v>
      </c>
      <c r="AZ134">
        <v>340</v>
      </c>
      <c r="BA134">
        <v>0.62526899999999996</v>
      </c>
    </row>
    <row r="135" spans="1:53" x14ac:dyDescent="0.35">
      <c r="A135" s="11">
        <v>300</v>
      </c>
      <c r="B135" s="11">
        <v>0.56355900000000003</v>
      </c>
      <c r="C135" s="11">
        <f t="shared" si="2"/>
        <v>133</v>
      </c>
      <c r="D135" s="11"/>
      <c r="E135" s="11">
        <v>300</v>
      </c>
      <c r="F135" s="11">
        <v>0.54795499999999997</v>
      </c>
      <c r="AF135">
        <v>255</v>
      </c>
      <c r="AG135">
        <v>0.43606600000000001</v>
      </c>
      <c r="AJ135">
        <v>255</v>
      </c>
      <c r="AK135">
        <v>0.450679</v>
      </c>
      <c r="AV135">
        <v>340</v>
      </c>
      <c r="AW135">
        <v>0.658416</v>
      </c>
      <c r="AZ135">
        <v>340</v>
      </c>
      <c r="BA135">
        <v>0.62526899999999996</v>
      </c>
    </row>
    <row r="136" spans="1:53" x14ac:dyDescent="0.35">
      <c r="A136" s="11">
        <v>300</v>
      </c>
      <c r="B136" s="11">
        <v>0.567797</v>
      </c>
      <c r="C136" s="11">
        <f t="shared" si="2"/>
        <v>134</v>
      </c>
      <c r="D136" s="11"/>
      <c r="E136" s="11">
        <v>300</v>
      </c>
      <c r="F136" s="11">
        <v>0.54795499999999997</v>
      </c>
      <c r="AF136">
        <v>255</v>
      </c>
      <c r="AG136">
        <v>0.43934400000000001</v>
      </c>
      <c r="AJ136">
        <v>255</v>
      </c>
      <c r="AK136">
        <v>0.450679</v>
      </c>
      <c r="AV136">
        <v>340</v>
      </c>
      <c r="AW136">
        <v>0.66336600000000001</v>
      </c>
      <c r="AZ136">
        <v>340</v>
      </c>
      <c r="BA136">
        <v>0.62526899999999996</v>
      </c>
    </row>
    <row r="137" spans="1:53" x14ac:dyDescent="0.35">
      <c r="A137" s="11">
        <v>300</v>
      </c>
      <c r="B137" s="11">
        <v>0.57203400000000004</v>
      </c>
      <c r="C137" s="11">
        <f t="shared" si="2"/>
        <v>135</v>
      </c>
      <c r="D137" s="11"/>
      <c r="E137" s="11">
        <v>300</v>
      </c>
      <c r="F137" s="11">
        <v>0.54795499999999997</v>
      </c>
      <c r="AF137">
        <v>255</v>
      </c>
      <c r="AG137">
        <v>0.44262299999999999</v>
      </c>
      <c r="AJ137">
        <v>255</v>
      </c>
      <c r="AK137">
        <v>0.450679</v>
      </c>
      <c r="AV137">
        <v>340</v>
      </c>
      <c r="AW137">
        <v>0.66831700000000005</v>
      </c>
      <c r="AZ137">
        <v>340</v>
      </c>
      <c r="BA137">
        <v>0.62526899999999996</v>
      </c>
    </row>
    <row r="138" spans="1:53" x14ac:dyDescent="0.35">
      <c r="A138" s="11">
        <v>300</v>
      </c>
      <c r="B138" s="11">
        <v>0.57627099999999998</v>
      </c>
      <c r="C138" s="11">
        <f t="shared" si="2"/>
        <v>136</v>
      </c>
      <c r="D138" s="11"/>
      <c r="E138" s="11">
        <v>300</v>
      </c>
      <c r="F138" s="11">
        <v>0.54795499999999997</v>
      </c>
      <c r="AF138">
        <v>255</v>
      </c>
      <c r="AG138">
        <v>0.44590200000000002</v>
      </c>
      <c r="AJ138">
        <v>255</v>
      </c>
      <c r="AK138">
        <v>0.450679</v>
      </c>
      <c r="AV138">
        <v>340</v>
      </c>
      <c r="AW138">
        <v>0.67326699999999995</v>
      </c>
      <c r="AZ138">
        <v>340</v>
      </c>
      <c r="BA138">
        <v>0.62526899999999996</v>
      </c>
    </row>
    <row r="139" spans="1:53" x14ac:dyDescent="0.35">
      <c r="A139" s="11">
        <v>310</v>
      </c>
      <c r="B139" s="11">
        <v>0.58050800000000002</v>
      </c>
      <c r="C139" s="11">
        <f t="shared" si="2"/>
        <v>137</v>
      </c>
      <c r="D139" s="11"/>
      <c r="E139" s="11">
        <v>310</v>
      </c>
      <c r="F139" s="11">
        <v>0.566523</v>
      </c>
      <c r="AF139">
        <v>255</v>
      </c>
      <c r="AG139">
        <v>0.44918000000000002</v>
      </c>
      <c r="AJ139">
        <v>255</v>
      </c>
      <c r="AK139">
        <v>0.450679</v>
      </c>
      <c r="AV139">
        <v>340</v>
      </c>
      <c r="AW139">
        <v>0.67821799999999999</v>
      </c>
      <c r="AZ139">
        <v>340</v>
      </c>
      <c r="BA139">
        <v>0.62526899999999996</v>
      </c>
    </row>
    <row r="140" spans="1:53" x14ac:dyDescent="0.35">
      <c r="A140" s="11">
        <v>310</v>
      </c>
      <c r="B140" s="11">
        <v>0.58474599999999999</v>
      </c>
      <c r="C140" s="11">
        <f t="shared" si="2"/>
        <v>138</v>
      </c>
      <c r="D140" s="11"/>
      <c r="E140" s="11">
        <v>310</v>
      </c>
      <c r="F140" s="11">
        <v>0.566523</v>
      </c>
      <c r="AF140">
        <v>255</v>
      </c>
      <c r="AG140">
        <v>0.452459</v>
      </c>
      <c r="AJ140">
        <v>255</v>
      </c>
      <c r="AK140">
        <v>0.450679</v>
      </c>
      <c r="AV140">
        <v>340</v>
      </c>
      <c r="AW140">
        <v>0.683168</v>
      </c>
      <c r="AZ140">
        <v>340</v>
      </c>
      <c r="BA140">
        <v>0.62526899999999996</v>
      </c>
    </row>
    <row r="141" spans="1:53" x14ac:dyDescent="0.35">
      <c r="A141" s="11">
        <v>310</v>
      </c>
      <c r="B141" s="11">
        <v>0.58898300000000003</v>
      </c>
      <c r="C141" s="11">
        <f t="shared" si="2"/>
        <v>139</v>
      </c>
      <c r="D141" s="11"/>
      <c r="E141" s="11">
        <v>310</v>
      </c>
      <c r="F141" s="11">
        <v>0.566523</v>
      </c>
      <c r="AF141">
        <v>255</v>
      </c>
      <c r="AG141">
        <v>0.45573799999999998</v>
      </c>
      <c r="AJ141">
        <v>255</v>
      </c>
      <c r="AK141">
        <v>0.450679</v>
      </c>
      <c r="AV141">
        <v>360</v>
      </c>
      <c r="AW141">
        <v>0.68811900000000004</v>
      </c>
      <c r="AZ141">
        <v>360</v>
      </c>
      <c r="BA141">
        <v>0.65861000000000003</v>
      </c>
    </row>
    <row r="142" spans="1:53" x14ac:dyDescent="0.35">
      <c r="A142" s="11">
        <v>310</v>
      </c>
      <c r="B142" s="11">
        <v>0.59321999999999997</v>
      </c>
      <c r="C142" s="11">
        <f t="shared" si="2"/>
        <v>140</v>
      </c>
      <c r="D142" s="11"/>
      <c r="E142" s="11">
        <v>310</v>
      </c>
      <c r="F142" s="11">
        <v>0.566523</v>
      </c>
      <c r="AF142">
        <v>255</v>
      </c>
      <c r="AG142">
        <v>0.45901599999999998</v>
      </c>
      <c r="AJ142">
        <v>255</v>
      </c>
      <c r="AK142">
        <v>0.450679</v>
      </c>
      <c r="AV142">
        <v>360</v>
      </c>
      <c r="AW142">
        <v>0.69306900000000005</v>
      </c>
      <c r="AZ142">
        <v>360</v>
      </c>
      <c r="BA142">
        <v>0.65861000000000003</v>
      </c>
    </row>
    <row r="143" spans="1:53" x14ac:dyDescent="0.35">
      <c r="A143" s="11">
        <v>320</v>
      </c>
      <c r="B143" s="11">
        <v>0.59745800000000004</v>
      </c>
      <c r="C143" s="11">
        <f t="shared" si="2"/>
        <v>141</v>
      </c>
      <c r="D143" s="11"/>
      <c r="E143" s="11">
        <v>320</v>
      </c>
      <c r="F143" s="11">
        <v>0.58455199999999996</v>
      </c>
      <c r="AF143">
        <v>255</v>
      </c>
      <c r="AG143">
        <v>0.46229500000000001</v>
      </c>
      <c r="AJ143">
        <v>255</v>
      </c>
      <c r="AK143">
        <v>0.450679</v>
      </c>
      <c r="AV143">
        <v>360</v>
      </c>
      <c r="AW143">
        <v>0.69801999999999997</v>
      </c>
      <c r="AZ143">
        <v>360</v>
      </c>
      <c r="BA143">
        <v>0.65861000000000003</v>
      </c>
    </row>
    <row r="144" spans="1:53" x14ac:dyDescent="0.35">
      <c r="A144" s="11">
        <v>320</v>
      </c>
      <c r="B144" s="11">
        <v>0.60169499999999998</v>
      </c>
      <c r="C144" s="11">
        <f t="shared" si="2"/>
        <v>142</v>
      </c>
      <c r="D144" s="11"/>
      <c r="E144" s="11">
        <v>320</v>
      </c>
      <c r="F144" s="11">
        <v>0.58455199999999996</v>
      </c>
      <c r="AF144">
        <v>255</v>
      </c>
      <c r="AG144">
        <v>0.46557399999999999</v>
      </c>
      <c r="AJ144">
        <v>255</v>
      </c>
      <c r="AK144">
        <v>0.450679</v>
      </c>
      <c r="AV144">
        <v>360</v>
      </c>
      <c r="AW144">
        <v>0.70296999999999998</v>
      </c>
      <c r="AZ144">
        <v>360</v>
      </c>
      <c r="BA144">
        <v>0.65861000000000003</v>
      </c>
    </row>
    <row r="145" spans="1:53" x14ac:dyDescent="0.35">
      <c r="A145" s="11">
        <v>320</v>
      </c>
      <c r="B145" s="11">
        <v>0.60593200000000003</v>
      </c>
      <c r="C145" s="11">
        <f t="shared" si="2"/>
        <v>143</v>
      </c>
      <c r="D145" s="11"/>
      <c r="E145" s="11">
        <v>320</v>
      </c>
      <c r="F145" s="11">
        <v>0.58455199999999996</v>
      </c>
      <c r="AF145">
        <v>255</v>
      </c>
      <c r="AG145">
        <v>0.46885199999999999</v>
      </c>
      <c r="AJ145">
        <v>255</v>
      </c>
      <c r="AK145">
        <v>0.450679</v>
      </c>
      <c r="AV145">
        <v>380</v>
      </c>
      <c r="AW145">
        <v>0.70792100000000002</v>
      </c>
      <c r="AZ145">
        <v>380</v>
      </c>
      <c r="BA145">
        <v>0.68962100000000004</v>
      </c>
    </row>
    <row r="146" spans="1:53" x14ac:dyDescent="0.35">
      <c r="A146" s="11">
        <v>320</v>
      </c>
      <c r="B146" s="11">
        <v>0.61016899999999996</v>
      </c>
      <c r="C146" s="11">
        <f t="shared" si="2"/>
        <v>144</v>
      </c>
      <c r="D146" s="11"/>
      <c r="E146" s="11">
        <v>320</v>
      </c>
      <c r="F146" s="11">
        <v>0.58455199999999996</v>
      </c>
      <c r="AF146">
        <v>270</v>
      </c>
      <c r="AG146">
        <v>0.47213100000000002</v>
      </c>
      <c r="AJ146">
        <v>270</v>
      </c>
      <c r="AK146">
        <v>0.48400900000000002</v>
      </c>
      <c r="AV146">
        <v>380</v>
      </c>
      <c r="AW146">
        <v>0.71287100000000003</v>
      </c>
      <c r="AZ146">
        <v>380</v>
      </c>
      <c r="BA146">
        <v>0.68962100000000004</v>
      </c>
    </row>
    <row r="147" spans="1:53" x14ac:dyDescent="0.35">
      <c r="A147" s="11">
        <v>320</v>
      </c>
      <c r="B147" s="11">
        <v>0.61440700000000004</v>
      </c>
      <c r="C147" s="11">
        <f t="shared" si="2"/>
        <v>145</v>
      </c>
      <c r="D147" s="11"/>
      <c r="E147" s="11">
        <v>320</v>
      </c>
      <c r="F147" s="11">
        <v>0.58455199999999996</v>
      </c>
      <c r="AF147">
        <v>270</v>
      </c>
      <c r="AG147">
        <v>0.47541</v>
      </c>
      <c r="AJ147">
        <v>270</v>
      </c>
      <c r="AK147">
        <v>0.48400900000000002</v>
      </c>
      <c r="AV147">
        <v>380</v>
      </c>
      <c r="AW147">
        <v>0.71782199999999996</v>
      </c>
      <c r="AZ147">
        <v>380</v>
      </c>
      <c r="BA147">
        <v>0.68962100000000004</v>
      </c>
    </row>
    <row r="148" spans="1:53" x14ac:dyDescent="0.35">
      <c r="A148" s="11">
        <v>330</v>
      </c>
      <c r="B148" s="11">
        <v>0.61864399999999997</v>
      </c>
      <c r="C148" s="11">
        <f t="shared" si="2"/>
        <v>146</v>
      </c>
      <c r="D148" s="11"/>
      <c r="E148" s="11">
        <v>330</v>
      </c>
      <c r="F148" s="11">
        <v>0.60203899999999999</v>
      </c>
      <c r="AF148">
        <v>270</v>
      </c>
      <c r="AG148">
        <v>0.47868899999999998</v>
      </c>
      <c r="AJ148">
        <v>270</v>
      </c>
      <c r="AK148">
        <v>0.48400900000000002</v>
      </c>
      <c r="AV148">
        <v>380</v>
      </c>
      <c r="AW148">
        <v>0.72277199999999997</v>
      </c>
      <c r="AZ148">
        <v>380</v>
      </c>
      <c r="BA148">
        <v>0.68962100000000004</v>
      </c>
    </row>
    <row r="149" spans="1:53" x14ac:dyDescent="0.35">
      <c r="A149" s="11">
        <v>340</v>
      </c>
      <c r="B149" s="11">
        <v>0.62288100000000002</v>
      </c>
      <c r="C149" s="11">
        <f t="shared" si="2"/>
        <v>147</v>
      </c>
      <c r="D149" s="11"/>
      <c r="E149" s="11">
        <v>340</v>
      </c>
      <c r="F149" s="11">
        <v>0.61897899999999995</v>
      </c>
      <c r="AF149">
        <v>270</v>
      </c>
      <c r="AG149">
        <v>0.48196699999999998</v>
      </c>
      <c r="AJ149">
        <v>270</v>
      </c>
      <c r="AK149">
        <v>0.48400900000000002</v>
      </c>
      <c r="AV149">
        <v>400</v>
      </c>
      <c r="AW149">
        <v>0.72772300000000001</v>
      </c>
      <c r="AZ149">
        <v>400</v>
      </c>
      <c r="BA149">
        <v>0.71835000000000004</v>
      </c>
    </row>
    <row r="150" spans="1:53" x14ac:dyDescent="0.35">
      <c r="A150" s="11">
        <v>360</v>
      </c>
      <c r="B150" s="11">
        <v>0.62711899999999998</v>
      </c>
      <c r="C150" s="11">
        <f t="shared" si="2"/>
        <v>148</v>
      </c>
      <c r="D150" s="11"/>
      <c r="E150" s="11">
        <v>360</v>
      </c>
      <c r="F150" s="11">
        <v>0.65122199999999997</v>
      </c>
      <c r="AF150">
        <v>270</v>
      </c>
      <c r="AG150">
        <v>0.48524600000000001</v>
      </c>
      <c r="AJ150">
        <v>270</v>
      </c>
      <c r="AK150">
        <v>0.48400900000000002</v>
      </c>
      <c r="AV150">
        <v>400</v>
      </c>
      <c r="AW150">
        <v>0.73267300000000002</v>
      </c>
      <c r="AZ150">
        <v>400</v>
      </c>
      <c r="BA150">
        <v>0.71835000000000004</v>
      </c>
    </row>
    <row r="151" spans="1:53" x14ac:dyDescent="0.35">
      <c r="A151" s="11">
        <v>360</v>
      </c>
      <c r="B151" s="11">
        <v>0.63135600000000003</v>
      </c>
      <c r="C151" s="11">
        <f t="shared" si="2"/>
        <v>149</v>
      </c>
      <c r="D151" s="11"/>
      <c r="E151" s="11">
        <v>360</v>
      </c>
      <c r="F151" s="11">
        <v>0.65122199999999997</v>
      </c>
      <c r="AF151">
        <v>270</v>
      </c>
      <c r="AG151">
        <v>0.48852499999999999</v>
      </c>
      <c r="AJ151">
        <v>270</v>
      </c>
      <c r="AK151">
        <v>0.48400900000000002</v>
      </c>
      <c r="AV151">
        <v>400</v>
      </c>
      <c r="AW151">
        <v>0.73762399999999995</v>
      </c>
      <c r="AZ151">
        <v>400</v>
      </c>
      <c r="BA151">
        <v>0.71835000000000004</v>
      </c>
    </row>
    <row r="152" spans="1:53" x14ac:dyDescent="0.35">
      <c r="A152" s="11">
        <v>360</v>
      </c>
      <c r="B152" s="11">
        <v>0.63559299999999996</v>
      </c>
      <c r="C152" s="11">
        <f t="shared" si="2"/>
        <v>150</v>
      </c>
      <c r="D152" s="11"/>
      <c r="E152" s="11">
        <v>360</v>
      </c>
      <c r="F152" s="11">
        <v>0.65122199999999997</v>
      </c>
      <c r="AF152">
        <v>285</v>
      </c>
      <c r="AG152">
        <v>0.49180299999999999</v>
      </c>
      <c r="AJ152">
        <v>285</v>
      </c>
      <c r="AK152">
        <v>0.51621600000000001</v>
      </c>
      <c r="AV152">
        <v>400</v>
      </c>
      <c r="AW152">
        <v>0.74257399999999996</v>
      </c>
      <c r="AZ152">
        <v>400</v>
      </c>
      <c r="BA152">
        <v>0.71835000000000004</v>
      </c>
    </row>
    <row r="153" spans="1:53" x14ac:dyDescent="0.35">
      <c r="A153" s="11">
        <v>370</v>
      </c>
      <c r="B153" s="11">
        <v>0.63983100000000004</v>
      </c>
      <c r="C153" s="11">
        <f t="shared" si="2"/>
        <v>151</v>
      </c>
      <c r="D153" s="11"/>
      <c r="E153" s="11">
        <v>370</v>
      </c>
      <c r="F153" s="11">
        <v>0.66652999999999996</v>
      </c>
      <c r="AF153">
        <v>285</v>
      </c>
      <c r="AG153">
        <v>0.49508200000000002</v>
      </c>
      <c r="AJ153">
        <v>285</v>
      </c>
      <c r="AK153">
        <v>0.51621600000000001</v>
      </c>
      <c r="AV153">
        <v>400</v>
      </c>
      <c r="AW153">
        <v>0.747525</v>
      </c>
      <c r="AZ153">
        <v>400</v>
      </c>
      <c r="BA153">
        <v>0.71835000000000004</v>
      </c>
    </row>
    <row r="154" spans="1:53" x14ac:dyDescent="0.35">
      <c r="A154" s="11">
        <v>370</v>
      </c>
      <c r="B154" s="11">
        <v>0.64406799999999997</v>
      </c>
      <c r="C154" s="11">
        <f t="shared" si="2"/>
        <v>152</v>
      </c>
      <c r="D154" s="11"/>
      <c r="E154" s="11">
        <v>370</v>
      </c>
      <c r="F154" s="11">
        <v>0.66652999999999996</v>
      </c>
      <c r="AF154">
        <v>285</v>
      </c>
      <c r="AG154">
        <v>0.498361</v>
      </c>
      <c r="AJ154">
        <v>285</v>
      </c>
      <c r="AK154">
        <v>0.51621600000000001</v>
      </c>
      <c r="AV154">
        <v>400</v>
      </c>
      <c r="AW154">
        <v>0.752475</v>
      </c>
      <c r="AZ154">
        <v>400</v>
      </c>
      <c r="BA154">
        <v>0.71835000000000004</v>
      </c>
    </row>
    <row r="155" spans="1:53" x14ac:dyDescent="0.35">
      <c r="A155" s="11">
        <v>380</v>
      </c>
      <c r="B155" s="11">
        <v>0.64830500000000002</v>
      </c>
      <c r="C155" s="11">
        <f t="shared" si="2"/>
        <v>153</v>
      </c>
      <c r="D155" s="11"/>
      <c r="E155" s="11">
        <v>380</v>
      </c>
      <c r="F155" s="11">
        <v>0.68130299999999999</v>
      </c>
      <c r="AF155">
        <v>285</v>
      </c>
      <c r="AG155">
        <v>0.50163899999999995</v>
      </c>
      <c r="AJ155">
        <v>285</v>
      </c>
      <c r="AK155">
        <v>0.51621600000000001</v>
      </c>
      <c r="AV155">
        <v>420</v>
      </c>
      <c r="AW155">
        <v>0.75742600000000004</v>
      </c>
      <c r="AZ155">
        <v>420</v>
      </c>
      <c r="BA155">
        <v>0.74487199999999998</v>
      </c>
    </row>
    <row r="156" spans="1:53" x14ac:dyDescent="0.35">
      <c r="A156" s="11">
        <v>380</v>
      </c>
      <c r="B156" s="11">
        <v>0.65254199999999996</v>
      </c>
      <c r="C156" s="11">
        <f t="shared" si="2"/>
        <v>154</v>
      </c>
      <c r="D156" s="11"/>
      <c r="E156" s="11">
        <v>380</v>
      </c>
      <c r="F156" s="11">
        <v>0.68130299999999999</v>
      </c>
      <c r="AF156">
        <v>285</v>
      </c>
      <c r="AG156">
        <v>0.50491799999999998</v>
      </c>
      <c r="AJ156">
        <v>285</v>
      </c>
      <c r="AK156">
        <v>0.51621600000000001</v>
      </c>
      <c r="AV156">
        <v>420</v>
      </c>
      <c r="AW156">
        <v>0.76237600000000005</v>
      </c>
      <c r="AZ156">
        <v>420</v>
      </c>
      <c r="BA156">
        <v>0.74487199999999998</v>
      </c>
    </row>
    <row r="157" spans="1:53" x14ac:dyDescent="0.35">
      <c r="A157" s="11">
        <v>390</v>
      </c>
      <c r="B157" s="11">
        <v>0.65678000000000003</v>
      </c>
      <c r="C157" s="11">
        <f t="shared" si="2"/>
        <v>155</v>
      </c>
      <c r="D157" s="11"/>
      <c r="E157" s="11">
        <v>390</v>
      </c>
      <c r="F157" s="11">
        <v>0.695546</v>
      </c>
      <c r="AF157">
        <v>285</v>
      </c>
      <c r="AG157">
        <v>0.50819700000000001</v>
      </c>
      <c r="AJ157">
        <v>285</v>
      </c>
      <c r="AK157">
        <v>0.51621600000000001</v>
      </c>
      <c r="AV157">
        <v>440</v>
      </c>
      <c r="AW157">
        <v>0.76732699999999998</v>
      </c>
      <c r="AZ157">
        <v>440</v>
      </c>
      <c r="BA157">
        <v>0.76927699999999999</v>
      </c>
    </row>
    <row r="158" spans="1:53" x14ac:dyDescent="0.35">
      <c r="A158" s="11">
        <v>390</v>
      </c>
      <c r="B158" s="11">
        <v>0.66101699999999997</v>
      </c>
      <c r="C158" s="11">
        <f t="shared" si="2"/>
        <v>156</v>
      </c>
      <c r="D158" s="11"/>
      <c r="E158" s="11">
        <v>390</v>
      </c>
      <c r="F158" s="11">
        <v>0.695546</v>
      </c>
      <c r="AF158">
        <v>285</v>
      </c>
      <c r="AG158">
        <v>0.51147500000000001</v>
      </c>
      <c r="AJ158">
        <v>285</v>
      </c>
      <c r="AK158">
        <v>0.51621600000000001</v>
      </c>
      <c r="AV158">
        <v>440</v>
      </c>
      <c r="AW158">
        <v>0.77227699999999999</v>
      </c>
      <c r="AZ158">
        <v>440</v>
      </c>
      <c r="BA158">
        <v>0.76927699999999999</v>
      </c>
    </row>
    <row r="159" spans="1:53" x14ac:dyDescent="0.35">
      <c r="A159" s="11">
        <v>390</v>
      </c>
      <c r="B159" s="11">
        <v>0.66525400000000001</v>
      </c>
      <c r="C159" s="11">
        <f t="shared" si="2"/>
        <v>157</v>
      </c>
      <c r="D159" s="11"/>
      <c r="E159" s="11">
        <v>390</v>
      </c>
      <c r="F159" s="11">
        <v>0.695546</v>
      </c>
      <c r="AF159">
        <v>300</v>
      </c>
      <c r="AG159">
        <v>0.51475400000000004</v>
      </c>
      <c r="AJ159">
        <v>300</v>
      </c>
      <c r="AK159">
        <v>0.54720100000000005</v>
      </c>
      <c r="AV159">
        <v>440</v>
      </c>
      <c r="AW159">
        <v>0.77722800000000003</v>
      </c>
      <c r="AZ159">
        <v>440</v>
      </c>
      <c r="BA159">
        <v>0.76927699999999999</v>
      </c>
    </row>
    <row r="160" spans="1:53" x14ac:dyDescent="0.35">
      <c r="A160" s="11">
        <v>390</v>
      </c>
      <c r="B160" s="11">
        <v>0.66949199999999998</v>
      </c>
      <c r="C160" s="11">
        <f t="shared" si="2"/>
        <v>158</v>
      </c>
      <c r="D160" s="11"/>
      <c r="E160" s="11">
        <v>390</v>
      </c>
      <c r="F160" s="11">
        <v>0.695546</v>
      </c>
      <c r="AF160">
        <v>300</v>
      </c>
      <c r="AG160">
        <v>0.51803299999999997</v>
      </c>
      <c r="AJ160">
        <v>300</v>
      </c>
      <c r="AK160">
        <v>0.54720100000000005</v>
      </c>
      <c r="AV160">
        <v>440</v>
      </c>
      <c r="AW160">
        <v>0.78217800000000004</v>
      </c>
      <c r="AZ160">
        <v>440</v>
      </c>
      <c r="BA160">
        <v>0.76927699999999999</v>
      </c>
    </row>
    <row r="161" spans="1:53" x14ac:dyDescent="0.35">
      <c r="A161" s="11">
        <v>390</v>
      </c>
      <c r="B161" s="11">
        <v>0.67372900000000002</v>
      </c>
      <c r="C161" s="11">
        <f t="shared" si="2"/>
        <v>159</v>
      </c>
      <c r="D161" s="11"/>
      <c r="E161" s="11">
        <v>390</v>
      </c>
      <c r="F161" s="11">
        <v>0.695546</v>
      </c>
      <c r="AF161">
        <v>300</v>
      </c>
      <c r="AG161">
        <v>0.52131099999999997</v>
      </c>
      <c r="AJ161">
        <v>300</v>
      </c>
      <c r="AK161">
        <v>0.54720100000000005</v>
      </c>
      <c r="AV161">
        <v>440</v>
      </c>
      <c r="AW161">
        <v>0.78712899999999997</v>
      </c>
      <c r="AZ161">
        <v>440</v>
      </c>
      <c r="BA161">
        <v>0.76927699999999999</v>
      </c>
    </row>
    <row r="162" spans="1:53" x14ac:dyDescent="0.35">
      <c r="A162" s="11">
        <v>400</v>
      </c>
      <c r="B162" s="11">
        <v>0.67796599999999996</v>
      </c>
      <c r="C162" s="11">
        <f t="shared" si="2"/>
        <v>160</v>
      </c>
      <c r="D162" s="11"/>
      <c r="E162" s="11">
        <v>400</v>
      </c>
      <c r="F162" s="11">
        <v>0.70926800000000001</v>
      </c>
      <c r="AF162">
        <v>300</v>
      </c>
      <c r="AG162">
        <v>0.52459</v>
      </c>
      <c r="AJ162">
        <v>300</v>
      </c>
      <c r="AK162">
        <v>0.54720100000000005</v>
      </c>
      <c r="AV162">
        <v>460</v>
      </c>
      <c r="AW162">
        <v>0.79207899999999998</v>
      </c>
      <c r="AZ162">
        <v>460</v>
      </c>
      <c r="BA162">
        <v>0.79166999999999998</v>
      </c>
    </row>
    <row r="163" spans="1:53" x14ac:dyDescent="0.35">
      <c r="A163" s="11">
        <v>400</v>
      </c>
      <c r="B163" s="11">
        <v>0.682203</v>
      </c>
      <c r="C163" s="11">
        <f t="shared" si="2"/>
        <v>161</v>
      </c>
      <c r="D163" s="11"/>
      <c r="E163" s="11">
        <v>400</v>
      </c>
      <c r="F163" s="11">
        <v>0.70926800000000001</v>
      </c>
      <c r="AF163">
        <v>300</v>
      </c>
      <c r="AG163">
        <v>0.52786900000000003</v>
      </c>
      <c r="AJ163">
        <v>300</v>
      </c>
      <c r="AK163">
        <v>0.54720100000000005</v>
      </c>
      <c r="AV163">
        <v>460</v>
      </c>
      <c r="AW163">
        <v>0.79703000000000002</v>
      </c>
      <c r="AZ163">
        <v>460</v>
      </c>
      <c r="BA163">
        <v>0.79166999999999998</v>
      </c>
    </row>
    <row r="164" spans="1:53" x14ac:dyDescent="0.35">
      <c r="A164" s="11">
        <v>400</v>
      </c>
      <c r="B164" s="11">
        <v>0.68644099999999997</v>
      </c>
      <c r="C164" s="11">
        <f t="shared" si="2"/>
        <v>162</v>
      </c>
      <c r="D164" s="11"/>
      <c r="E164" s="11">
        <v>400</v>
      </c>
      <c r="F164" s="11">
        <v>0.70926800000000001</v>
      </c>
      <c r="AF164">
        <v>300</v>
      </c>
      <c r="AG164">
        <v>0.53114799999999995</v>
      </c>
      <c r="AJ164">
        <v>300</v>
      </c>
      <c r="AK164">
        <v>0.54720100000000005</v>
      </c>
      <c r="AV164">
        <v>460</v>
      </c>
      <c r="AW164">
        <v>0.80198000000000003</v>
      </c>
      <c r="AZ164">
        <v>460</v>
      </c>
      <c r="BA164">
        <v>0.79166999999999998</v>
      </c>
    </row>
    <row r="165" spans="1:53" x14ac:dyDescent="0.35">
      <c r="A165" s="11">
        <v>400</v>
      </c>
      <c r="B165" s="11">
        <v>0.69067800000000001</v>
      </c>
      <c r="C165" s="11">
        <f t="shared" si="2"/>
        <v>163</v>
      </c>
      <c r="D165" s="11"/>
      <c r="E165" s="11">
        <v>400</v>
      </c>
      <c r="F165" s="11">
        <v>0.70926800000000001</v>
      </c>
      <c r="AF165">
        <v>300</v>
      </c>
      <c r="AG165">
        <v>0.53442599999999996</v>
      </c>
      <c r="AJ165">
        <v>300</v>
      </c>
      <c r="AK165">
        <v>0.54720100000000005</v>
      </c>
      <c r="AV165">
        <v>480</v>
      </c>
      <c r="AW165">
        <v>0.80693099999999995</v>
      </c>
      <c r="AZ165">
        <v>480</v>
      </c>
      <c r="BA165">
        <v>0.81216100000000002</v>
      </c>
    </row>
    <row r="166" spans="1:53" x14ac:dyDescent="0.35">
      <c r="A166" s="11">
        <v>410</v>
      </c>
      <c r="B166" s="11">
        <v>0.69491499999999995</v>
      </c>
      <c r="C166" s="11">
        <f t="shared" si="2"/>
        <v>164</v>
      </c>
      <c r="D166" s="11"/>
      <c r="E166" s="11">
        <v>410</v>
      </c>
      <c r="F166" s="11">
        <v>0.72247799999999995</v>
      </c>
      <c r="AF166">
        <v>300</v>
      </c>
      <c r="AG166">
        <v>0.53770499999999999</v>
      </c>
      <c r="AJ166">
        <v>300</v>
      </c>
      <c r="AK166">
        <v>0.54720100000000005</v>
      </c>
      <c r="AV166">
        <v>500</v>
      </c>
      <c r="AW166">
        <v>0.81188099999999996</v>
      </c>
      <c r="AZ166">
        <v>500</v>
      </c>
      <c r="BA166">
        <v>0.83086700000000002</v>
      </c>
    </row>
    <row r="167" spans="1:53" x14ac:dyDescent="0.35">
      <c r="A167" s="11">
        <v>410</v>
      </c>
      <c r="B167" s="11">
        <v>0.69915300000000002</v>
      </c>
      <c r="C167" s="11">
        <f t="shared" si="2"/>
        <v>165</v>
      </c>
      <c r="D167" s="11"/>
      <c r="E167" s="11">
        <v>410</v>
      </c>
      <c r="F167" s="11">
        <v>0.72247799999999995</v>
      </c>
      <c r="AF167">
        <v>315</v>
      </c>
      <c r="AG167">
        <v>0.54098400000000002</v>
      </c>
      <c r="AJ167">
        <v>315</v>
      </c>
      <c r="AK167">
        <v>0.57689500000000005</v>
      </c>
      <c r="AV167">
        <v>520</v>
      </c>
      <c r="AW167">
        <v>0.816832</v>
      </c>
      <c r="AZ167">
        <v>520</v>
      </c>
      <c r="BA167">
        <v>0.84790399999999999</v>
      </c>
    </row>
    <row r="168" spans="1:53" x14ac:dyDescent="0.35">
      <c r="A168" s="11">
        <v>410</v>
      </c>
      <c r="B168" s="11">
        <v>0.70338999999999996</v>
      </c>
      <c r="C168" s="11">
        <f t="shared" si="2"/>
        <v>166</v>
      </c>
      <c r="D168" s="11"/>
      <c r="E168" s="11">
        <v>410</v>
      </c>
      <c r="F168" s="11">
        <v>0.72247799999999995</v>
      </c>
      <c r="AF168">
        <v>315</v>
      </c>
      <c r="AG168">
        <v>0.54426200000000002</v>
      </c>
      <c r="AJ168">
        <v>315</v>
      </c>
      <c r="AK168">
        <v>0.57689500000000005</v>
      </c>
      <c r="AV168">
        <v>540</v>
      </c>
      <c r="AW168">
        <v>0.82178200000000001</v>
      </c>
      <c r="AZ168">
        <v>540</v>
      </c>
      <c r="BA168">
        <v>0.86338899999999996</v>
      </c>
    </row>
    <row r="169" spans="1:53" x14ac:dyDescent="0.35">
      <c r="A169" s="11">
        <v>420</v>
      </c>
      <c r="B169" s="11">
        <v>0.70762700000000001</v>
      </c>
      <c r="C169" s="11">
        <f t="shared" si="2"/>
        <v>167</v>
      </c>
      <c r="D169" s="11"/>
      <c r="E169" s="11">
        <v>420</v>
      </c>
      <c r="F169" s="11">
        <v>0.73518499999999998</v>
      </c>
      <c r="AF169">
        <v>315</v>
      </c>
      <c r="AG169">
        <v>0.54754100000000006</v>
      </c>
      <c r="AJ169">
        <v>315</v>
      </c>
      <c r="AK169">
        <v>0.57689500000000005</v>
      </c>
      <c r="AV169">
        <v>540</v>
      </c>
      <c r="AW169">
        <v>0.82673300000000005</v>
      </c>
      <c r="AZ169">
        <v>540</v>
      </c>
      <c r="BA169">
        <v>0.86338899999999996</v>
      </c>
    </row>
    <row r="170" spans="1:53" x14ac:dyDescent="0.35">
      <c r="A170" s="11">
        <v>420</v>
      </c>
      <c r="B170" s="11">
        <v>0.71186400000000005</v>
      </c>
      <c r="C170" s="11">
        <f t="shared" si="2"/>
        <v>168</v>
      </c>
      <c r="D170" s="11"/>
      <c r="E170" s="11">
        <v>420</v>
      </c>
      <c r="F170" s="11">
        <v>0.73518499999999998</v>
      </c>
      <c r="AF170">
        <v>315</v>
      </c>
      <c r="AG170">
        <v>0.55081999999999998</v>
      </c>
      <c r="AJ170">
        <v>315</v>
      </c>
      <c r="AK170">
        <v>0.57689500000000005</v>
      </c>
      <c r="AV170">
        <v>540</v>
      </c>
      <c r="AW170">
        <v>0.83168299999999995</v>
      </c>
      <c r="AZ170">
        <v>540</v>
      </c>
      <c r="BA170">
        <v>0.86338899999999996</v>
      </c>
    </row>
    <row r="171" spans="1:53" x14ac:dyDescent="0.35">
      <c r="A171" s="11">
        <v>420</v>
      </c>
      <c r="B171" s="11">
        <v>0.71610200000000002</v>
      </c>
      <c r="C171" s="11">
        <f t="shared" si="2"/>
        <v>169</v>
      </c>
      <c r="D171" s="11"/>
      <c r="E171" s="11">
        <v>420</v>
      </c>
      <c r="F171" s="11">
        <v>0.73518499999999998</v>
      </c>
      <c r="AF171">
        <v>315</v>
      </c>
      <c r="AG171">
        <v>0.55409799999999998</v>
      </c>
      <c r="AJ171">
        <v>315</v>
      </c>
      <c r="AK171">
        <v>0.57689500000000005</v>
      </c>
      <c r="AV171">
        <v>540</v>
      </c>
      <c r="AW171">
        <v>0.83663399999999999</v>
      </c>
      <c r="AZ171">
        <v>540</v>
      </c>
      <c r="BA171">
        <v>0.86338899999999996</v>
      </c>
    </row>
    <row r="172" spans="1:53" x14ac:dyDescent="0.35">
      <c r="A172" s="11">
        <v>430</v>
      </c>
      <c r="B172" s="11">
        <v>0.72033899999999995</v>
      </c>
      <c r="C172" s="11">
        <f t="shared" si="2"/>
        <v>170</v>
      </c>
      <c r="D172" s="11"/>
      <c r="E172" s="11">
        <v>430</v>
      </c>
      <c r="F172" s="11">
        <v>0.74740099999999998</v>
      </c>
      <c r="AF172">
        <v>315</v>
      </c>
      <c r="AG172">
        <v>0.55737700000000001</v>
      </c>
      <c r="AJ172">
        <v>315</v>
      </c>
      <c r="AK172">
        <v>0.57689500000000005</v>
      </c>
      <c r="AV172">
        <v>540</v>
      </c>
      <c r="AW172">
        <v>0.841584</v>
      </c>
      <c r="AZ172">
        <v>540</v>
      </c>
      <c r="BA172">
        <v>0.86338899999999996</v>
      </c>
    </row>
    <row r="173" spans="1:53" x14ac:dyDescent="0.35">
      <c r="A173" s="11">
        <v>430</v>
      </c>
      <c r="B173" s="11">
        <v>0.724576</v>
      </c>
      <c r="C173" s="11">
        <f t="shared" si="2"/>
        <v>171</v>
      </c>
      <c r="D173" s="11"/>
      <c r="E173" s="11">
        <v>430</v>
      </c>
      <c r="F173" s="11">
        <v>0.74740099999999998</v>
      </c>
      <c r="AF173">
        <v>330</v>
      </c>
      <c r="AG173">
        <v>0.56065600000000004</v>
      </c>
      <c r="AJ173">
        <v>330</v>
      </c>
      <c r="AK173">
        <v>0.60524900000000004</v>
      </c>
      <c r="AV173">
        <v>560</v>
      </c>
      <c r="AW173">
        <v>0.84653500000000004</v>
      </c>
      <c r="AZ173">
        <v>560</v>
      </c>
      <c r="BA173">
        <v>0.87743700000000002</v>
      </c>
    </row>
    <row r="174" spans="1:53" x14ac:dyDescent="0.35">
      <c r="A174" s="11">
        <v>430</v>
      </c>
      <c r="B174" s="11">
        <v>0.72881399999999996</v>
      </c>
      <c r="C174" s="11">
        <f t="shared" si="2"/>
        <v>172</v>
      </c>
      <c r="D174" s="11"/>
      <c r="E174" s="11">
        <v>430</v>
      </c>
      <c r="F174" s="11">
        <v>0.74740099999999998</v>
      </c>
      <c r="AF174">
        <v>330</v>
      </c>
      <c r="AG174">
        <v>0.56393400000000005</v>
      </c>
      <c r="AJ174">
        <v>330</v>
      </c>
      <c r="AK174">
        <v>0.60524900000000004</v>
      </c>
      <c r="AV174">
        <v>560</v>
      </c>
      <c r="AW174">
        <v>0.85148500000000005</v>
      </c>
      <c r="AZ174">
        <v>560</v>
      </c>
      <c r="BA174">
        <v>0.87743700000000002</v>
      </c>
    </row>
    <row r="175" spans="1:53" x14ac:dyDescent="0.35">
      <c r="A175" s="11">
        <v>430</v>
      </c>
      <c r="B175" s="11">
        <v>0.73305100000000001</v>
      </c>
      <c r="C175" s="11">
        <f t="shared" si="2"/>
        <v>173</v>
      </c>
      <c r="D175" s="11"/>
      <c r="E175" s="11">
        <v>430</v>
      </c>
      <c r="F175" s="11">
        <v>0.74740099999999998</v>
      </c>
      <c r="AF175">
        <v>330</v>
      </c>
      <c r="AG175">
        <v>0.56721299999999997</v>
      </c>
      <c r="AJ175">
        <v>330</v>
      </c>
      <c r="AK175">
        <v>0.60524900000000004</v>
      </c>
      <c r="AV175">
        <v>560</v>
      </c>
      <c r="AW175">
        <v>0.85643599999999998</v>
      </c>
      <c r="AZ175">
        <v>560</v>
      </c>
      <c r="BA175">
        <v>0.87743700000000002</v>
      </c>
    </row>
    <row r="176" spans="1:53" x14ac:dyDescent="0.35">
      <c r="A176" s="11">
        <v>440</v>
      </c>
      <c r="B176" s="11">
        <v>0.73728800000000005</v>
      </c>
      <c r="C176" s="11">
        <f t="shared" si="2"/>
        <v>174</v>
      </c>
      <c r="D176" s="11"/>
      <c r="E176" s="11">
        <v>440</v>
      </c>
      <c r="F176" s="11">
        <v>0.75913699999999995</v>
      </c>
      <c r="AF176">
        <v>330</v>
      </c>
      <c r="AG176">
        <v>0.570492</v>
      </c>
      <c r="AJ176">
        <v>330</v>
      </c>
      <c r="AK176">
        <v>0.60524900000000004</v>
      </c>
      <c r="AV176">
        <v>560</v>
      </c>
      <c r="AW176">
        <v>0.86138599999999999</v>
      </c>
      <c r="AZ176">
        <v>560</v>
      </c>
      <c r="BA176">
        <v>0.87743700000000002</v>
      </c>
    </row>
    <row r="177" spans="1:53" x14ac:dyDescent="0.35">
      <c r="A177" s="11">
        <v>440</v>
      </c>
      <c r="B177" s="11">
        <v>0.74152499999999999</v>
      </c>
      <c r="C177" s="11">
        <f t="shared" si="2"/>
        <v>175</v>
      </c>
      <c r="D177" s="11"/>
      <c r="E177" s="11">
        <v>440</v>
      </c>
      <c r="F177" s="11">
        <v>0.75913699999999995</v>
      </c>
      <c r="AF177">
        <v>330</v>
      </c>
      <c r="AG177">
        <v>0.57377</v>
      </c>
      <c r="AJ177">
        <v>330</v>
      </c>
      <c r="AK177">
        <v>0.60524900000000004</v>
      </c>
      <c r="AV177">
        <v>580</v>
      </c>
      <c r="AW177">
        <v>0.86633700000000002</v>
      </c>
      <c r="AZ177">
        <v>580</v>
      </c>
      <c r="BA177">
        <v>0.89015900000000003</v>
      </c>
    </row>
    <row r="178" spans="1:53" x14ac:dyDescent="0.35">
      <c r="A178" s="11">
        <v>450</v>
      </c>
      <c r="B178" s="11">
        <v>0.74576299999999995</v>
      </c>
      <c r="C178" s="11">
        <f t="shared" si="2"/>
        <v>176</v>
      </c>
      <c r="D178" s="11"/>
      <c r="E178" s="11">
        <v>450</v>
      </c>
      <c r="F178" s="11">
        <v>0.77040399999999998</v>
      </c>
      <c r="AF178">
        <v>330</v>
      </c>
      <c r="AG178">
        <v>0.57704900000000003</v>
      </c>
      <c r="AJ178">
        <v>330</v>
      </c>
      <c r="AK178">
        <v>0.60524900000000004</v>
      </c>
      <c r="AV178">
        <v>580</v>
      </c>
      <c r="AW178">
        <v>0.87128700000000003</v>
      </c>
      <c r="AZ178">
        <v>580</v>
      </c>
      <c r="BA178">
        <v>0.89015900000000003</v>
      </c>
    </row>
    <row r="179" spans="1:53" x14ac:dyDescent="0.35">
      <c r="A179" s="11">
        <v>450</v>
      </c>
      <c r="B179" s="11">
        <v>0.75</v>
      </c>
      <c r="C179" s="11">
        <f t="shared" si="2"/>
        <v>177</v>
      </c>
      <c r="D179" s="11"/>
      <c r="E179" s="11">
        <v>450</v>
      </c>
      <c r="F179" s="11">
        <v>0.77040399999999998</v>
      </c>
      <c r="AF179">
        <v>330</v>
      </c>
      <c r="AG179">
        <v>0.58032799999999995</v>
      </c>
      <c r="AJ179">
        <v>330</v>
      </c>
      <c r="AK179">
        <v>0.60524900000000004</v>
      </c>
      <c r="AV179">
        <v>580</v>
      </c>
      <c r="AW179">
        <v>0.87623799999999996</v>
      </c>
      <c r="AZ179">
        <v>580</v>
      </c>
      <c r="BA179">
        <v>0.89015900000000003</v>
      </c>
    </row>
    <row r="180" spans="1:53" x14ac:dyDescent="0.35">
      <c r="A180" s="11">
        <v>450</v>
      </c>
      <c r="B180" s="11">
        <v>0.75423700000000005</v>
      </c>
      <c r="C180" s="11">
        <f t="shared" si="2"/>
        <v>178</v>
      </c>
      <c r="D180" s="11"/>
      <c r="E180" s="11">
        <v>450</v>
      </c>
      <c r="F180" s="11">
        <v>0.77040399999999998</v>
      </c>
      <c r="AF180">
        <v>330</v>
      </c>
      <c r="AG180">
        <v>0.58360699999999999</v>
      </c>
      <c r="AJ180">
        <v>330</v>
      </c>
      <c r="AK180">
        <v>0.60524900000000004</v>
      </c>
      <c r="AV180">
        <v>580</v>
      </c>
      <c r="AW180">
        <v>0.88118799999999997</v>
      </c>
      <c r="AZ180">
        <v>580</v>
      </c>
      <c r="BA180">
        <v>0.89015900000000003</v>
      </c>
    </row>
    <row r="181" spans="1:53" x14ac:dyDescent="0.35">
      <c r="A181" s="11">
        <v>450</v>
      </c>
      <c r="B181" s="11">
        <v>0.75847500000000001</v>
      </c>
      <c r="C181" s="11">
        <f t="shared" si="2"/>
        <v>179</v>
      </c>
      <c r="D181" s="11"/>
      <c r="E181" s="11">
        <v>450</v>
      </c>
      <c r="F181" s="11">
        <v>0.77040399999999998</v>
      </c>
      <c r="AF181">
        <v>330</v>
      </c>
      <c r="AG181">
        <v>0.58688499999999999</v>
      </c>
      <c r="AJ181">
        <v>330</v>
      </c>
      <c r="AK181">
        <v>0.60524900000000004</v>
      </c>
      <c r="AV181">
        <v>580</v>
      </c>
      <c r="AW181">
        <v>0.88613900000000001</v>
      </c>
      <c r="AZ181">
        <v>580</v>
      </c>
      <c r="BA181">
        <v>0.89015900000000003</v>
      </c>
    </row>
    <row r="182" spans="1:53" x14ac:dyDescent="0.35">
      <c r="A182" s="11">
        <v>460</v>
      </c>
      <c r="B182" s="11">
        <v>0.76271199999999995</v>
      </c>
      <c r="C182" s="11">
        <f t="shared" si="2"/>
        <v>180</v>
      </c>
      <c r="D182" s="11"/>
      <c r="E182" s="11">
        <v>460</v>
      </c>
      <c r="F182" s="11">
        <v>0.78121499999999999</v>
      </c>
      <c r="AF182">
        <v>330</v>
      </c>
      <c r="AG182">
        <v>0.59016400000000002</v>
      </c>
      <c r="AJ182">
        <v>330</v>
      </c>
      <c r="AK182">
        <v>0.60524900000000004</v>
      </c>
      <c r="AV182">
        <v>600</v>
      </c>
      <c r="AW182">
        <v>0.89108900000000002</v>
      </c>
      <c r="AZ182">
        <v>600</v>
      </c>
      <c r="BA182">
        <v>0.90166000000000002</v>
      </c>
    </row>
    <row r="183" spans="1:53" x14ac:dyDescent="0.35">
      <c r="A183" s="11">
        <v>460</v>
      </c>
      <c r="B183" s="11">
        <v>0.76694899999999999</v>
      </c>
      <c r="C183" s="11">
        <f t="shared" si="2"/>
        <v>181</v>
      </c>
      <c r="D183" s="11"/>
      <c r="E183" s="11">
        <v>460</v>
      </c>
      <c r="F183" s="11">
        <v>0.78121499999999999</v>
      </c>
      <c r="AF183">
        <v>330</v>
      </c>
      <c r="AG183">
        <v>0.59344300000000005</v>
      </c>
      <c r="AJ183">
        <v>330</v>
      </c>
      <c r="AK183">
        <v>0.60524900000000004</v>
      </c>
      <c r="AV183">
        <v>600</v>
      </c>
      <c r="AW183">
        <v>0.89603999999999995</v>
      </c>
      <c r="AZ183">
        <v>600</v>
      </c>
      <c r="BA183">
        <v>0.90166000000000002</v>
      </c>
    </row>
    <row r="184" spans="1:53" x14ac:dyDescent="0.35">
      <c r="A184" s="11">
        <v>460</v>
      </c>
      <c r="B184" s="11">
        <v>0.77118600000000004</v>
      </c>
      <c r="C184" s="11">
        <f t="shared" si="2"/>
        <v>182</v>
      </c>
      <c r="D184" s="11"/>
      <c r="E184" s="11">
        <v>460</v>
      </c>
      <c r="F184" s="11">
        <v>0.78121499999999999</v>
      </c>
      <c r="AF184">
        <v>330</v>
      </c>
      <c r="AG184">
        <v>0.59672099999999995</v>
      </c>
      <c r="AJ184">
        <v>330</v>
      </c>
      <c r="AK184">
        <v>0.60524900000000004</v>
      </c>
      <c r="AV184">
        <v>620</v>
      </c>
      <c r="AW184">
        <v>0.90098999999999996</v>
      </c>
      <c r="AZ184">
        <v>620</v>
      </c>
      <c r="BA184">
        <v>0.91204099999999999</v>
      </c>
    </row>
    <row r="185" spans="1:53" x14ac:dyDescent="0.35">
      <c r="A185" s="11">
        <v>460</v>
      </c>
      <c r="B185" s="11">
        <v>0.775424</v>
      </c>
      <c r="C185" s="11">
        <f t="shared" si="2"/>
        <v>183</v>
      </c>
      <c r="D185" s="11"/>
      <c r="E185" s="11">
        <v>460</v>
      </c>
      <c r="F185" s="11">
        <v>0.78121499999999999</v>
      </c>
      <c r="AF185">
        <v>330</v>
      </c>
      <c r="AG185">
        <v>0.6</v>
      </c>
      <c r="AJ185">
        <v>330</v>
      </c>
      <c r="AK185">
        <v>0.60524900000000004</v>
      </c>
      <c r="AV185">
        <v>620</v>
      </c>
      <c r="AW185">
        <v>0.905941</v>
      </c>
      <c r="AZ185">
        <v>620</v>
      </c>
      <c r="BA185">
        <v>0.91204099999999999</v>
      </c>
    </row>
    <row r="186" spans="1:53" x14ac:dyDescent="0.35">
      <c r="A186" s="11">
        <v>470</v>
      </c>
      <c r="B186" s="11">
        <v>0.77966100000000005</v>
      </c>
      <c r="C186" s="11">
        <f t="shared" si="2"/>
        <v>184</v>
      </c>
      <c r="D186" s="11"/>
      <c r="E186" s="11">
        <v>470</v>
      </c>
      <c r="F186" s="11">
        <v>0.79158200000000001</v>
      </c>
      <c r="AF186">
        <v>345</v>
      </c>
      <c r="AG186">
        <v>0.60327900000000001</v>
      </c>
      <c r="AJ186">
        <v>345</v>
      </c>
      <c r="AK186">
        <v>0.63223600000000002</v>
      </c>
      <c r="AV186">
        <v>640</v>
      </c>
      <c r="AW186">
        <v>0.91089100000000001</v>
      </c>
      <c r="AZ186">
        <v>640</v>
      </c>
      <c r="BA186">
        <v>0.92139899999999997</v>
      </c>
    </row>
    <row r="187" spans="1:53" x14ac:dyDescent="0.35">
      <c r="A187" s="11">
        <v>480</v>
      </c>
      <c r="B187" s="11">
        <v>0.78389799999999998</v>
      </c>
      <c r="C187" s="11">
        <f t="shared" si="2"/>
        <v>185</v>
      </c>
      <c r="D187" s="11"/>
      <c r="E187" s="11">
        <v>480</v>
      </c>
      <c r="F187" s="11">
        <v>0.80151799999999995</v>
      </c>
      <c r="AF187">
        <v>345</v>
      </c>
      <c r="AG187">
        <v>0.60655700000000001</v>
      </c>
      <c r="AJ187">
        <v>345</v>
      </c>
      <c r="AK187">
        <v>0.63223600000000002</v>
      </c>
      <c r="AV187">
        <v>640</v>
      </c>
      <c r="AW187">
        <v>0.91584200000000004</v>
      </c>
      <c r="AZ187">
        <v>640</v>
      </c>
      <c r="BA187">
        <v>0.92139899999999997</v>
      </c>
    </row>
    <row r="188" spans="1:53" x14ac:dyDescent="0.35">
      <c r="A188" s="11">
        <v>490</v>
      </c>
      <c r="B188" s="11">
        <v>0.78813599999999995</v>
      </c>
      <c r="C188" s="11">
        <f t="shared" si="2"/>
        <v>186</v>
      </c>
      <c r="D188" s="11"/>
      <c r="E188" s="11">
        <v>490</v>
      </c>
      <c r="F188" s="11">
        <v>0.81103599999999998</v>
      </c>
      <c r="AF188">
        <v>345</v>
      </c>
      <c r="AG188">
        <v>0.60983600000000004</v>
      </c>
      <c r="AJ188">
        <v>345</v>
      </c>
      <c r="AK188">
        <v>0.63223600000000002</v>
      </c>
      <c r="AV188">
        <v>640</v>
      </c>
      <c r="AW188">
        <v>0.92079200000000005</v>
      </c>
      <c r="AZ188">
        <v>640</v>
      </c>
      <c r="BA188">
        <v>0.92139899999999997</v>
      </c>
    </row>
    <row r="189" spans="1:53" x14ac:dyDescent="0.35">
      <c r="A189" s="11">
        <v>500</v>
      </c>
      <c r="B189" s="11">
        <v>0.79237299999999999</v>
      </c>
      <c r="C189" s="11">
        <f t="shared" si="2"/>
        <v>187</v>
      </c>
      <c r="D189" s="11"/>
      <c r="E189" s="11">
        <v>500</v>
      </c>
      <c r="F189" s="11">
        <v>0.82014900000000002</v>
      </c>
      <c r="AF189">
        <v>345</v>
      </c>
      <c r="AG189">
        <v>0.61311499999999997</v>
      </c>
      <c r="AJ189">
        <v>345</v>
      </c>
      <c r="AK189">
        <v>0.63223600000000002</v>
      </c>
      <c r="AV189">
        <v>640</v>
      </c>
      <c r="AW189">
        <v>0.92574299999999998</v>
      </c>
      <c r="AZ189">
        <v>640</v>
      </c>
      <c r="BA189">
        <v>0.92139899999999997</v>
      </c>
    </row>
    <row r="190" spans="1:53" x14ac:dyDescent="0.35">
      <c r="A190" s="11">
        <v>500</v>
      </c>
      <c r="B190" s="11">
        <v>0.79661000000000004</v>
      </c>
      <c r="C190" s="11">
        <f t="shared" si="2"/>
        <v>188</v>
      </c>
      <c r="D190" s="11"/>
      <c r="E190" s="11">
        <v>500</v>
      </c>
      <c r="F190" s="11">
        <v>0.82014900000000002</v>
      </c>
      <c r="AF190">
        <v>345</v>
      </c>
      <c r="AG190">
        <v>0.61639299999999997</v>
      </c>
      <c r="AJ190">
        <v>345</v>
      </c>
      <c r="AK190">
        <v>0.63223600000000002</v>
      </c>
      <c r="AV190">
        <v>660</v>
      </c>
      <c r="AW190">
        <v>0.93069299999999999</v>
      </c>
      <c r="AZ190">
        <v>660</v>
      </c>
      <c r="BA190">
        <v>0.92982200000000004</v>
      </c>
    </row>
    <row r="191" spans="1:53" x14ac:dyDescent="0.35">
      <c r="A191" s="11">
        <v>500</v>
      </c>
      <c r="B191" s="11">
        <v>0.80084699999999998</v>
      </c>
      <c r="C191" s="11">
        <f t="shared" si="2"/>
        <v>189</v>
      </c>
      <c r="D191" s="11"/>
      <c r="E191" s="11">
        <v>500</v>
      </c>
      <c r="F191" s="11">
        <v>0.82014900000000002</v>
      </c>
      <c r="AF191">
        <v>345</v>
      </c>
      <c r="AG191">
        <v>0.619672</v>
      </c>
      <c r="AJ191">
        <v>345</v>
      </c>
      <c r="AK191">
        <v>0.63223600000000002</v>
      </c>
      <c r="AV191">
        <v>680</v>
      </c>
      <c r="AW191">
        <v>0.93564400000000003</v>
      </c>
      <c r="AZ191">
        <v>680</v>
      </c>
      <c r="BA191">
        <v>0.93739399999999995</v>
      </c>
    </row>
    <row r="192" spans="1:53" x14ac:dyDescent="0.35">
      <c r="A192" s="11">
        <v>500</v>
      </c>
      <c r="B192" s="11">
        <v>0.80508500000000005</v>
      </c>
      <c r="C192" s="11">
        <f t="shared" si="2"/>
        <v>190</v>
      </c>
      <c r="D192" s="11"/>
      <c r="E192" s="11">
        <v>500</v>
      </c>
      <c r="F192" s="11">
        <v>0.82014900000000002</v>
      </c>
      <c r="AF192">
        <v>345</v>
      </c>
      <c r="AG192">
        <v>0.62295100000000003</v>
      </c>
      <c r="AJ192">
        <v>345</v>
      </c>
      <c r="AK192">
        <v>0.63223600000000002</v>
      </c>
      <c r="AV192">
        <v>700</v>
      </c>
      <c r="AW192">
        <v>0.94059400000000004</v>
      </c>
      <c r="AZ192">
        <v>700</v>
      </c>
      <c r="BA192">
        <v>0.94419299999999995</v>
      </c>
    </row>
    <row r="193" spans="1:53" x14ac:dyDescent="0.35">
      <c r="A193" s="11">
        <v>510</v>
      </c>
      <c r="B193" s="11">
        <v>0.80932199999999999</v>
      </c>
      <c r="C193" s="11">
        <f t="shared" si="2"/>
        <v>191</v>
      </c>
      <c r="D193" s="11"/>
      <c r="E193" s="11">
        <v>510</v>
      </c>
      <c r="F193" s="11">
        <v>0.82886899999999997</v>
      </c>
      <c r="AF193">
        <v>345</v>
      </c>
      <c r="AG193">
        <v>0.62622999999999995</v>
      </c>
      <c r="AJ193">
        <v>345</v>
      </c>
      <c r="AK193">
        <v>0.63223600000000002</v>
      </c>
      <c r="AV193">
        <v>700</v>
      </c>
      <c r="AW193">
        <v>0.94554499999999997</v>
      </c>
      <c r="AZ193">
        <v>700</v>
      </c>
      <c r="BA193">
        <v>0.94419299999999995</v>
      </c>
    </row>
    <row r="194" spans="1:53" x14ac:dyDescent="0.35">
      <c r="A194" s="11">
        <v>510</v>
      </c>
      <c r="B194" s="11">
        <v>0.81355900000000003</v>
      </c>
      <c r="C194" s="11">
        <f t="shared" si="2"/>
        <v>192</v>
      </c>
      <c r="D194" s="11"/>
      <c r="E194" s="11">
        <v>510</v>
      </c>
      <c r="F194" s="11">
        <v>0.82886899999999997</v>
      </c>
      <c r="AF194">
        <v>345</v>
      </c>
      <c r="AG194">
        <v>0.62950799999999996</v>
      </c>
      <c r="AJ194">
        <v>345</v>
      </c>
      <c r="AK194">
        <v>0.63223600000000002</v>
      </c>
      <c r="AV194">
        <v>740</v>
      </c>
      <c r="AW194">
        <v>0.95049499999999998</v>
      </c>
      <c r="AZ194">
        <v>740</v>
      </c>
      <c r="BA194">
        <v>0.95575500000000002</v>
      </c>
    </row>
    <row r="195" spans="1:53" x14ac:dyDescent="0.35">
      <c r="A195" s="11">
        <v>510</v>
      </c>
      <c r="B195" s="11">
        <v>0.817797</v>
      </c>
      <c r="C195" s="11">
        <f t="shared" si="2"/>
        <v>193</v>
      </c>
      <c r="D195" s="11"/>
      <c r="E195" s="11">
        <v>510</v>
      </c>
      <c r="F195" s="11">
        <v>0.82886899999999997</v>
      </c>
      <c r="AF195">
        <v>345</v>
      </c>
      <c r="AG195">
        <v>0.63278699999999999</v>
      </c>
      <c r="AJ195">
        <v>345</v>
      </c>
      <c r="AK195">
        <v>0.63223600000000002</v>
      </c>
      <c r="AV195">
        <v>740</v>
      </c>
      <c r="AW195">
        <v>0.95544600000000002</v>
      </c>
      <c r="AZ195">
        <v>740</v>
      </c>
      <c r="BA195">
        <v>0.95575500000000002</v>
      </c>
    </row>
    <row r="196" spans="1:53" x14ac:dyDescent="0.35">
      <c r="A196" s="11">
        <v>510</v>
      </c>
      <c r="B196" s="11">
        <v>0.82203400000000004</v>
      </c>
      <c r="C196" s="11">
        <f t="shared" si="2"/>
        <v>194</v>
      </c>
      <c r="D196" s="11"/>
      <c r="E196" s="11">
        <v>510</v>
      </c>
      <c r="F196" s="11">
        <v>0.82886899999999997</v>
      </c>
      <c r="AF196">
        <v>345</v>
      </c>
      <c r="AG196">
        <v>0.63606600000000002</v>
      </c>
      <c r="AJ196">
        <v>345</v>
      </c>
      <c r="AK196">
        <v>0.63223600000000002</v>
      </c>
      <c r="AV196">
        <v>860</v>
      </c>
      <c r="AW196">
        <v>0.96039600000000003</v>
      </c>
      <c r="AZ196">
        <v>860</v>
      </c>
      <c r="BA196">
        <v>0.97829100000000002</v>
      </c>
    </row>
    <row r="197" spans="1:53" x14ac:dyDescent="0.35">
      <c r="A197" s="11">
        <v>520</v>
      </c>
      <c r="B197" s="11">
        <v>0.82627099999999998</v>
      </c>
      <c r="C197" s="11">
        <f t="shared" ref="C197:C238" si="3">C196+1</f>
        <v>195</v>
      </c>
      <c r="D197" s="11"/>
      <c r="E197" s="11">
        <v>520</v>
      </c>
      <c r="F197" s="11">
        <v>0.83721100000000004</v>
      </c>
      <c r="AF197">
        <v>345</v>
      </c>
      <c r="AG197">
        <v>0.63934400000000002</v>
      </c>
      <c r="AJ197">
        <v>345</v>
      </c>
      <c r="AK197">
        <v>0.63223600000000002</v>
      </c>
      <c r="AV197">
        <v>880</v>
      </c>
      <c r="AW197">
        <v>0.96534699999999996</v>
      </c>
      <c r="AZ197">
        <v>880</v>
      </c>
      <c r="BA197">
        <v>0.98075900000000005</v>
      </c>
    </row>
    <row r="198" spans="1:53" x14ac:dyDescent="0.35">
      <c r="A198" s="11">
        <v>520</v>
      </c>
      <c r="B198" s="11">
        <v>0.83050800000000002</v>
      </c>
      <c r="C198" s="11">
        <f t="shared" si="3"/>
        <v>196</v>
      </c>
      <c r="D198" s="11"/>
      <c r="E198" s="11">
        <v>520</v>
      </c>
      <c r="F198" s="11">
        <v>0.83721100000000004</v>
      </c>
      <c r="AF198">
        <v>360</v>
      </c>
      <c r="AG198">
        <v>0.64262300000000006</v>
      </c>
      <c r="AJ198">
        <v>360</v>
      </c>
      <c r="AK198">
        <v>0.65784600000000004</v>
      </c>
      <c r="AV198">
        <v>880</v>
      </c>
      <c r="AW198">
        <v>0.97029699999999997</v>
      </c>
      <c r="AZ198">
        <v>880</v>
      </c>
      <c r="BA198">
        <v>0.98075900000000005</v>
      </c>
    </row>
    <row r="199" spans="1:53" x14ac:dyDescent="0.35">
      <c r="A199" s="11">
        <v>530</v>
      </c>
      <c r="B199" s="11">
        <v>0.83474599999999999</v>
      </c>
      <c r="C199" s="11">
        <f t="shared" si="3"/>
        <v>197</v>
      </c>
      <c r="D199" s="11"/>
      <c r="E199" s="11">
        <v>530</v>
      </c>
      <c r="F199" s="11">
        <v>0.84518599999999999</v>
      </c>
      <c r="AF199">
        <v>360</v>
      </c>
      <c r="AG199">
        <v>0.64590199999999998</v>
      </c>
      <c r="AJ199">
        <v>360</v>
      </c>
      <c r="AK199">
        <v>0.65784600000000004</v>
      </c>
      <c r="AV199">
        <v>900</v>
      </c>
      <c r="AW199">
        <v>0.975248</v>
      </c>
      <c r="AZ199">
        <v>900</v>
      </c>
      <c r="BA199">
        <v>0.98295500000000002</v>
      </c>
    </row>
    <row r="200" spans="1:53" x14ac:dyDescent="0.35">
      <c r="A200" s="11">
        <v>530</v>
      </c>
      <c r="B200" s="11">
        <v>0.83898300000000003</v>
      </c>
      <c r="C200" s="11">
        <f t="shared" si="3"/>
        <v>198</v>
      </c>
      <c r="D200" s="11"/>
      <c r="E200" s="11">
        <v>530</v>
      </c>
      <c r="F200" s="11">
        <v>0.84518599999999999</v>
      </c>
      <c r="AF200">
        <v>360</v>
      </c>
      <c r="AG200">
        <v>0.64917999999999998</v>
      </c>
      <c r="AJ200">
        <v>360</v>
      </c>
      <c r="AK200">
        <v>0.65784600000000004</v>
      </c>
      <c r="AV200">
        <v>900</v>
      </c>
      <c r="AW200">
        <v>0.98019800000000001</v>
      </c>
      <c r="AZ200">
        <v>900</v>
      </c>
      <c r="BA200">
        <v>0.98295500000000002</v>
      </c>
    </row>
    <row r="201" spans="1:53" x14ac:dyDescent="0.35">
      <c r="A201" s="11">
        <v>540</v>
      </c>
      <c r="B201" s="11">
        <v>0.84321999999999997</v>
      </c>
      <c r="C201" s="11">
        <f t="shared" si="3"/>
        <v>199</v>
      </c>
      <c r="D201" s="11"/>
      <c r="E201" s="11">
        <v>540</v>
      </c>
      <c r="F201" s="11">
        <v>0.85280800000000001</v>
      </c>
      <c r="AF201">
        <v>360</v>
      </c>
      <c r="AG201">
        <v>0.65245900000000001</v>
      </c>
      <c r="AJ201">
        <v>360</v>
      </c>
      <c r="AK201">
        <v>0.65784600000000004</v>
      </c>
      <c r="AV201">
        <v>900</v>
      </c>
      <c r="AW201">
        <v>0.98514900000000005</v>
      </c>
      <c r="AZ201">
        <v>900</v>
      </c>
      <c r="BA201">
        <v>0.98295500000000002</v>
      </c>
    </row>
    <row r="202" spans="1:53" x14ac:dyDescent="0.35">
      <c r="A202" s="11">
        <v>550</v>
      </c>
      <c r="B202" s="11">
        <v>0.84745800000000004</v>
      </c>
      <c r="C202" s="11">
        <f t="shared" si="3"/>
        <v>200</v>
      </c>
      <c r="D202" s="11"/>
      <c r="E202" s="11">
        <v>550</v>
      </c>
      <c r="F202" s="11">
        <v>0.86008899999999999</v>
      </c>
      <c r="AF202">
        <v>360</v>
      </c>
      <c r="AG202">
        <v>0.65573800000000004</v>
      </c>
      <c r="AJ202">
        <v>360</v>
      </c>
      <c r="AK202">
        <v>0.65784600000000004</v>
      </c>
      <c r="AV202">
        <v>940</v>
      </c>
      <c r="AW202">
        <v>0.99009899999999995</v>
      </c>
      <c r="AZ202">
        <v>940</v>
      </c>
      <c r="BA202">
        <v>0.98664300000000005</v>
      </c>
    </row>
    <row r="203" spans="1:53" x14ac:dyDescent="0.35">
      <c r="A203" s="11">
        <v>550</v>
      </c>
      <c r="B203" s="11">
        <v>0.85169499999999998</v>
      </c>
      <c r="C203" s="11">
        <f t="shared" si="3"/>
        <v>201</v>
      </c>
      <c r="D203" s="11"/>
      <c r="E203" s="11">
        <v>550</v>
      </c>
      <c r="F203" s="11">
        <v>0.86008899999999999</v>
      </c>
      <c r="AF203">
        <v>360</v>
      </c>
      <c r="AG203">
        <v>0.65901600000000005</v>
      </c>
      <c r="AJ203">
        <v>360</v>
      </c>
      <c r="AK203">
        <v>0.65784600000000004</v>
      </c>
      <c r="AV203">
        <v>1320</v>
      </c>
      <c r="AW203">
        <v>0.99504999999999999</v>
      </c>
      <c r="AZ203">
        <v>1320</v>
      </c>
      <c r="BA203">
        <v>0.99878</v>
      </c>
    </row>
    <row r="204" spans="1:53" x14ac:dyDescent="0.35">
      <c r="A204" s="11">
        <v>550</v>
      </c>
      <c r="B204" s="11">
        <v>0.85593200000000003</v>
      </c>
      <c r="C204" s="11">
        <f t="shared" si="3"/>
        <v>202</v>
      </c>
      <c r="D204" s="11"/>
      <c r="E204" s="11">
        <v>550</v>
      </c>
      <c r="F204" s="11">
        <v>0.86008899999999999</v>
      </c>
      <c r="AF204">
        <v>360</v>
      </c>
      <c r="AG204">
        <v>0.66229499999999997</v>
      </c>
      <c r="AJ204">
        <v>360</v>
      </c>
      <c r="AK204">
        <v>0.65784600000000004</v>
      </c>
      <c r="AV204">
        <v>1340</v>
      </c>
      <c r="AW204">
        <v>1</v>
      </c>
      <c r="AZ204">
        <v>1340</v>
      </c>
      <c r="BA204">
        <v>0.99892700000000001</v>
      </c>
    </row>
    <row r="205" spans="1:53" x14ac:dyDescent="0.35">
      <c r="A205" s="11">
        <v>580</v>
      </c>
      <c r="B205" s="11">
        <v>0.86016899999999996</v>
      </c>
      <c r="C205" s="11">
        <f t="shared" si="3"/>
        <v>203</v>
      </c>
      <c r="D205" s="11"/>
      <c r="E205" s="11">
        <v>580</v>
      </c>
      <c r="F205" s="11">
        <v>0.88000999999999996</v>
      </c>
      <c r="AF205">
        <v>360</v>
      </c>
      <c r="AG205">
        <v>0.665574</v>
      </c>
      <c r="AJ205">
        <v>360</v>
      </c>
      <c r="AK205">
        <v>0.65784600000000004</v>
      </c>
    </row>
    <row r="206" spans="1:53" x14ac:dyDescent="0.35">
      <c r="A206" s="11">
        <v>590</v>
      </c>
      <c r="B206" s="11">
        <v>0.86440700000000004</v>
      </c>
      <c r="C206" s="11">
        <f t="shared" si="3"/>
        <v>204</v>
      </c>
      <c r="D206" s="11"/>
      <c r="E206" s="11">
        <v>590</v>
      </c>
      <c r="F206" s="11">
        <v>0.88605</v>
      </c>
      <c r="AF206">
        <v>360</v>
      </c>
      <c r="AG206">
        <v>0.668852</v>
      </c>
      <c r="AJ206">
        <v>360</v>
      </c>
      <c r="AK206">
        <v>0.65784600000000004</v>
      </c>
    </row>
    <row r="207" spans="1:53" x14ac:dyDescent="0.35">
      <c r="A207" s="11">
        <v>600</v>
      </c>
      <c r="B207" s="11">
        <v>0.86864399999999997</v>
      </c>
      <c r="C207" s="11">
        <f t="shared" si="3"/>
        <v>205</v>
      </c>
      <c r="D207" s="11"/>
      <c r="E207" s="11">
        <v>600</v>
      </c>
      <c r="F207" s="11">
        <v>0.89180899999999996</v>
      </c>
      <c r="AF207">
        <v>360</v>
      </c>
      <c r="AG207">
        <v>0.67213100000000003</v>
      </c>
      <c r="AJ207">
        <v>360</v>
      </c>
      <c r="AK207">
        <v>0.65784600000000004</v>
      </c>
    </row>
    <row r="208" spans="1:53" x14ac:dyDescent="0.35">
      <c r="A208" s="11">
        <v>610</v>
      </c>
      <c r="B208" s="11">
        <v>0.87288100000000002</v>
      </c>
      <c r="C208" s="11">
        <f t="shared" si="3"/>
        <v>206</v>
      </c>
      <c r="D208" s="11"/>
      <c r="E208" s="11">
        <v>610</v>
      </c>
      <c r="F208" s="11">
        <v>0.89729800000000004</v>
      </c>
      <c r="AF208">
        <v>375</v>
      </c>
      <c r="AG208">
        <v>0.67540999999999995</v>
      </c>
      <c r="AJ208">
        <v>375</v>
      </c>
      <c r="AK208">
        <v>0.68208299999999999</v>
      </c>
    </row>
    <row r="209" spans="1:37" x14ac:dyDescent="0.35">
      <c r="A209" s="11">
        <v>610</v>
      </c>
      <c r="B209" s="11">
        <v>0.87711899999999998</v>
      </c>
      <c r="C209" s="11">
        <f t="shared" si="3"/>
        <v>207</v>
      </c>
      <c r="D209" s="11"/>
      <c r="E209" s="11">
        <v>610</v>
      </c>
      <c r="F209" s="11">
        <v>0.89729800000000004</v>
      </c>
      <c r="AF209">
        <v>375</v>
      </c>
      <c r="AG209">
        <v>0.67868899999999999</v>
      </c>
      <c r="AJ209">
        <v>375</v>
      </c>
      <c r="AK209">
        <v>0.68208299999999999</v>
      </c>
    </row>
    <row r="210" spans="1:37" x14ac:dyDescent="0.35">
      <c r="A210" s="11">
        <v>610</v>
      </c>
      <c r="B210" s="11">
        <v>0.88135600000000003</v>
      </c>
      <c r="C210" s="11">
        <f t="shared" si="3"/>
        <v>208</v>
      </c>
      <c r="D210" s="11"/>
      <c r="E210" s="11">
        <v>610</v>
      </c>
      <c r="F210" s="11">
        <v>0.89729800000000004</v>
      </c>
      <c r="AF210">
        <v>375</v>
      </c>
      <c r="AG210">
        <v>0.68196699999999999</v>
      </c>
      <c r="AJ210">
        <v>375</v>
      </c>
      <c r="AK210">
        <v>0.68208299999999999</v>
      </c>
    </row>
    <row r="211" spans="1:37" x14ac:dyDescent="0.35">
      <c r="A211" s="11">
        <v>610</v>
      </c>
      <c r="B211" s="11">
        <v>0.88559299999999996</v>
      </c>
      <c r="C211" s="11">
        <f t="shared" si="3"/>
        <v>209</v>
      </c>
      <c r="D211" s="11"/>
      <c r="E211" s="11">
        <v>610</v>
      </c>
      <c r="F211" s="11">
        <v>0.89729800000000004</v>
      </c>
      <c r="AF211">
        <v>375</v>
      </c>
      <c r="AG211">
        <v>0.68524600000000002</v>
      </c>
      <c r="AJ211">
        <v>375</v>
      </c>
      <c r="AK211">
        <v>0.68208299999999999</v>
      </c>
    </row>
    <row r="212" spans="1:37" x14ac:dyDescent="0.35">
      <c r="A212" s="11">
        <v>620</v>
      </c>
      <c r="B212" s="11">
        <v>0.88983100000000004</v>
      </c>
      <c r="C212" s="11">
        <f t="shared" si="3"/>
        <v>210</v>
      </c>
      <c r="D212" s="11"/>
      <c r="E212" s="11">
        <v>620</v>
      </c>
      <c r="F212" s="11">
        <v>0.90252900000000003</v>
      </c>
      <c r="AF212">
        <v>375</v>
      </c>
      <c r="AG212">
        <v>0.68852500000000005</v>
      </c>
      <c r="AJ212">
        <v>375</v>
      </c>
      <c r="AK212">
        <v>0.68208299999999999</v>
      </c>
    </row>
    <row r="213" spans="1:37" x14ac:dyDescent="0.35">
      <c r="A213" s="11">
        <v>620</v>
      </c>
      <c r="B213" s="11">
        <v>0.89406799999999997</v>
      </c>
      <c r="C213" s="11">
        <f t="shared" si="3"/>
        <v>211</v>
      </c>
      <c r="D213" s="11"/>
      <c r="E213" s="11">
        <v>620</v>
      </c>
      <c r="F213" s="11">
        <v>0.90252900000000003</v>
      </c>
      <c r="AF213">
        <v>375</v>
      </c>
      <c r="AG213">
        <v>0.69180299999999995</v>
      </c>
      <c r="AJ213">
        <v>375</v>
      </c>
      <c r="AK213">
        <v>0.68208299999999999</v>
      </c>
    </row>
    <row r="214" spans="1:37" x14ac:dyDescent="0.35">
      <c r="A214" s="11">
        <v>620</v>
      </c>
      <c r="B214" s="11">
        <v>0.89830500000000002</v>
      </c>
      <c r="C214" s="11">
        <f t="shared" si="3"/>
        <v>212</v>
      </c>
      <c r="D214" s="11"/>
      <c r="E214" s="11">
        <v>620</v>
      </c>
      <c r="F214" s="11">
        <v>0.90252900000000003</v>
      </c>
      <c r="AF214">
        <v>375</v>
      </c>
      <c r="AG214">
        <v>0.69508199999999998</v>
      </c>
      <c r="AJ214">
        <v>375</v>
      </c>
      <c r="AK214">
        <v>0.68208299999999999</v>
      </c>
    </row>
    <row r="215" spans="1:37" x14ac:dyDescent="0.35">
      <c r="A215" s="11">
        <v>650</v>
      </c>
      <c r="B215" s="11">
        <v>0.90254199999999996</v>
      </c>
      <c r="C215" s="11">
        <f t="shared" si="3"/>
        <v>213</v>
      </c>
      <c r="D215" s="11"/>
      <c r="E215" s="11">
        <v>650</v>
      </c>
      <c r="F215" s="11">
        <v>0.91677399999999998</v>
      </c>
      <c r="AF215">
        <v>375</v>
      </c>
      <c r="AG215">
        <v>0.69836100000000001</v>
      </c>
      <c r="AJ215">
        <v>375</v>
      </c>
      <c r="AK215">
        <v>0.68208299999999999</v>
      </c>
    </row>
    <row r="216" spans="1:37" x14ac:dyDescent="0.35">
      <c r="A216" s="11">
        <v>650</v>
      </c>
      <c r="B216" s="11">
        <v>0.90678000000000003</v>
      </c>
      <c r="C216" s="11">
        <f t="shared" si="3"/>
        <v>214</v>
      </c>
      <c r="D216" s="11"/>
      <c r="E216" s="11">
        <v>650</v>
      </c>
      <c r="F216" s="11">
        <v>0.91677399999999998</v>
      </c>
      <c r="AF216">
        <v>375</v>
      </c>
      <c r="AG216">
        <v>0.70163900000000001</v>
      </c>
      <c r="AJ216">
        <v>375</v>
      </c>
      <c r="AK216">
        <v>0.68208299999999999</v>
      </c>
    </row>
    <row r="217" spans="1:37" x14ac:dyDescent="0.35">
      <c r="A217" s="11">
        <v>660</v>
      </c>
      <c r="B217" s="11">
        <v>0.91101699999999997</v>
      </c>
      <c r="C217" s="11">
        <f t="shared" si="3"/>
        <v>215</v>
      </c>
      <c r="D217" s="11"/>
      <c r="E217" s="11">
        <v>660</v>
      </c>
      <c r="F217" s="11">
        <v>0.92107300000000003</v>
      </c>
      <c r="AF217">
        <v>375</v>
      </c>
      <c r="AG217">
        <v>0.70491800000000004</v>
      </c>
      <c r="AJ217">
        <v>375</v>
      </c>
      <c r="AK217">
        <v>0.68208299999999999</v>
      </c>
    </row>
    <row r="218" spans="1:37" x14ac:dyDescent="0.35">
      <c r="A218" s="11">
        <v>660</v>
      </c>
      <c r="B218" s="11">
        <v>0.91525400000000001</v>
      </c>
      <c r="C218" s="11">
        <f t="shared" si="3"/>
        <v>216</v>
      </c>
      <c r="D218" s="11"/>
      <c r="E218" s="11">
        <v>660</v>
      </c>
      <c r="F218" s="11">
        <v>0.92107300000000003</v>
      </c>
      <c r="AF218">
        <v>390</v>
      </c>
      <c r="AG218">
        <v>0.70819699999999997</v>
      </c>
      <c r="AJ218">
        <v>390</v>
      </c>
      <c r="AK218">
        <v>0.70496400000000004</v>
      </c>
    </row>
    <row r="219" spans="1:37" x14ac:dyDescent="0.35">
      <c r="A219" s="11">
        <v>660</v>
      </c>
      <c r="B219" s="11">
        <v>0.91949199999999998</v>
      </c>
      <c r="C219" s="11">
        <f t="shared" si="3"/>
        <v>217</v>
      </c>
      <c r="D219" s="11"/>
      <c r="E219" s="11">
        <v>660</v>
      </c>
      <c r="F219" s="11">
        <v>0.92107300000000003</v>
      </c>
      <c r="AF219">
        <v>390</v>
      </c>
      <c r="AG219">
        <v>0.71147499999999997</v>
      </c>
      <c r="AJ219">
        <v>390</v>
      </c>
      <c r="AK219">
        <v>0.70496400000000004</v>
      </c>
    </row>
    <row r="220" spans="1:37" x14ac:dyDescent="0.35">
      <c r="A220" s="11">
        <v>660</v>
      </c>
      <c r="B220" s="11">
        <v>0.92372900000000002</v>
      </c>
      <c r="C220" s="11">
        <f t="shared" si="3"/>
        <v>218</v>
      </c>
      <c r="D220" s="11"/>
      <c r="E220" s="11">
        <v>660</v>
      </c>
      <c r="F220" s="11">
        <v>0.92107300000000003</v>
      </c>
      <c r="AF220">
        <v>390</v>
      </c>
      <c r="AG220">
        <v>0.714754</v>
      </c>
      <c r="AJ220">
        <v>390</v>
      </c>
      <c r="AK220">
        <v>0.70496400000000004</v>
      </c>
    </row>
    <row r="221" spans="1:37" x14ac:dyDescent="0.35">
      <c r="A221" s="11">
        <v>670</v>
      </c>
      <c r="B221" s="11">
        <v>0.92796599999999996</v>
      </c>
      <c r="C221" s="11">
        <f t="shared" si="3"/>
        <v>219</v>
      </c>
      <c r="D221" s="11"/>
      <c r="E221" s="11">
        <v>670</v>
      </c>
      <c r="F221" s="11">
        <v>0.92516399999999999</v>
      </c>
      <c r="AF221">
        <v>390</v>
      </c>
      <c r="AG221">
        <v>0.71803300000000003</v>
      </c>
      <c r="AJ221">
        <v>390</v>
      </c>
      <c r="AK221">
        <v>0.70496400000000004</v>
      </c>
    </row>
    <row r="222" spans="1:37" x14ac:dyDescent="0.35">
      <c r="A222" s="11">
        <v>670</v>
      </c>
      <c r="B222" s="11">
        <v>0.932203</v>
      </c>
      <c r="C222" s="11">
        <f t="shared" si="3"/>
        <v>220</v>
      </c>
      <c r="D222" s="11"/>
      <c r="E222" s="11">
        <v>670</v>
      </c>
      <c r="F222" s="11">
        <v>0.92516399999999999</v>
      </c>
      <c r="AF222">
        <v>390</v>
      </c>
      <c r="AG222">
        <v>0.72131100000000004</v>
      </c>
      <c r="AJ222">
        <v>390</v>
      </c>
      <c r="AK222">
        <v>0.70496400000000004</v>
      </c>
    </row>
    <row r="223" spans="1:37" x14ac:dyDescent="0.35">
      <c r="A223" s="11">
        <v>670</v>
      </c>
      <c r="B223" s="11">
        <v>0.93644099999999997</v>
      </c>
      <c r="C223" s="11">
        <f t="shared" si="3"/>
        <v>221</v>
      </c>
      <c r="D223" s="11"/>
      <c r="E223" s="11">
        <v>670</v>
      </c>
      <c r="F223" s="11">
        <v>0.92516399999999999</v>
      </c>
      <c r="AF223">
        <v>390</v>
      </c>
      <c r="AG223">
        <v>0.72458999999999996</v>
      </c>
      <c r="AJ223">
        <v>390</v>
      </c>
      <c r="AK223">
        <v>0.70496400000000004</v>
      </c>
    </row>
    <row r="224" spans="1:37" x14ac:dyDescent="0.35">
      <c r="A224" s="11">
        <v>710</v>
      </c>
      <c r="B224" s="11">
        <v>0.94067800000000001</v>
      </c>
      <c r="C224" s="11">
        <f t="shared" si="3"/>
        <v>222</v>
      </c>
      <c r="D224" s="11"/>
      <c r="E224" s="11">
        <v>710</v>
      </c>
      <c r="F224" s="11">
        <v>0.93961600000000001</v>
      </c>
      <c r="AF224">
        <v>405</v>
      </c>
      <c r="AG224">
        <v>0.72786899999999999</v>
      </c>
      <c r="AJ224">
        <v>405</v>
      </c>
      <c r="AK224">
        <v>0.72651600000000005</v>
      </c>
    </row>
    <row r="225" spans="1:37" x14ac:dyDescent="0.35">
      <c r="A225" s="11">
        <v>710</v>
      </c>
      <c r="B225" s="11">
        <v>0.94491499999999995</v>
      </c>
      <c r="C225" s="11">
        <f t="shared" si="3"/>
        <v>223</v>
      </c>
      <c r="D225" s="11"/>
      <c r="E225" s="11">
        <v>710</v>
      </c>
      <c r="F225" s="11">
        <v>0.93961600000000001</v>
      </c>
      <c r="AF225">
        <v>405</v>
      </c>
      <c r="AG225">
        <v>0.73114800000000002</v>
      </c>
      <c r="AJ225">
        <v>405</v>
      </c>
      <c r="AK225">
        <v>0.72651600000000005</v>
      </c>
    </row>
    <row r="226" spans="1:37" x14ac:dyDescent="0.35">
      <c r="A226" s="11">
        <v>750</v>
      </c>
      <c r="B226" s="11">
        <v>0.94915300000000002</v>
      </c>
      <c r="C226" s="11">
        <f t="shared" si="3"/>
        <v>224</v>
      </c>
      <c r="D226" s="11"/>
      <c r="E226" s="11">
        <v>750</v>
      </c>
      <c r="F226" s="11">
        <v>0.95140100000000005</v>
      </c>
      <c r="AF226">
        <v>405</v>
      </c>
      <c r="AG226">
        <v>0.73442600000000002</v>
      </c>
      <c r="AJ226">
        <v>405</v>
      </c>
      <c r="AK226">
        <v>0.72651600000000005</v>
      </c>
    </row>
    <row r="227" spans="1:37" x14ac:dyDescent="0.35">
      <c r="A227" s="11">
        <v>760</v>
      </c>
      <c r="B227" s="11">
        <v>0.95338999999999996</v>
      </c>
      <c r="C227" s="11">
        <f t="shared" si="3"/>
        <v>225</v>
      </c>
      <c r="D227" s="11"/>
      <c r="E227" s="11">
        <v>760</v>
      </c>
      <c r="F227" s="11">
        <v>0.953986</v>
      </c>
      <c r="AF227">
        <v>405</v>
      </c>
      <c r="AG227">
        <v>0.73770500000000006</v>
      </c>
      <c r="AJ227">
        <v>405</v>
      </c>
      <c r="AK227">
        <v>0.72651600000000005</v>
      </c>
    </row>
    <row r="228" spans="1:37" x14ac:dyDescent="0.35">
      <c r="A228" s="11">
        <v>800</v>
      </c>
      <c r="B228" s="11">
        <v>0.95762700000000001</v>
      </c>
      <c r="C228" s="11">
        <f t="shared" si="3"/>
        <v>226</v>
      </c>
      <c r="D228" s="11"/>
      <c r="E228" s="11">
        <v>800</v>
      </c>
      <c r="F228" s="11">
        <v>0.96307399999999999</v>
      </c>
      <c r="AF228">
        <v>420</v>
      </c>
      <c r="AG228">
        <v>0.74098399999999998</v>
      </c>
      <c r="AJ228">
        <v>420</v>
      </c>
      <c r="AK228">
        <v>0.74677099999999996</v>
      </c>
    </row>
    <row r="229" spans="1:37" x14ac:dyDescent="0.35">
      <c r="A229" s="11">
        <v>820</v>
      </c>
      <c r="B229" s="11">
        <v>0.96186400000000005</v>
      </c>
      <c r="C229" s="11">
        <f t="shared" si="3"/>
        <v>227</v>
      </c>
      <c r="D229" s="11"/>
      <c r="E229" s="11">
        <v>820</v>
      </c>
      <c r="F229" s="11">
        <v>0.966947</v>
      </c>
      <c r="AF229">
        <v>420</v>
      </c>
      <c r="AG229">
        <v>0.74426199999999998</v>
      </c>
      <c r="AJ229">
        <v>420</v>
      </c>
      <c r="AK229">
        <v>0.74677099999999996</v>
      </c>
    </row>
    <row r="230" spans="1:37" x14ac:dyDescent="0.35">
      <c r="A230" s="11">
        <v>820</v>
      </c>
      <c r="B230" s="11">
        <v>0.96610200000000002</v>
      </c>
      <c r="C230" s="11">
        <f t="shared" si="3"/>
        <v>228</v>
      </c>
      <c r="D230" s="11"/>
      <c r="E230" s="11">
        <v>820</v>
      </c>
      <c r="F230" s="11">
        <v>0.966947</v>
      </c>
      <c r="AF230">
        <v>420</v>
      </c>
      <c r="AG230">
        <v>0.74754100000000001</v>
      </c>
      <c r="AJ230">
        <v>420</v>
      </c>
      <c r="AK230">
        <v>0.74677099999999996</v>
      </c>
    </row>
    <row r="231" spans="1:37" x14ac:dyDescent="0.35">
      <c r="A231" s="11">
        <v>830</v>
      </c>
      <c r="B231" s="11">
        <v>0.97033899999999995</v>
      </c>
      <c r="C231" s="11">
        <f t="shared" si="3"/>
        <v>229</v>
      </c>
      <c r="D231" s="11"/>
      <c r="E231" s="11">
        <v>830</v>
      </c>
      <c r="F231" s="11">
        <v>0.96873399999999998</v>
      </c>
      <c r="AF231">
        <v>420</v>
      </c>
      <c r="AG231">
        <v>0.75082000000000004</v>
      </c>
      <c r="AJ231">
        <v>420</v>
      </c>
      <c r="AK231">
        <v>0.74677099999999996</v>
      </c>
    </row>
    <row r="232" spans="1:37" x14ac:dyDescent="0.35">
      <c r="A232" s="11">
        <v>860</v>
      </c>
      <c r="B232" s="11">
        <v>0.974576</v>
      </c>
      <c r="C232" s="11">
        <f t="shared" si="3"/>
        <v>230</v>
      </c>
      <c r="D232" s="11"/>
      <c r="E232" s="11">
        <v>860</v>
      </c>
      <c r="F232" s="11">
        <v>0.97355599999999998</v>
      </c>
      <c r="AF232">
        <v>420</v>
      </c>
      <c r="AG232">
        <v>0.75409800000000005</v>
      </c>
      <c r="AJ232">
        <v>420</v>
      </c>
      <c r="AK232">
        <v>0.74677099999999996</v>
      </c>
    </row>
    <row r="233" spans="1:37" x14ac:dyDescent="0.35">
      <c r="A233" s="11">
        <v>870</v>
      </c>
      <c r="B233" s="11">
        <v>0.97881399999999996</v>
      </c>
      <c r="C233" s="11">
        <f t="shared" si="3"/>
        <v>231</v>
      </c>
      <c r="D233" s="11"/>
      <c r="E233" s="11">
        <v>870</v>
      </c>
      <c r="F233" s="11">
        <v>0.97499800000000003</v>
      </c>
      <c r="AF233">
        <v>420</v>
      </c>
      <c r="AG233">
        <v>0.75737699999999997</v>
      </c>
      <c r="AJ233">
        <v>420</v>
      </c>
      <c r="AK233">
        <v>0.74677099999999996</v>
      </c>
    </row>
    <row r="234" spans="1:37" x14ac:dyDescent="0.35">
      <c r="A234" s="11">
        <v>880</v>
      </c>
      <c r="B234" s="11">
        <v>0.98305100000000001</v>
      </c>
      <c r="C234" s="11">
        <f t="shared" si="3"/>
        <v>232</v>
      </c>
      <c r="D234" s="11"/>
      <c r="E234" s="11">
        <v>880</v>
      </c>
      <c r="F234" s="11">
        <v>0.97636400000000001</v>
      </c>
      <c r="AF234">
        <v>435</v>
      </c>
      <c r="AG234">
        <v>0.760656</v>
      </c>
      <c r="AJ234">
        <v>435</v>
      </c>
      <c r="AK234">
        <v>0.76576999999999995</v>
      </c>
    </row>
    <row r="235" spans="1:37" x14ac:dyDescent="0.35">
      <c r="A235" s="11">
        <v>900</v>
      </c>
      <c r="B235" s="11">
        <v>0.98728800000000005</v>
      </c>
      <c r="C235" s="11">
        <f t="shared" si="3"/>
        <v>233</v>
      </c>
      <c r="D235" s="11"/>
      <c r="E235" s="11">
        <v>900</v>
      </c>
      <c r="F235" s="11">
        <v>0.97888299999999995</v>
      </c>
      <c r="AF235">
        <v>435</v>
      </c>
      <c r="AG235">
        <v>0.763934</v>
      </c>
      <c r="AJ235">
        <v>435</v>
      </c>
      <c r="AK235">
        <v>0.76576999999999995</v>
      </c>
    </row>
    <row r="236" spans="1:37" x14ac:dyDescent="0.35">
      <c r="A236" s="11">
        <v>900</v>
      </c>
      <c r="B236" s="11">
        <v>0.99152499999999999</v>
      </c>
      <c r="C236" s="11">
        <f t="shared" si="3"/>
        <v>234</v>
      </c>
      <c r="D236" s="11"/>
      <c r="E236" s="11">
        <v>900</v>
      </c>
      <c r="F236" s="11">
        <v>0.97888299999999995</v>
      </c>
      <c r="AF236">
        <v>435</v>
      </c>
      <c r="AG236">
        <v>0.76721300000000003</v>
      </c>
      <c r="AJ236">
        <v>435</v>
      </c>
      <c r="AK236">
        <v>0.76576999999999995</v>
      </c>
    </row>
    <row r="237" spans="1:37" x14ac:dyDescent="0.35">
      <c r="A237" s="11">
        <v>900</v>
      </c>
      <c r="B237" s="11">
        <v>0.99576299999999995</v>
      </c>
      <c r="C237" s="11">
        <f t="shared" si="3"/>
        <v>235</v>
      </c>
      <c r="D237" s="11"/>
      <c r="E237" s="11">
        <v>900</v>
      </c>
      <c r="F237" s="11">
        <v>0.97888299999999995</v>
      </c>
      <c r="AF237">
        <v>435</v>
      </c>
      <c r="AG237">
        <v>0.77049199999999995</v>
      </c>
      <c r="AJ237">
        <v>435</v>
      </c>
      <c r="AK237">
        <v>0.76576999999999995</v>
      </c>
    </row>
    <row r="238" spans="1:37" x14ac:dyDescent="0.35">
      <c r="A238" s="11">
        <v>910</v>
      </c>
      <c r="B238" s="11">
        <v>1</v>
      </c>
      <c r="C238" s="11">
        <f t="shared" si="3"/>
        <v>236</v>
      </c>
      <c r="D238" s="11"/>
      <c r="E238" s="11">
        <v>910</v>
      </c>
      <c r="F238" s="11">
        <v>0.980043</v>
      </c>
      <c r="AF238">
        <v>435</v>
      </c>
      <c r="AG238">
        <v>0.77376999999999996</v>
      </c>
      <c r="AJ238">
        <v>435</v>
      </c>
      <c r="AK238">
        <v>0.76576999999999995</v>
      </c>
    </row>
    <row r="239" spans="1:37" x14ac:dyDescent="0.35">
      <c r="A239" s="11"/>
      <c r="B239" s="11"/>
      <c r="C239" s="11"/>
      <c r="D239" s="11"/>
      <c r="E239" s="11"/>
      <c r="F239" s="11"/>
      <c r="AF239">
        <v>435</v>
      </c>
      <c r="AG239">
        <v>0.77704899999999999</v>
      </c>
      <c r="AJ239">
        <v>435</v>
      </c>
      <c r="AK239">
        <v>0.76576999999999995</v>
      </c>
    </row>
    <row r="240" spans="1:37" x14ac:dyDescent="0.35">
      <c r="A240" s="11"/>
      <c r="B240" s="11"/>
      <c r="C240" s="11"/>
      <c r="D240" s="11"/>
      <c r="E240" s="11"/>
      <c r="F240" s="11"/>
      <c r="AF240">
        <v>435</v>
      </c>
      <c r="AG240">
        <v>0.78032800000000002</v>
      </c>
      <c r="AJ240">
        <v>435</v>
      </c>
      <c r="AK240">
        <v>0.76576999999999995</v>
      </c>
    </row>
    <row r="241" spans="1:37" x14ac:dyDescent="0.35">
      <c r="A241" s="11"/>
      <c r="B241" s="11"/>
      <c r="C241" s="11"/>
      <c r="D241" s="11"/>
      <c r="E241" s="11"/>
      <c r="F241" s="11"/>
      <c r="AF241">
        <v>450</v>
      </c>
      <c r="AG241">
        <v>0.78360700000000005</v>
      </c>
      <c r="AJ241">
        <v>450</v>
      </c>
      <c r="AK241">
        <v>0.78355900000000001</v>
      </c>
    </row>
    <row r="242" spans="1:37" x14ac:dyDescent="0.35">
      <c r="A242" s="11"/>
      <c r="B242" s="11"/>
      <c r="C242" s="11"/>
      <c r="D242" s="11"/>
      <c r="E242" s="11"/>
      <c r="F242" s="11"/>
      <c r="AF242">
        <v>450</v>
      </c>
      <c r="AG242">
        <v>0.78688499999999995</v>
      </c>
      <c r="AJ242">
        <v>450</v>
      </c>
      <c r="AK242">
        <v>0.78355900000000001</v>
      </c>
    </row>
    <row r="243" spans="1:37" x14ac:dyDescent="0.35">
      <c r="A243" s="11"/>
      <c r="B243" s="11"/>
      <c r="C243" s="11"/>
      <c r="D243" s="11"/>
      <c r="E243" s="11"/>
      <c r="F243" s="11"/>
      <c r="AF243">
        <v>450</v>
      </c>
      <c r="AG243">
        <v>0.79016399999999998</v>
      </c>
      <c r="AJ243">
        <v>450</v>
      </c>
      <c r="AK243">
        <v>0.78355900000000001</v>
      </c>
    </row>
    <row r="244" spans="1:37" x14ac:dyDescent="0.35">
      <c r="A244" s="11"/>
      <c r="B244" s="11"/>
      <c r="C244" s="11"/>
      <c r="D244" s="11"/>
      <c r="E244" s="11"/>
      <c r="F244" s="11"/>
      <c r="AF244">
        <v>450</v>
      </c>
      <c r="AG244">
        <v>0.79344300000000001</v>
      </c>
      <c r="AJ244">
        <v>450</v>
      </c>
      <c r="AK244">
        <v>0.78355900000000001</v>
      </c>
    </row>
    <row r="245" spans="1:37" x14ac:dyDescent="0.35">
      <c r="A245" s="11"/>
      <c r="B245" s="11"/>
      <c r="C245" s="11"/>
      <c r="D245" s="11"/>
      <c r="E245" s="11"/>
      <c r="F245" s="11"/>
      <c r="AF245">
        <v>450</v>
      </c>
      <c r="AG245">
        <v>0.79672100000000001</v>
      </c>
      <c r="AJ245">
        <v>450</v>
      </c>
      <c r="AK245">
        <v>0.78355900000000001</v>
      </c>
    </row>
    <row r="246" spans="1:37" x14ac:dyDescent="0.35">
      <c r="A246" s="11"/>
      <c r="B246" s="11"/>
      <c r="C246" s="11"/>
      <c r="D246" s="11"/>
      <c r="E246" s="11"/>
      <c r="F246" s="11"/>
      <c r="AF246">
        <v>465</v>
      </c>
      <c r="AG246">
        <v>0.8</v>
      </c>
      <c r="AJ246">
        <v>465</v>
      </c>
      <c r="AK246">
        <v>0.80018599999999995</v>
      </c>
    </row>
    <row r="247" spans="1:37" x14ac:dyDescent="0.35">
      <c r="A247" s="11"/>
      <c r="B247" s="11"/>
      <c r="C247" s="11"/>
      <c r="D247" s="11"/>
      <c r="E247" s="11"/>
      <c r="F247" s="11"/>
      <c r="AF247">
        <v>465</v>
      </c>
      <c r="AG247">
        <v>0.80327899999999997</v>
      </c>
      <c r="AJ247">
        <v>465</v>
      </c>
      <c r="AK247">
        <v>0.80018599999999995</v>
      </c>
    </row>
    <row r="248" spans="1:37" x14ac:dyDescent="0.35">
      <c r="A248" s="11"/>
      <c r="B248" s="11"/>
      <c r="C248" s="11"/>
      <c r="D248" s="11"/>
      <c r="E248" s="11"/>
      <c r="F248" s="11"/>
      <c r="AF248">
        <v>465</v>
      </c>
      <c r="AG248">
        <v>0.80655699999999997</v>
      </c>
      <c r="AJ248">
        <v>465</v>
      </c>
      <c r="AK248">
        <v>0.80018599999999995</v>
      </c>
    </row>
    <row r="249" spans="1:37" x14ac:dyDescent="0.35">
      <c r="A249" s="11"/>
      <c r="B249" s="11"/>
      <c r="C249" s="11"/>
      <c r="D249" s="11"/>
      <c r="E249" s="11"/>
      <c r="F249" s="11"/>
      <c r="AF249">
        <v>465</v>
      </c>
      <c r="AG249">
        <v>0.809836</v>
      </c>
      <c r="AJ249">
        <v>465</v>
      </c>
      <c r="AK249">
        <v>0.80018599999999995</v>
      </c>
    </row>
    <row r="250" spans="1:37" x14ac:dyDescent="0.35">
      <c r="A250" s="11"/>
      <c r="B250" s="11"/>
      <c r="C250" s="11"/>
      <c r="D250" s="11"/>
      <c r="E250" s="11"/>
      <c r="F250" s="11"/>
      <c r="AF250">
        <v>465</v>
      </c>
      <c r="AG250">
        <v>0.81311500000000003</v>
      </c>
      <c r="AJ250">
        <v>465</v>
      </c>
      <c r="AK250">
        <v>0.80018599999999995</v>
      </c>
    </row>
    <row r="251" spans="1:37" x14ac:dyDescent="0.35">
      <c r="A251" s="11"/>
      <c r="B251" s="11"/>
      <c r="C251" s="11"/>
      <c r="D251" s="11"/>
      <c r="E251" s="11"/>
      <c r="F251" s="11"/>
      <c r="AF251">
        <v>465</v>
      </c>
      <c r="AG251">
        <v>0.81639300000000004</v>
      </c>
      <c r="AJ251">
        <v>465</v>
      </c>
      <c r="AK251">
        <v>0.80018599999999995</v>
      </c>
    </row>
    <row r="252" spans="1:37" x14ac:dyDescent="0.35">
      <c r="A252" s="11"/>
      <c r="B252" s="11"/>
      <c r="C252" s="11"/>
      <c r="D252" s="11"/>
      <c r="E252" s="11"/>
      <c r="F252" s="11"/>
      <c r="AF252">
        <v>480</v>
      </c>
      <c r="AG252">
        <v>0.81967199999999996</v>
      </c>
      <c r="AJ252">
        <v>480</v>
      </c>
      <c r="AK252">
        <v>0.81570100000000001</v>
      </c>
    </row>
    <row r="253" spans="1:37" x14ac:dyDescent="0.35">
      <c r="A253" s="11"/>
      <c r="B253" s="11"/>
      <c r="C253" s="11"/>
      <c r="D253" s="11"/>
      <c r="E253" s="11"/>
      <c r="F253" s="11"/>
      <c r="AF253">
        <v>495</v>
      </c>
      <c r="AG253">
        <v>0.82295099999999999</v>
      </c>
      <c r="AJ253">
        <v>495</v>
      </c>
      <c r="AK253">
        <v>0.83015799999999995</v>
      </c>
    </row>
    <row r="254" spans="1:37" x14ac:dyDescent="0.35">
      <c r="A254" s="11"/>
      <c r="B254" s="11"/>
      <c r="C254" s="11"/>
      <c r="D254" s="11"/>
      <c r="E254" s="11"/>
      <c r="F254" s="11"/>
      <c r="AF254">
        <v>495</v>
      </c>
      <c r="AG254">
        <v>0.82623000000000002</v>
      </c>
      <c r="AJ254">
        <v>495</v>
      </c>
      <c r="AK254">
        <v>0.83015799999999995</v>
      </c>
    </row>
    <row r="255" spans="1:37" x14ac:dyDescent="0.35">
      <c r="A255" s="11"/>
      <c r="B255" s="11"/>
      <c r="C255" s="11"/>
      <c r="D255" s="11"/>
      <c r="E255" s="11"/>
      <c r="F255" s="11"/>
      <c r="AF255">
        <v>495</v>
      </c>
      <c r="AG255">
        <v>0.82950800000000002</v>
      </c>
      <c r="AJ255">
        <v>495</v>
      </c>
      <c r="AK255">
        <v>0.83015799999999995</v>
      </c>
    </row>
    <row r="256" spans="1:37" x14ac:dyDescent="0.35">
      <c r="A256" s="11"/>
      <c r="B256" s="11"/>
      <c r="C256" s="11"/>
      <c r="D256" s="11"/>
      <c r="E256" s="11"/>
      <c r="F256" s="11"/>
      <c r="AF256">
        <v>495</v>
      </c>
      <c r="AG256">
        <v>0.83278700000000005</v>
      </c>
      <c r="AJ256">
        <v>495</v>
      </c>
      <c r="AK256">
        <v>0.83015799999999995</v>
      </c>
    </row>
    <row r="257" spans="1:37" x14ac:dyDescent="0.35">
      <c r="A257" s="11"/>
      <c r="B257" s="11"/>
      <c r="C257" s="11"/>
      <c r="D257" s="11"/>
      <c r="E257" s="11"/>
      <c r="F257" s="11"/>
      <c r="AF257">
        <v>495</v>
      </c>
      <c r="AG257">
        <v>0.83606599999999998</v>
      </c>
      <c r="AJ257">
        <v>495</v>
      </c>
      <c r="AK257">
        <v>0.83015799999999995</v>
      </c>
    </row>
    <row r="258" spans="1:37" x14ac:dyDescent="0.35">
      <c r="A258" s="11"/>
      <c r="B258" s="11"/>
      <c r="C258" s="11"/>
      <c r="D258" s="11"/>
      <c r="E258" s="11"/>
      <c r="F258" s="11"/>
      <c r="AF258">
        <v>510</v>
      </c>
      <c r="AG258">
        <v>0.83934399999999998</v>
      </c>
      <c r="AJ258">
        <v>510</v>
      </c>
      <c r="AK258">
        <v>0.84360900000000005</v>
      </c>
    </row>
    <row r="259" spans="1:37" x14ac:dyDescent="0.35">
      <c r="A259" s="11"/>
      <c r="B259" s="11"/>
      <c r="C259" s="11"/>
      <c r="D259" s="11"/>
      <c r="E259" s="11"/>
      <c r="F259" s="11"/>
      <c r="AF259">
        <v>510</v>
      </c>
      <c r="AG259">
        <v>0.84262300000000001</v>
      </c>
      <c r="AJ259">
        <v>510</v>
      </c>
      <c r="AK259">
        <v>0.84360900000000005</v>
      </c>
    </row>
    <row r="260" spans="1:37" x14ac:dyDescent="0.35">
      <c r="A260" s="11"/>
      <c r="B260" s="11"/>
      <c r="C260" s="11"/>
      <c r="D260" s="11"/>
      <c r="E260" s="11"/>
      <c r="F260" s="11"/>
      <c r="AF260">
        <v>510</v>
      </c>
      <c r="AG260">
        <v>0.84590200000000004</v>
      </c>
      <c r="AJ260">
        <v>510</v>
      </c>
      <c r="AK260">
        <v>0.84360900000000005</v>
      </c>
    </row>
    <row r="261" spans="1:37" x14ac:dyDescent="0.35">
      <c r="A261" s="11"/>
      <c r="B261" s="11"/>
      <c r="C261" s="11"/>
      <c r="D261" s="11"/>
      <c r="E261" s="11"/>
      <c r="F261" s="11"/>
      <c r="AF261">
        <v>510</v>
      </c>
      <c r="AG261">
        <v>0.84918000000000005</v>
      </c>
      <c r="AJ261">
        <v>510</v>
      </c>
      <c r="AK261">
        <v>0.84360900000000005</v>
      </c>
    </row>
    <row r="262" spans="1:37" x14ac:dyDescent="0.35">
      <c r="A262" s="11"/>
      <c r="B262" s="11"/>
      <c r="C262" s="11"/>
      <c r="D262" s="11"/>
      <c r="E262" s="11"/>
      <c r="F262" s="11"/>
      <c r="AF262">
        <v>525</v>
      </c>
      <c r="AG262">
        <v>0.85245899999999997</v>
      </c>
      <c r="AJ262">
        <v>525</v>
      </c>
      <c r="AK262">
        <v>0.85610699999999995</v>
      </c>
    </row>
    <row r="263" spans="1:37" x14ac:dyDescent="0.35">
      <c r="A263" s="11"/>
      <c r="B263" s="11"/>
      <c r="C263" s="11"/>
      <c r="D263" s="11"/>
      <c r="E263" s="11"/>
      <c r="F263" s="11"/>
      <c r="AF263">
        <v>525</v>
      </c>
      <c r="AG263">
        <v>0.855738</v>
      </c>
      <c r="AJ263">
        <v>525</v>
      </c>
      <c r="AK263">
        <v>0.85610699999999995</v>
      </c>
    </row>
    <row r="264" spans="1:37" x14ac:dyDescent="0.35">
      <c r="A264" s="11"/>
      <c r="B264" s="11"/>
      <c r="C264" s="11"/>
      <c r="D264" s="11"/>
      <c r="E264" s="11"/>
      <c r="F264" s="11"/>
      <c r="AF264">
        <v>525</v>
      </c>
      <c r="AG264">
        <v>0.859016</v>
      </c>
      <c r="AJ264">
        <v>525</v>
      </c>
      <c r="AK264">
        <v>0.85610699999999995</v>
      </c>
    </row>
    <row r="265" spans="1:37" x14ac:dyDescent="0.35">
      <c r="A265" s="11"/>
      <c r="B265" s="11"/>
      <c r="C265" s="11"/>
      <c r="D265" s="11"/>
      <c r="E265" s="11"/>
      <c r="F265" s="11"/>
      <c r="AF265">
        <v>525</v>
      </c>
      <c r="AG265">
        <v>0.86229500000000003</v>
      </c>
      <c r="AJ265">
        <v>525</v>
      </c>
      <c r="AK265">
        <v>0.85610699999999995</v>
      </c>
    </row>
    <row r="266" spans="1:37" x14ac:dyDescent="0.35">
      <c r="A266" s="11"/>
      <c r="B266" s="11"/>
      <c r="C266" s="11"/>
      <c r="D266" s="11"/>
      <c r="E266" s="11"/>
      <c r="F266" s="11"/>
      <c r="AF266">
        <v>540</v>
      </c>
      <c r="AG266">
        <v>0.86557399999999995</v>
      </c>
      <c r="AJ266">
        <v>540</v>
      </c>
      <c r="AK266">
        <v>0.86770599999999998</v>
      </c>
    </row>
    <row r="267" spans="1:37" x14ac:dyDescent="0.35">
      <c r="A267" s="11"/>
      <c r="B267" s="11"/>
      <c r="C267" s="11"/>
      <c r="D267" s="11"/>
      <c r="E267" s="11"/>
      <c r="F267" s="11"/>
      <c r="AF267">
        <v>540</v>
      </c>
      <c r="AG267">
        <v>0.86885199999999996</v>
      </c>
      <c r="AJ267">
        <v>540</v>
      </c>
      <c r="AK267">
        <v>0.86770599999999998</v>
      </c>
    </row>
    <row r="268" spans="1:37" x14ac:dyDescent="0.35">
      <c r="A268" s="11"/>
      <c r="B268" s="11"/>
      <c r="C268" s="11"/>
      <c r="D268" s="11"/>
      <c r="E268" s="11"/>
      <c r="F268" s="11"/>
      <c r="AF268">
        <v>540</v>
      </c>
      <c r="AG268">
        <v>0.87213099999999999</v>
      </c>
      <c r="AJ268">
        <v>540</v>
      </c>
      <c r="AK268">
        <v>0.86770599999999998</v>
      </c>
    </row>
    <row r="269" spans="1:37" x14ac:dyDescent="0.35">
      <c r="A269" s="11"/>
      <c r="B269" s="11"/>
      <c r="C269" s="11"/>
      <c r="D269" s="11"/>
      <c r="E269" s="11"/>
      <c r="F269" s="11"/>
      <c r="AF269">
        <v>540</v>
      </c>
      <c r="AG269">
        <v>0.87541000000000002</v>
      </c>
      <c r="AJ269">
        <v>540</v>
      </c>
      <c r="AK269">
        <v>0.86770599999999998</v>
      </c>
    </row>
    <row r="270" spans="1:37" x14ac:dyDescent="0.35">
      <c r="A270" s="11"/>
      <c r="B270" s="11"/>
      <c r="C270" s="11"/>
      <c r="D270" s="11"/>
      <c r="E270" s="11"/>
      <c r="F270" s="11"/>
      <c r="AF270">
        <v>540</v>
      </c>
      <c r="AG270">
        <v>0.87868900000000005</v>
      </c>
      <c r="AJ270">
        <v>540</v>
      </c>
      <c r="AK270">
        <v>0.86770599999999998</v>
      </c>
    </row>
    <row r="271" spans="1:37" x14ac:dyDescent="0.35">
      <c r="A271" s="11"/>
      <c r="B271" s="11"/>
      <c r="C271" s="11"/>
      <c r="D271" s="11"/>
      <c r="E271" s="11"/>
      <c r="F271" s="11"/>
      <c r="AF271">
        <v>540</v>
      </c>
      <c r="AG271">
        <v>0.88196699999999995</v>
      </c>
      <c r="AJ271">
        <v>540</v>
      </c>
      <c r="AK271">
        <v>0.86770599999999998</v>
      </c>
    </row>
    <row r="272" spans="1:37" x14ac:dyDescent="0.35">
      <c r="A272" s="11"/>
      <c r="B272" s="11"/>
      <c r="C272" s="11"/>
      <c r="D272" s="11"/>
      <c r="E272" s="11"/>
      <c r="F272" s="11"/>
      <c r="AF272">
        <v>540</v>
      </c>
      <c r="AG272">
        <v>0.88524599999999998</v>
      </c>
      <c r="AJ272">
        <v>540</v>
      </c>
      <c r="AK272">
        <v>0.86770599999999998</v>
      </c>
    </row>
    <row r="273" spans="1:37" x14ac:dyDescent="0.35">
      <c r="A273" s="11"/>
      <c r="B273" s="11"/>
      <c r="C273" s="11"/>
      <c r="D273" s="11"/>
      <c r="E273" s="11"/>
      <c r="F273" s="11"/>
      <c r="AF273">
        <v>555</v>
      </c>
      <c r="AG273">
        <v>0.88852500000000001</v>
      </c>
      <c r="AJ273">
        <v>555</v>
      </c>
      <c r="AK273">
        <v>0.87845700000000004</v>
      </c>
    </row>
    <row r="274" spans="1:37" x14ac:dyDescent="0.35">
      <c r="A274" s="11"/>
      <c r="B274" s="11"/>
      <c r="C274" s="11"/>
      <c r="D274" s="11"/>
      <c r="E274" s="11"/>
      <c r="F274" s="11"/>
      <c r="AF274">
        <v>555</v>
      </c>
      <c r="AG274">
        <v>0.89180300000000001</v>
      </c>
      <c r="AJ274">
        <v>555</v>
      </c>
      <c r="AK274">
        <v>0.87845700000000004</v>
      </c>
    </row>
    <row r="275" spans="1:37" x14ac:dyDescent="0.35">
      <c r="A275" s="11"/>
      <c r="B275" s="11"/>
      <c r="C275" s="11"/>
      <c r="D275" s="11"/>
      <c r="E275" s="11"/>
      <c r="F275" s="11"/>
      <c r="AF275">
        <v>570</v>
      </c>
      <c r="AG275">
        <v>0.89508200000000004</v>
      </c>
      <c r="AJ275">
        <v>570</v>
      </c>
      <c r="AK275">
        <v>0.88841199999999998</v>
      </c>
    </row>
    <row r="276" spans="1:37" x14ac:dyDescent="0.35">
      <c r="A276" s="11"/>
      <c r="B276" s="11"/>
      <c r="C276" s="11"/>
      <c r="D276" s="11"/>
      <c r="E276" s="11"/>
      <c r="F276" s="11"/>
      <c r="AF276">
        <v>570</v>
      </c>
      <c r="AG276">
        <v>0.89836099999999997</v>
      </c>
      <c r="AJ276">
        <v>570</v>
      </c>
      <c r="AK276">
        <v>0.88841199999999998</v>
      </c>
    </row>
    <row r="277" spans="1:37" x14ac:dyDescent="0.35">
      <c r="A277" s="11"/>
      <c r="B277" s="11"/>
      <c r="C277" s="11"/>
      <c r="D277" s="11"/>
      <c r="E277" s="11"/>
      <c r="F277" s="11"/>
      <c r="AF277">
        <v>585</v>
      </c>
      <c r="AG277">
        <v>0.90163899999999997</v>
      </c>
      <c r="AJ277">
        <v>585</v>
      </c>
      <c r="AK277">
        <v>0.89761899999999994</v>
      </c>
    </row>
    <row r="278" spans="1:37" x14ac:dyDescent="0.35">
      <c r="A278" s="11"/>
      <c r="B278" s="11"/>
      <c r="C278" s="11"/>
      <c r="D278" s="11"/>
      <c r="E278" s="11"/>
      <c r="F278" s="11"/>
      <c r="AF278">
        <v>585</v>
      </c>
      <c r="AG278">
        <v>0.904918</v>
      </c>
      <c r="AJ278">
        <v>585</v>
      </c>
      <c r="AK278">
        <v>0.89761899999999994</v>
      </c>
    </row>
    <row r="279" spans="1:37" x14ac:dyDescent="0.35">
      <c r="A279" s="11"/>
      <c r="B279" s="11"/>
      <c r="C279" s="11"/>
      <c r="D279" s="11"/>
      <c r="E279" s="11"/>
      <c r="F279" s="11"/>
      <c r="AF279">
        <v>585</v>
      </c>
      <c r="AG279">
        <v>0.90819700000000003</v>
      </c>
      <c r="AJ279">
        <v>585</v>
      </c>
      <c r="AK279">
        <v>0.89761899999999994</v>
      </c>
    </row>
    <row r="280" spans="1:37" x14ac:dyDescent="0.35">
      <c r="A280" s="11"/>
      <c r="B280" s="11"/>
      <c r="C280" s="11"/>
      <c r="D280" s="11"/>
      <c r="E280" s="11"/>
      <c r="F280" s="11"/>
      <c r="AF280">
        <v>600</v>
      </c>
      <c r="AG280">
        <v>0.91147500000000004</v>
      </c>
      <c r="AJ280">
        <v>600</v>
      </c>
      <c r="AK280">
        <v>0.90612599999999999</v>
      </c>
    </row>
    <row r="281" spans="1:37" x14ac:dyDescent="0.35">
      <c r="A281" s="11"/>
      <c r="B281" s="11"/>
      <c r="C281" s="11"/>
      <c r="D281" s="11"/>
      <c r="E281" s="11"/>
      <c r="F281" s="11"/>
      <c r="AF281">
        <v>600</v>
      </c>
      <c r="AG281">
        <v>0.91475399999999996</v>
      </c>
      <c r="AJ281">
        <v>600</v>
      </c>
      <c r="AK281">
        <v>0.90612599999999999</v>
      </c>
    </row>
    <row r="282" spans="1:37" x14ac:dyDescent="0.35">
      <c r="A282" s="11"/>
      <c r="B282" s="11"/>
      <c r="C282" s="11"/>
      <c r="D282" s="11"/>
      <c r="E282" s="11"/>
      <c r="F282" s="11"/>
      <c r="AF282">
        <v>615</v>
      </c>
      <c r="AG282">
        <v>0.91803299999999999</v>
      </c>
      <c r="AJ282">
        <v>615</v>
      </c>
      <c r="AK282">
        <v>0.91397799999999996</v>
      </c>
    </row>
    <row r="283" spans="1:37" x14ac:dyDescent="0.35">
      <c r="A283" s="11"/>
      <c r="B283" s="11"/>
      <c r="C283" s="11"/>
      <c r="D283" s="11"/>
      <c r="E283" s="11"/>
      <c r="F283" s="11"/>
      <c r="AF283">
        <v>615</v>
      </c>
      <c r="AG283">
        <v>0.92131099999999999</v>
      </c>
      <c r="AJ283">
        <v>615</v>
      </c>
      <c r="AK283">
        <v>0.91397799999999996</v>
      </c>
    </row>
    <row r="284" spans="1:37" x14ac:dyDescent="0.35">
      <c r="A284" s="11"/>
      <c r="B284" s="11"/>
      <c r="C284" s="11"/>
      <c r="D284" s="11"/>
      <c r="E284" s="11"/>
      <c r="F284" s="11"/>
      <c r="AF284">
        <v>615</v>
      </c>
      <c r="AG284">
        <v>0.92459000000000002</v>
      </c>
      <c r="AJ284">
        <v>615</v>
      </c>
      <c r="AK284">
        <v>0.91397799999999996</v>
      </c>
    </row>
    <row r="285" spans="1:37" x14ac:dyDescent="0.35">
      <c r="A285" s="11"/>
      <c r="B285" s="11"/>
      <c r="C285" s="11"/>
      <c r="D285" s="11"/>
      <c r="E285" s="11"/>
      <c r="F285" s="11"/>
      <c r="AF285">
        <v>630</v>
      </c>
      <c r="AG285">
        <v>0.92786900000000005</v>
      </c>
      <c r="AJ285">
        <v>630</v>
      </c>
      <c r="AK285">
        <v>0.92122000000000004</v>
      </c>
    </row>
    <row r="286" spans="1:37" x14ac:dyDescent="0.35">
      <c r="A286" s="11"/>
      <c r="B286" s="11"/>
      <c r="C286" s="11"/>
      <c r="D286" s="11"/>
      <c r="E286" s="11"/>
      <c r="F286" s="11"/>
      <c r="AF286">
        <v>630</v>
      </c>
      <c r="AG286">
        <v>0.93114799999999998</v>
      </c>
      <c r="AJ286">
        <v>630</v>
      </c>
      <c r="AK286">
        <v>0.92122000000000004</v>
      </c>
    </row>
    <row r="287" spans="1:37" x14ac:dyDescent="0.35">
      <c r="A287" s="11"/>
      <c r="B287" s="11"/>
      <c r="C287" s="11"/>
      <c r="D287" s="11"/>
      <c r="E287" s="11"/>
      <c r="F287" s="11"/>
      <c r="AF287">
        <v>630</v>
      </c>
      <c r="AG287">
        <v>0.93442599999999998</v>
      </c>
      <c r="AJ287">
        <v>630</v>
      </c>
      <c r="AK287">
        <v>0.92122000000000004</v>
      </c>
    </row>
    <row r="288" spans="1:37" x14ac:dyDescent="0.35">
      <c r="A288" s="11"/>
      <c r="B288" s="11"/>
      <c r="C288" s="11"/>
      <c r="D288" s="11"/>
      <c r="E288" s="11"/>
      <c r="F288" s="11"/>
      <c r="AF288">
        <v>630</v>
      </c>
      <c r="AG288">
        <v>0.93770500000000001</v>
      </c>
      <c r="AJ288">
        <v>630</v>
      </c>
      <c r="AK288">
        <v>0.92122000000000004</v>
      </c>
    </row>
    <row r="289" spans="1:37" x14ac:dyDescent="0.35">
      <c r="A289" s="11"/>
      <c r="B289" s="11"/>
      <c r="C289" s="11"/>
      <c r="D289" s="11"/>
      <c r="E289" s="11"/>
      <c r="F289" s="11"/>
      <c r="AF289">
        <v>630</v>
      </c>
      <c r="AG289">
        <v>0.94098400000000004</v>
      </c>
      <c r="AJ289">
        <v>630</v>
      </c>
      <c r="AK289">
        <v>0.92122000000000004</v>
      </c>
    </row>
    <row r="290" spans="1:37" x14ac:dyDescent="0.35">
      <c r="A290" s="11"/>
      <c r="B290" s="11"/>
      <c r="C290" s="11"/>
      <c r="D290" s="11"/>
      <c r="E290" s="11"/>
      <c r="F290" s="11"/>
      <c r="AF290">
        <v>645</v>
      </c>
      <c r="AG290">
        <v>0.94426200000000005</v>
      </c>
      <c r="AJ290">
        <v>645</v>
      </c>
      <c r="AK290">
        <v>0.92789299999999997</v>
      </c>
    </row>
    <row r="291" spans="1:37" x14ac:dyDescent="0.35">
      <c r="A291" s="11"/>
      <c r="B291" s="11"/>
      <c r="C291" s="11"/>
      <c r="D291" s="11"/>
      <c r="E291" s="11"/>
      <c r="F291" s="11"/>
      <c r="AF291">
        <v>675</v>
      </c>
      <c r="AG291">
        <v>0.94754099999999997</v>
      </c>
      <c r="AJ291">
        <v>675</v>
      </c>
      <c r="AK291">
        <v>0.93968799999999997</v>
      </c>
    </row>
    <row r="292" spans="1:37" x14ac:dyDescent="0.35">
      <c r="A292" s="11"/>
      <c r="B292" s="11"/>
      <c r="C292" s="11"/>
      <c r="D292" s="11"/>
      <c r="E292" s="11"/>
      <c r="F292" s="11"/>
      <c r="AF292">
        <v>690</v>
      </c>
      <c r="AG292">
        <v>0.95082</v>
      </c>
      <c r="AJ292">
        <v>690</v>
      </c>
      <c r="AK292">
        <v>0.94488300000000003</v>
      </c>
    </row>
    <row r="293" spans="1:37" x14ac:dyDescent="0.35">
      <c r="A293" s="11"/>
      <c r="B293" s="11"/>
      <c r="C293" s="11"/>
      <c r="D293" s="11"/>
      <c r="E293" s="11"/>
      <c r="F293" s="11"/>
      <c r="AF293">
        <v>720</v>
      </c>
      <c r="AG293">
        <v>0.954098</v>
      </c>
      <c r="AJ293">
        <v>720</v>
      </c>
      <c r="AK293">
        <v>0.954036</v>
      </c>
    </row>
    <row r="294" spans="1:37" x14ac:dyDescent="0.35">
      <c r="A294" s="11"/>
      <c r="B294" s="11"/>
      <c r="C294" s="11"/>
      <c r="D294" s="11"/>
      <c r="E294" s="11"/>
      <c r="F294" s="11"/>
      <c r="AF294">
        <v>720</v>
      </c>
      <c r="AG294">
        <v>0.95737700000000003</v>
      </c>
      <c r="AJ294">
        <v>720</v>
      </c>
      <c r="AK294">
        <v>0.954036</v>
      </c>
    </row>
    <row r="295" spans="1:37" x14ac:dyDescent="0.35">
      <c r="A295" s="11"/>
      <c r="B295" s="11"/>
      <c r="C295" s="11"/>
      <c r="D295" s="11"/>
      <c r="E295" s="11"/>
      <c r="F295" s="11"/>
      <c r="AF295">
        <v>750</v>
      </c>
      <c r="AG295">
        <v>0.96065599999999995</v>
      </c>
      <c r="AJ295">
        <v>750</v>
      </c>
      <c r="AK295">
        <v>0.96173799999999998</v>
      </c>
    </row>
    <row r="296" spans="1:37" x14ac:dyDescent="0.35">
      <c r="A296" s="11"/>
      <c r="B296" s="11"/>
      <c r="C296" s="11"/>
      <c r="D296" s="11"/>
      <c r="E296" s="11"/>
      <c r="F296" s="11"/>
      <c r="AF296">
        <v>765</v>
      </c>
      <c r="AG296">
        <v>0.96393399999999996</v>
      </c>
      <c r="AJ296">
        <v>765</v>
      </c>
      <c r="AK296">
        <v>0.965113</v>
      </c>
    </row>
    <row r="297" spans="1:37" x14ac:dyDescent="0.35">
      <c r="A297" s="11"/>
      <c r="B297" s="11"/>
      <c r="C297" s="11"/>
      <c r="D297" s="11"/>
      <c r="E297" s="11"/>
      <c r="F297" s="11"/>
      <c r="AF297">
        <v>780</v>
      </c>
      <c r="AG297">
        <v>0.96721299999999999</v>
      </c>
      <c r="AJ297">
        <v>780</v>
      </c>
      <c r="AK297">
        <v>0.96820399999999995</v>
      </c>
    </row>
    <row r="298" spans="1:37" x14ac:dyDescent="0.35">
      <c r="A298" s="11"/>
      <c r="B298" s="11"/>
      <c r="C298" s="11"/>
      <c r="D298" s="11"/>
      <c r="E298" s="11"/>
      <c r="F298" s="11"/>
      <c r="AF298">
        <v>810</v>
      </c>
      <c r="AG298">
        <v>0.97049200000000002</v>
      </c>
      <c r="AJ298">
        <v>810</v>
      </c>
      <c r="AK298">
        <v>0.97361900000000001</v>
      </c>
    </row>
    <row r="299" spans="1:37" x14ac:dyDescent="0.35">
      <c r="A299" s="11"/>
      <c r="B299" s="11"/>
      <c r="C299" s="11"/>
      <c r="D299" s="11"/>
      <c r="E299" s="11"/>
      <c r="F299" s="11"/>
      <c r="AF299">
        <v>825</v>
      </c>
      <c r="AG299">
        <v>0.97377000000000002</v>
      </c>
      <c r="AJ299">
        <v>825</v>
      </c>
      <c r="AK299">
        <v>0.97598399999999996</v>
      </c>
    </row>
    <row r="300" spans="1:37" x14ac:dyDescent="0.35">
      <c r="A300" s="11"/>
      <c r="B300" s="11"/>
      <c r="C300" s="11"/>
      <c r="D300" s="11"/>
      <c r="E300" s="11"/>
      <c r="F300" s="11"/>
      <c r="AF300">
        <v>840</v>
      </c>
      <c r="AG300">
        <v>0.97704899999999995</v>
      </c>
      <c r="AJ300">
        <v>840</v>
      </c>
      <c r="AK300">
        <v>0.97814500000000004</v>
      </c>
    </row>
    <row r="301" spans="1:37" x14ac:dyDescent="0.35">
      <c r="A301" s="11"/>
      <c r="B301" s="11"/>
      <c r="C301" s="11"/>
      <c r="D301" s="11"/>
      <c r="E301" s="11"/>
      <c r="F301" s="11"/>
      <c r="AF301">
        <v>840</v>
      </c>
      <c r="AG301">
        <v>0.98032799999999998</v>
      </c>
      <c r="AJ301">
        <v>840</v>
      </c>
      <c r="AK301">
        <v>0.97814500000000004</v>
      </c>
    </row>
    <row r="302" spans="1:37" x14ac:dyDescent="0.35">
      <c r="A302" s="11"/>
      <c r="B302" s="11"/>
      <c r="C302" s="11"/>
      <c r="D302" s="11"/>
      <c r="E302" s="11"/>
      <c r="F302" s="11"/>
      <c r="AF302">
        <v>915</v>
      </c>
      <c r="AG302">
        <v>0.98360700000000001</v>
      </c>
      <c r="AJ302">
        <v>915</v>
      </c>
      <c r="AK302">
        <v>0.98642799999999997</v>
      </c>
    </row>
    <row r="303" spans="1:37" x14ac:dyDescent="0.35">
      <c r="A303" s="11"/>
      <c r="B303" s="11"/>
      <c r="C303" s="11"/>
      <c r="D303" s="11"/>
      <c r="E303" s="11"/>
      <c r="F303" s="11"/>
      <c r="AF303">
        <v>960</v>
      </c>
      <c r="AG303">
        <v>0.98688500000000001</v>
      </c>
      <c r="AJ303">
        <v>960</v>
      </c>
      <c r="AK303">
        <v>0.98984099999999997</v>
      </c>
    </row>
    <row r="304" spans="1:37" x14ac:dyDescent="0.35">
      <c r="A304" s="11"/>
      <c r="B304" s="11"/>
      <c r="C304" s="11"/>
      <c r="D304" s="11"/>
      <c r="E304" s="11"/>
      <c r="F304" s="11"/>
      <c r="AF304">
        <v>975</v>
      </c>
      <c r="AG304">
        <v>0.99016400000000004</v>
      </c>
      <c r="AJ304">
        <v>975</v>
      </c>
      <c r="AK304">
        <v>0.99078100000000002</v>
      </c>
    </row>
    <row r="305" spans="1:37" x14ac:dyDescent="0.35">
      <c r="A305" s="11"/>
      <c r="B305" s="11"/>
      <c r="C305" s="11"/>
      <c r="D305" s="11"/>
      <c r="E305" s="11"/>
      <c r="F305" s="11"/>
      <c r="AF305">
        <v>1005</v>
      </c>
      <c r="AG305">
        <v>0.99344299999999996</v>
      </c>
      <c r="AJ305">
        <v>1005</v>
      </c>
      <c r="AK305">
        <v>0.99241400000000002</v>
      </c>
    </row>
    <row r="306" spans="1:37" x14ac:dyDescent="0.35">
      <c r="A306" s="11"/>
      <c r="B306" s="11"/>
      <c r="C306" s="11"/>
      <c r="D306" s="11"/>
      <c r="E306" s="11"/>
      <c r="F306" s="11"/>
      <c r="AF306">
        <v>1230</v>
      </c>
      <c r="AG306">
        <v>0.99672099999999997</v>
      </c>
      <c r="AJ306">
        <v>1230</v>
      </c>
      <c r="AK306">
        <v>0.99829400000000001</v>
      </c>
    </row>
    <row r="307" spans="1:37" x14ac:dyDescent="0.35">
      <c r="A307" s="11"/>
      <c r="B307" s="11"/>
      <c r="C307" s="11"/>
      <c r="D307" s="11"/>
      <c r="E307" s="11"/>
      <c r="F307" s="11"/>
      <c r="AF307">
        <v>1365</v>
      </c>
      <c r="AG307">
        <v>1</v>
      </c>
      <c r="AJ307">
        <v>1365</v>
      </c>
      <c r="AK307">
        <v>0.99931700000000001</v>
      </c>
    </row>
    <row r="308" spans="1:37" x14ac:dyDescent="0.35">
      <c r="A308" s="11"/>
      <c r="B308" s="11"/>
      <c r="C308" s="11"/>
      <c r="D308" s="11"/>
      <c r="E308" s="11"/>
      <c r="F308" s="11"/>
    </row>
    <row r="309" spans="1:37" x14ac:dyDescent="0.35">
      <c r="A309" s="11"/>
      <c r="B309" s="11"/>
      <c r="C309" s="11"/>
      <c r="D309" s="11"/>
      <c r="E309" s="11"/>
      <c r="F309" s="11"/>
    </row>
    <row r="310" spans="1:37" x14ac:dyDescent="0.35">
      <c r="A310" s="11"/>
      <c r="B310" s="11"/>
      <c r="C310" s="11"/>
      <c r="D310" s="11"/>
      <c r="E310" s="11"/>
      <c r="F310" s="11"/>
    </row>
    <row r="311" spans="1:37" x14ac:dyDescent="0.35">
      <c r="A311" s="11"/>
      <c r="B311" s="11"/>
      <c r="C311" s="11"/>
      <c r="D311" s="11"/>
      <c r="E311" s="11"/>
      <c r="F311" s="11"/>
    </row>
    <row r="312" spans="1:37" x14ac:dyDescent="0.35">
      <c r="A312" s="11"/>
      <c r="B312" s="11"/>
      <c r="C312" s="11"/>
      <c r="D312" s="11"/>
      <c r="E312" s="11"/>
      <c r="F312" s="11"/>
    </row>
    <row r="313" spans="1:37" x14ac:dyDescent="0.35">
      <c r="A313" s="11"/>
      <c r="B313" s="11"/>
      <c r="C313" s="11"/>
      <c r="D313" s="11"/>
      <c r="E313" s="11"/>
      <c r="F313" s="11"/>
    </row>
    <row r="314" spans="1:37" x14ac:dyDescent="0.35">
      <c r="A314" s="11"/>
      <c r="B314" s="11"/>
      <c r="C314" s="11"/>
      <c r="D314" s="11"/>
      <c r="E314" s="11"/>
      <c r="F314" s="11"/>
    </row>
    <row r="315" spans="1:37" x14ac:dyDescent="0.35">
      <c r="A315" s="11"/>
      <c r="B315" s="11"/>
      <c r="C315" s="11"/>
      <c r="D315" s="11"/>
      <c r="E315" s="11"/>
      <c r="F315" s="11"/>
    </row>
    <row r="316" spans="1:37" x14ac:dyDescent="0.35">
      <c r="A316" s="11"/>
      <c r="B316" s="11"/>
      <c r="C316" s="11"/>
      <c r="D316" s="11"/>
      <c r="E316" s="11"/>
      <c r="F316" s="11"/>
    </row>
    <row r="317" spans="1:37" x14ac:dyDescent="0.35">
      <c r="A317" s="11"/>
      <c r="B317" s="11"/>
      <c r="C317" s="11"/>
      <c r="D317" s="11"/>
      <c r="E317" s="11"/>
      <c r="F317" s="11"/>
    </row>
    <row r="318" spans="1:37" x14ac:dyDescent="0.35">
      <c r="A318" s="11"/>
      <c r="B318" s="11"/>
      <c r="C318" s="11"/>
      <c r="D318" s="11"/>
      <c r="E318" s="11"/>
      <c r="F318" s="11"/>
    </row>
    <row r="319" spans="1:37" x14ac:dyDescent="0.35">
      <c r="A319" s="11"/>
      <c r="B319" s="11"/>
      <c r="C319" s="11"/>
      <c r="D319" s="11"/>
      <c r="E319" s="11"/>
      <c r="F319" s="11"/>
    </row>
    <row r="320" spans="1:37" x14ac:dyDescent="0.35">
      <c r="A320" s="11"/>
      <c r="B320" s="11"/>
      <c r="C320" s="11"/>
      <c r="D320" s="11"/>
      <c r="E320" s="11"/>
      <c r="F320" s="11"/>
    </row>
    <row r="321" spans="1:6" x14ac:dyDescent="0.35">
      <c r="A321" s="11"/>
      <c r="B321" s="11"/>
      <c r="C321" s="11"/>
      <c r="D321" s="11"/>
      <c r="E321" s="11"/>
      <c r="F321" s="11"/>
    </row>
    <row r="322" spans="1:6" x14ac:dyDescent="0.35">
      <c r="A322" s="11"/>
      <c r="B322" s="11"/>
      <c r="C322" s="11"/>
      <c r="D322" s="11"/>
      <c r="E322" s="11"/>
      <c r="F322" s="11"/>
    </row>
    <row r="323" spans="1:6" x14ac:dyDescent="0.35">
      <c r="A323" s="11"/>
      <c r="B323" s="11"/>
      <c r="C323" s="11"/>
      <c r="D323" s="11"/>
      <c r="E323" s="11"/>
      <c r="F323" s="11"/>
    </row>
    <row r="324" spans="1:6" x14ac:dyDescent="0.35">
      <c r="A324" s="11"/>
      <c r="B324" s="11"/>
      <c r="C324" s="11"/>
      <c r="D324" s="11"/>
      <c r="E324" s="11"/>
      <c r="F324" s="11"/>
    </row>
    <row r="325" spans="1:6" x14ac:dyDescent="0.35">
      <c r="A325" s="11"/>
      <c r="B325" s="11"/>
      <c r="C325" s="11"/>
      <c r="D325" s="11"/>
      <c r="E325" s="11"/>
      <c r="F325" s="11"/>
    </row>
    <row r="326" spans="1:6" x14ac:dyDescent="0.35">
      <c r="A326" s="11"/>
      <c r="B326" s="11"/>
      <c r="C326" s="11"/>
      <c r="D326" s="11"/>
      <c r="E326" s="11"/>
      <c r="F326" s="11"/>
    </row>
    <row r="327" spans="1:6" x14ac:dyDescent="0.35">
      <c r="A327" s="11"/>
      <c r="B327" s="11"/>
      <c r="C327" s="11"/>
      <c r="D327" s="11"/>
      <c r="E327" s="11"/>
      <c r="F327" s="11"/>
    </row>
    <row r="328" spans="1:6" x14ac:dyDescent="0.35">
      <c r="A328" s="11"/>
      <c r="B328" s="11"/>
      <c r="C328" s="11"/>
      <c r="D328" s="11"/>
      <c r="E328" s="11"/>
      <c r="F328" s="11"/>
    </row>
    <row r="329" spans="1:6" x14ac:dyDescent="0.35">
      <c r="A329" s="11"/>
      <c r="B329" s="11"/>
      <c r="C329" s="11"/>
      <c r="D329" s="11"/>
      <c r="E329" s="11"/>
      <c r="F329" s="11"/>
    </row>
    <row r="330" spans="1:6" x14ac:dyDescent="0.35">
      <c r="A330" s="11"/>
      <c r="B330" s="11"/>
      <c r="C330" s="11"/>
      <c r="D330" s="11"/>
      <c r="E330" s="11"/>
      <c r="F330" s="11"/>
    </row>
    <row r="331" spans="1:6" x14ac:dyDescent="0.35">
      <c r="A331" s="11"/>
      <c r="B331" s="11"/>
      <c r="C331" s="11"/>
      <c r="D331" s="11"/>
      <c r="E331" s="11"/>
      <c r="F331" s="11"/>
    </row>
    <row r="332" spans="1:6" x14ac:dyDescent="0.35">
      <c r="A332" s="11"/>
      <c r="B332" s="11"/>
      <c r="C332" s="11"/>
      <c r="D332" s="11"/>
      <c r="E332" s="11"/>
      <c r="F332" s="11"/>
    </row>
    <row r="333" spans="1:6" x14ac:dyDescent="0.35">
      <c r="A333" s="11"/>
      <c r="B333" s="11"/>
      <c r="C333" s="11"/>
      <c r="D333" s="11"/>
      <c r="E333" s="11"/>
      <c r="F333" s="11"/>
    </row>
    <row r="334" spans="1:6" x14ac:dyDescent="0.35">
      <c r="A334" s="11"/>
      <c r="B334" s="11"/>
      <c r="C334" s="11"/>
      <c r="D334" s="11"/>
      <c r="E334" s="11"/>
      <c r="F334" s="11"/>
    </row>
    <row r="335" spans="1:6" x14ac:dyDescent="0.35">
      <c r="A335" s="11"/>
      <c r="B335" s="11"/>
      <c r="C335" s="11"/>
      <c r="D335" s="11"/>
      <c r="E335" s="11"/>
      <c r="F335" s="11"/>
    </row>
    <row r="336" spans="1:6" x14ac:dyDescent="0.35">
      <c r="A336" s="11"/>
      <c r="B336" s="11"/>
      <c r="C336" s="11"/>
      <c r="D336" s="11"/>
      <c r="E336" s="11"/>
      <c r="F336" s="11"/>
    </row>
    <row r="337" spans="1:6" x14ac:dyDescent="0.35">
      <c r="A337" s="11"/>
      <c r="B337" s="11"/>
      <c r="C337" s="11"/>
      <c r="D337" s="11"/>
      <c r="E337" s="11"/>
      <c r="F337" s="11"/>
    </row>
    <row r="338" spans="1:6" x14ac:dyDescent="0.35">
      <c r="A338" s="11"/>
      <c r="B338" s="11"/>
      <c r="C338" s="11"/>
      <c r="D338" s="11"/>
      <c r="E338" s="11"/>
      <c r="F338" s="11"/>
    </row>
    <row r="339" spans="1:6" x14ac:dyDescent="0.35">
      <c r="A339" s="11"/>
      <c r="B339" s="11"/>
      <c r="C339" s="11"/>
      <c r="D339" s="11"/>
      <c r="E339" s="11"/>
      <c r="F339" s="11"/>
    </row>
    <row r="340" spans="1:6" x14ac:dyDescent="0.35">
      <c r="A340" s="11"/>
      <c r="B340" s="11"/>
      <c r="C340" s="11"/>
      <c r="D340" s="11"/>
      <c r="E340" s="11"/>
      <c r="F340" s="11"/>
    </row>
    <row r="341" spans="1:6" x14ac:dyDescent="0.35">
      <c r="A341" s="11"/>
      <c r="B341" s="11"/>
      <c r="C341" s="11"/>
      <c r="D341" s="11"/>
      <c r="E341" s="11"/>
      <c r="F341" s="11"/>
    </row>
    <row r="342" spans="1:6" x14ac:dyDescent="0.35">
      <c r="A342" s="11"/>
      <c r="B342" s="11"/>
      <c r="C342" s="11"/>
      <c r="D342" s="11"/>
      <c r="E342" s="11"/>
      <c r="F342" s="11"/>
    </row>
    <row r="343" spans="1:6" x14ac:dyDescent="0.35">
      <c r="A343" s="11"/>
      <c r="B343" s="11"/>
      <c r="C343" s="11"/>
      <c r="D343" s="11"/>
      <c r="E343" s="11"/>
      <c r="F343" s="11"/>
    </row>
    <row r="344" spans="1:6" x14ac:dyDescent="0.35">
      <c r="A344" s="11"/>
      <c r="B344" s="11"/>
      <c r="C344" s="11"/>
      <c r="D344" s="11"/>
      <c r="E344" s="11"/>
      <c r="F344" s="11"/>
    </row>
    <row r="345" spans="1:6" x14ac:dyDescent="0.35">
      <c r="A345" s="11"/>
      <c r="B345" s="11"/>
      <c r="C345" s="11"/>
      <c r="D345" s="11"/>
      <c r="E345" s="11"/>
      <c r="F345" s="11"/>
    </row>
    <row r="346" spans="1:6" x14ac:dyDescent="0.35">
      <c r="A346" s="11"/>
      <c r="B346" s="11"/>
      <c r="C346" s="11"/>
      <c r="D346" s="11"/>
      <c r="E346" s="11"/>
      <c r="F346" s="11"/>
    </row>
    <row r="347" spans="1:6" x14ac:dyDescent="0.35">
      <c r="A347" s="11"/>
      <c r="B347" s="11"/>
      <c r="C347" s="11"/>
      <c r="D347" s="11"/>
      <c r="E347" s="11"/>
      <c r="F347" s="11"/>
    </row>
    <row r="348" spans="1:6" x14ac:dyDescent="0.35">
      <c r="A348" s="11"/>
      <c r="B348" s="11"/>
      <c r="C348" s="11"/>
      <c r="D348" s="11"/>
      <c r="E348" s="11"/>
      <c r="F348" s="11"/>
    </row>
    <row r="349" spans="1:6" x14ac:dyDescent="0.35">
      <c r="A349" s="11"/>
      <c r="B349" s="11"/>
      <c r="C349" s="11"/>
      <c r="D349" s="11"/>
      <c r="E349" s="11"/>
      <c r="F349" s="11"/>
    </row>
    <row r="350" spans="1:6" x14ac:dyDescent="0.35">
      <c r="A350" s="11"/>
      <c r="B350" s="11"/>
      <c r="C350" s="11"/>
      <c r="D350" s="11"/>
      <c r="E350" s="11"/>
      <c r="F350" s="11"/>
    </row>
    <row r="351" spans="1:6" x14ac:dyDescent="0.35">
      <c r="A351" s="11"/>
      <c r="B351" s="11"/>
      <c r="C351" s="11"/>
      <c r="D351" s="11"/>
      <c r="E351" s="11"/>
      <c r="F351" s="11"/>
    </row>
    <row r="352" spans="1:6" x14ac:dyDescent="0.35">
      <c r="A352" s="11"/>
      <c r="B352" s="11"/>
      <c r="C352" s="11"/>
      <c r="D352" s="11"/>
      <c r="E352" s="11"/>
      <c r="F352" s="11"/>
    </row>
    <row r="353" spans="1:6" x14ac:dyDescent="0.35">
      <c r="A353" s="11"/>
      <c r="B353" s="11"/>
      <c r="C353" s="11"/>
      <c r="D353" s="11"/>
      <c r="E353" s="11"/>
      <c r="F353" s="11"/>
    </row>
    <row r="354" spans="1:6" x14ac:dyDescent="0.35">
      <c r="A354" s="11"/>
      <c r="B354" s="11"/>
      <c r="C354" s="11"/>
      <c r="D354" s="11"/>
      <c r="E354" s="11"/>
      <c r="F354" s="11"/>
    </row>
    <row r="355" spans="1:6" x14ac:dyDescent="0.35">
      <c r="A355" s="11"/>
      <c r="B355" s="11"/>
      <c r="C355" s="11"/>
      <c r="D355" s="11"/>
      <c r="E355" s="11"/>
      <c r="F355" s="11"/>
    </row>
    <row r="356" spans="1:6" x14ac:dyDescent="0.35">
      <c r="A356" s="11"/>
      <c r="B356" s="11"/>
      <c r="C356" s="11"/>
      <c r="D356" s="11"/>
      <c r="E356" s="11"/>
      <c r="F356" s="11"/>
    </row>
    <row r="357" spans="1:6" x14ac:dyDescent="0.35">
      <c r="A357" s="11"/>
      <c r="B357" s="11"/>
      <c r="C357" s="11"/>
      <c r="D357" s="11"/>
      <c r="E357" s="11"/>
      <c r="F357" s="11"/>
    </row>
    <row r="358" spans="1:6" x14ac:dyDescent="0.35">
      <c r="A358" s="11"/>
      <c r="B358" s="11"/>
      <c r="C358" s="11"/>
      <c r="D358" s="11"/>
      <c r="E358" s="11"/>
      <c r="F358" s="11"/>
    </row>
    <row r="359" spans="1:6" x14ac:dyDescent="0.35">
      <c r="A359" s="11"/>
      <c r="B359" s="11"/>
      <c r="C359" s="11"/>
      <c r="D359" s="11"/>
      <c r="E359" s="11"/>
      <c r="F359" s="11"/>
    </row>
    <row r="360" spans="1:6" x14ac:dyDescent="0.35">
      <c r="A360" s="11"/>
      <c r="B360" s="11"/>
      <c r="C360" s="11"/>
      <c r="D360" s="11"/>
      <c r="E360" s="11"/>
      <c r="F360" s="11"/>
    </row>
    <row r="361" spans="1:6" x14ac:dyDescent="0.35">
      <c r="A361" s="11"/>
      <c r="B361" s="11"/>
      <c r="C361" s="11"/>
      <c r="D361" s="11"/>
      <c r="E361" s="11"/>
      <c r="F361" s="11"/>
    </row>
    <row r="362" spans="1:6" x14ac:dyDescent="0.35">
      <c r="A362" s="11"/>
      <c r="B362" s="11"/>
      <c r="C362" s="11"/>
      <c r="D362" s="11"/>
      <c r="E362" s="11"/>
      <c r="F362" s="11"/>
    </row>
    <row r="363" spans="1:6" x14ac:dyDescent="0.35">
      <c r="A363" s="11"/>
      <c r="B363" s="11"/>
      <c r="C363" s="11"/>
      <c r="D363" s="11"/>
      <c r="E363" s="11"/>
      <c r="F363" s="11"/>
    </row>
    <row r="364" spans="1:6" x14ac:dyDescent="0.35">
      <c r="A364" s="11"/>
      <c r="B364" s="11"/>
      <c r="C364" s="11"/>
      <c r="D364" s="11"/>
      <c r="E364" s="11"/>
      <c r="F364" s="11"/>
    </row>
    <row r="365" spans="1:6" x14ac:dyDescent="0.35">
      <c r="A365" s="11"/>
      <c r="B365" s="11"/>
      <c r="C365" s="11"/>
      <c r="D365" s="11"/>
      <c r="E365" s="11"/>
      <c r="F365" s="11"/>
    </row>
    <row r="366" spans="1:6" x14ac:dyDescent="0.35">
      <c r="A366" s="11"/>
      <c r="B366" s="11"/>
      <c r="C366" s="11"/>
      <c r="D366" s="11"/>
      <c r="E366" s="11"/>
      <c r="F366" s="11"/>
    </row>
    <row r="367" spans="1:6" x14ac:dyDescent="0.35">
      <c r="A367" s="11"/>
      <c r="B367" s="11"/>
      <c r="C367" s="11"/>
      <c r="D367" s="11"/>
      <c r="E367" s="11"/>
      <c r="F367" s="11"/>
    </row>
    <row r="368" spans="1:6" x14ac:dyDescent="0.35">
      <c r="A368" s="11"/>
      <c r="B368" s="11"/>
      <c r="C368" s="11"/>
      <c r="D368" s="11"/>
      <c r="E368" s="11"/>
      <c r="F368" s="11"/>
    </row>
    <row r="369" spans="1:6" x14ac:dyDescent="0.35">
      <c r="A369" s="11"/>
      <c r="B369" s="11"/>
      <c r="C369" s="11"/>
      <c r="D369" s="11"/>
      <c r="E369" s="11"/>
      <c r="F369" s="11"/>
    </row>
    <row r="370" spans="1:6" x14ac:dyDescent="0.35">
      <c r="A370" s="11"/>
      <c r="B370" s="11"/>
      <c r="C370" s="11"/>
      <c r="D370" s="11"/>
      <c r="E370" s="11"/>
      <c r="F370" s="11"/>
    </row>
    <row r="371" spans="1:6" x14ac:dyDescent="0.35">
      <c r="A371" s="11"/>
      <c r="B371" s="11"/>
      <c r="C371" s="11"/>
      <c r="D371" s="11"/>
      <c r="E371" s="11"/>
      <c r="F371" s="11"/>
    </row>
    <row r="372" spans="1:6" x14ac:dyDescent="0.35">
      <c r="A372" s="11"/>
      <c r="B372" s="11"/>
      <c r="C372" s="11"/>
      <c r="D372" s="11"/>
      <c r="E372" s="11"/>
      <c r="F372" s="11"/>
    </row>
    <row r="373" spans="1:6" x14ac:dyDescent="0.35">
      <c r="A373" s="11"/>
      <c r="B373" s="11"/>
      <c r="C373" s="11"/>
      <c r="D373" s="11"/>
      <c r="E373" s="11"/>
      <c r="F373" s="11"/>
    </row>
    <row r="374" spans="1:6" x14ac:dyDescent="0.35">
      <c r="A374" s="11"/>
      <c r="B374" s="11"/>
      <c r="C374" s="11"/>
      <c r="D374" s="11"/>
      <c r="E374" s="11"/>
      <c r="F374" s="11"/>
    </row>
    <row r="375" spans="1:6" x14ac:dyDescent="0.35">
      <c r="A375" s="11"/>
      <c r="B375" s="11"/>
      <c r="C375" s="11"/>
      <c r="D375" s="11"/>
      <c r="E375" s="11"/>
      <c r="F375" s="11"/>
    </row>
    <row r="376" spans="1:6" x14ac:dyDescent="0.35">
      <c r="A376" s="11"/>
      <c r="B376" s="11"/>
      <c r="C376" s="11"/>
      <c r="D376" s="11"/>
      <c r="E376" s="11"/>
      <c r="F376" s="11"/>
    </row>
    <row r="377" spans="1:6" x14ac:dyDescent="0.35">
      <c r="A377" s="11"/>
      <c r="B377" s="11"/>
      <c r="C377" s="11"/>
      <c r="D377" s="11"/>
      <c r="E377" s="11"/>
      <c r="F377" s="11"/>
    </row>
    <row r="378" spans="1:6" x14ac:dyDescent="0.35">
      <c r="A378" s="11"/>
      <c r="B378" s="11"/>
      <c r="C378" s="11"/>
      <c r="D378" s="11"/>
      <c r="E378" s="11"/>
      <c r="F378" s="11"/>
    </row>
    <row r="379" spans="1:6" x14ac:dyDescent="0.35">
      <c r="A379" s="11"/>
      <c r="B379" s="11"/>
      <c r="C379" s="11"/>
      <c r="D379" s="11"/>
      <c r="E379" s="11"/>
      <c r="F379" s="11"/>
    </row>
    <row r="380" spans="1:6" x14ac:dyDescent="0.35">
      <c r="A380" s="11"/>
      <c r="B380" s="11"/>
      <c r="C380" s="11"/>
      <c r="D380" s="11"/>
      <c r="E380" s="11"/>
      <c r="F380" s="11"/>
    </row>
    <row r="381" spans="1:6" x14ac:dyDescent="0.35">
      <c r="A381" s="11"/>
      <c r="B381" s="11"/>
      <c r="C381" s="11"/>
      <c r="D381" s="11"/>
      <c r="E381" s="11"/>
      <c r="F381" s="11"/>
    </row>
    <row r="382" spans="1:6" x14ac:dyDescent="0.35">
      <c r="A382" s="11"/>
      <c r="B382" s="11"/>
      <c r="C382" s="11"/>
      <c r="D382" s="11"/>
      <c r="E382" s="11"/>
      <c r="F382" s="11"/>
    </row>
    <row r="383" spans="1:6" x14ac:dyDescent="0.35">
      <c r="A383" s="11"/>
      <c r="B383" s="11"/>
      <c r="C383" s="11"/>
      <c r="D383" s="11"/>
      <c r="E383" s="11"/>
      <c r="F383" s="11"/>
    </row>
    <row r="384" spans="1:6" x14ac:dyDescent="0.35">
      <c r="A384" s="11"/>
      <c r="B384" s="11"/>
      <c r="C384" s="11"/>
      <c r="D384" s="11"/>
      <c r="E384" s="11"/>
      <c r="F384" s="11"/>
    </row>
    <row r="385" spans="1:6" x14ac:dyDescent="0.35">
      <c r="A385" s="11"/>
      <c r="B385" s="11"/>
      <c r="C385" s="11"/>
      <c r="D385" s="11"/>
      <c r="E385" s="11"/>
      <c r="F385" s="11"/>
    </row>
    <row r="386" spans="1:6" x14ac:dyDescent="0.35">
      <c r="A386" s="11"/>
      <c r="B386" s="11"/>
      <c r="C386" s="11"/>
      <c r="D386" s="11"/>
      <c r="E386" s="11"/>
      <c r="F386" s="11"/>
    </row>
    <row r="387" spans="1:6" x14ac:dyDescent="0.35">
      <c r="A387" s="11"/>
      <c r="B387" s="11"/>
      <c r="C387" s="11"/>
      <c r="D387" s="11"/>
      <c r="E387" s="11"/>
      <c r="F387" s="11"/>
    </row>
    <row r="388" spans="1:6" x14ac:dyDescent="0.35">
      <c r="A388" s="11"/>
      <c r="B388" s="11"/>
      <c r="C388" s="11"/>
      <c r="D388" s="11"/>
      <c r="E388" s="11"/>
      <c r="F388" s="11"/>
    </row>
    <row r="389" spans="1:6" x14ac:dyDescent="0.35">
      <c r="A389" s="11"/>
      <c r="B389" s="11"/>
      <c r="C389" s="11"/>
      <c r="D389" s="11"/>
      <c r="E389" s="11"/>
      <c r="F389" s="11"/>
    </row>
    <row r="390" spans="1:6" x14ac:dyDescent="0.35">
      <c r="A390" s="11"/>
      <c r="B390" s="11"/>
      <c r="C390" s="11"/>
      <c r="D390" s="11"/>
      <c r="E390" s="11"/>
      <c r="F390" s="11"/>
    </row>
    <row r="391" spans="1:6" x14ac:dyDescent="0.35">
      <c r="A391" s="11"/>
      <c r="B391" s="11"/>
      <c r="C391" s="11"/>
      <c r="D391" s="11"/>
      <c r="E391" s="11"/>
      <c r="F391" s="11"/>
    </row>
    <row r="392" spans="1:6" x14ac:dyDescent="0.35">
      <c r="A392" s="11"/>
      <c r="B392" s="11"/>
      <c r="C392" s="11"/>
      <c r="D392" s="11"/>
      <c r="E392" s="11"/>
      <c r="F392" s="11"/>
    </row>
    <row r="393" spans="1:6" x14ac:dyDescent="0.35">
      <c r="A393" s="11"/>
      <c r="B393" s="11"/>
      <c r="C393" s="11"/>
      <c r="D393" s="11"/>
      <c r="E393" s="11"/>
      <c r="F393" s="11"/>
    </row>
    <row r="394" spans="1:6" x14ac:dyDescent="0.35">
      <c r="A394" s="11"/>
      <c r="B394" s="11"/>
      <c r="C394" s="11"/>
      <c r="D394" s="11"/>
      <c r="E394" s="11"/>
      <c r="F394" s="11"/>
    </row>
    <row r="395" spans="1:6" x14ac:dyDescent="0.35">
      <c r="A395" s="11"/>
      <c r="B395" s="11"/>
      <c r="C395" s="11"/>
      <c r="D395" s="11"/>
      <c r="E395" s="11"/>
      <c r="F395" s="11"/>
    </row>
    <row r="396" spans="1:6" x14ac:dyDescent="0.35">
      <c r="A396" s="11"/>
      <c r="B396" s="11"/>
      <c r="C396" s="11"/>
      <c r="D396" s="11"/>
      <c r="E396" s="11"/>
      <c r="F396" s="11"/>
    </row>
    <row r="397" spans="1:6" x14ac:dyDescent="0.35">
      <c r="A397" s="11"/>
      <c r="B397" s="11"/>
      <c r="C397" s="11"/>
      <c r="D397" s="11"/>
      <c r="E397" s="11"/>
      <c r="F397" s="11"/>
    </row>
    <row r="398" spans="1:6" x14ac:dyDescent="0.35">
      <c r="A398" s="11"/>
      <c r="B398" s="11"/>
      <c r="C398" s="11"/>
      <c r="D398" s="11"/>
      <c r="E398" s="11"/>
      <c r="F398" s="11"/>
    </row>
    <row r="399" spans="1:6" x14ac:dyDescent="0.35">
      <c r="A399" s="11"/>
      <c r="B399" s="11"/>
      <c r="C399" s="11"/>
      <c r="D399" s="11"/>
      <c r="E399" s="11"/>
      <c r="F399" s="11"/>
    </row>
    <row r="400" spans="1:6" x14ac:dyDescent="0.35">
      <c r="A400" s="11"/>
      <c r="B400" s="11"/>
      <c r="C400" s="11"/>
      <c r="D400" s="11"/>
      <c r="E400" s="11"/>
      <c r="F400" s="11"/>
    </row>
    <row r="401" spans="1:6" x14ac:dyDescent="0.35">
      <c r="A401" s="11"/>
      <c r="B401" s="11"/>
      <c r="C401" s="11"/>
      <c r="D401" s="11"/>
      <c r="E401" s="11"/>
      <c r="F401" s="11"/>
    </row>
    <row r="402" spans="1:6" x14ac:dyDescent="0.35">
      <c r="A402" s="11"/>
      <c r="B402" s="11"/>
      <c r="C402" s="11"/>
      <c r="D402" s="11"/>
      <c r="E402" s="11"/>
      <c r="F402" s="11"/>
    </row>
    <row r="403" spans="1:6" x14ac:dyDescent="0.35">
      <c r="A403" s="11"/>
      <c r="B403" s="11"/>
      <c r="C403" s="11"/>
      <c r="D403" s="11"/>
      <c r="E403" s="11"/>
      <c r="F403" s="11"/>
    </row>
    <row r="404" spans="1:6" x14ac:dyDescent="0.35">
      <c r="A404" s="11"/>
      <c r="B404" s="11"/>
      <c r="C404" s="11"/>
      <c r="D404" s="11"/>
      <c r="E404" s="11"/>
      <c r="F404" s="11"/>
    </row>
    <row r="405" spans="1:6" x14ac:dyDescent="0.35">
      <c r="A405" s="11"/>
      <c r="B405" s="11"/>
      <c r="C405" s="11"/>
      <c r="D405" s="11"/>
      <c r="E405" s="11"/>
      <c r="F405" s="11"/>
    </row>
    <row r="406" spans="1:6" x14ac:dyDescent="0.35">
      <c r="A406" s="11"/>
      <c r="B406" s="11"/>
      <c r="C406" s="11"/>
      <c r="D406" s="11"/>
      <c r="E406" s="11"/>
      <c r="F406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12 uM_</vt:lpstr>
      <vt:lpstr>multiple_concentrations_length</vt:lpstr>
      <vt:lpstr>mult_concentrations_time</vt:lpstr>
      <vt:lpstr>kip_conc_LENGTH</vt:lpstr>
      <vt:lpstr>kip_conc_TIME</vt:lpstr>
      <vt:lpstr>MCAK_conc_LENGTH</vt:lpstr>
      <vt:lpstr>MCAK_conc_TIME</vt:lpstr>
      <vt:lpstr>histograms</vt:lpstr>
      <vt:lpstr>time_interval_study</vt:lpstr>
      <vt:lpstr>DIC</vt:lpstr>
      <vt:lpstr>missed_event_analysis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Klein Gardner</dc:creator>
  <cp:lastModifiedBy>Melissa K Gardner</cp:lastModifiedBy>
  <dcterms:created xsi:type="dcterms:W3CDTF">2010-08-22T05:22:00Z</dcterms:created>
  <dcterms:modified xsi:type="dcterms:W3CDTF">2021-10-13T19:14:16Z</dcterms:modified>
</cp:coreProperties>
</file>