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CUNY_607\"/>
    </mc:Choice>
  </mc:AlternateContent>
  <xr:revisionPtr revIDLastSave="0" documentId="8_{4347FD5D-08CC-46C4-8EF5-8B887CC54E99}" xr6:coauthVersionLast="46" xr6:coauthVersionMax="46" xr10:uidLastSave="{00000000-0000-0000-0000-000000000000}"/>
  <bookViews>
    <workbookView xWindow="-120" yWindow="-120" windowWidth="29040" windowHeight="15840" xr2:uid="{6D95BD7B-F5E4-491E-9063-4A081FA8002E}"/>
  </bookViews>
  <sheets>
    <sheet name="Sheet1" sheetId="1" r:id="rId1"/>
    <sheet name="Sheet4" sheetId="4" r:id="rId2"/>
    <sheet name="Sheet3" sheetId="3" r:id="rId3"/>
    <sheet name="Sheet2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1" l="1"/>
  <c r="Q26" i="1"/>
  <c r="Q25" i="1"/>
  <c r="G30" i="1"/>
  <c r="J20" i="4"/>
  <c r="J23" i="4"/>
  <c r="F20" i="4"/>
  <c r="G21" i="4"/>
  <c r="F21" i="4"/>
  <c r="P7" i="4"/>
  <c r="P6" i="4"/>
  <c r="N214" i="3"/>
  <c r="F1" i="2"/>
  <c r="D1" i="2"/>
  <c r="O10" i="2"/>
  <c r="O9" i="2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</calcChain>
</file>

<file path=xl/sharedStrings.xml><?xml version="1.0" encoding="utf-8"?>
<sst xmlns="http://schemas.openxmlformats.org/spreadsheetml/2006/main" count="584" uniqueCount="54">
  <si>
    <t>Discussion</t>
  </si>
  <si>
    <t>Discussion reply</t>
  </si>
  <si>
    <t>Assigment</t>
  </si>
  <si>
    <t>TidyVerse</t>
  </si>
  <si>
    <t>Project</t>
  </si>
  <si>
    <t>sub</t>
  </si>
  <si>
    <t>Final</t>
  </si>
  <si>
    <t>x</t>
  </si>
  <si>
    <t>due</t>
  </si>
  <si>
    <t>Quiz</t>
  </si>
  <si>
    <t>Homework</t>
  </si>
  <si>
    <t>Lab</t>
  </si>
  <si>
    <t>ip</t>
  </si>
  <si>
    <t>Data Science in Context (4/14)</t>
  </si>
  <si>
    <t>Presentation (4/7?)</t>
  </si>
  <si>
    <t>n</t>
  </si>
  <si>
    <t>k</t>
  </si>
  <si>
    <t>chap 4</t>
  </si>
  <si>
    <t>chap 5</t>
  </si>
  <si>
    <t>Big project due at some point</t>
  </si>
  <si>
    <t>project?</t>
  </si>
  <si>
    <t>Location</t>
  </si>
  <si>
    <t>NumberOfMeals</t>
  </si>
  <si>
    <t>Date of Service</t>
  </si>
  <si>
    <t>Program</t>
  </si>
  <si>
    <t>2134 Richmond Terrace</t>
  </si>
  <si>
    <t>Food Pantry</t>
  </si>
  <si>
    <t xml:space="preserve"> Mobile</t>
  </si>
  <si>
    <t>mean</t>
  </si>
  <si>
    <t>sd</t>
  </si>
  <si>
    <t>cinfidence interval</t>
  </si>
  <si>
    <t>x_hat +- 1.96*SE</t>
  </si>
  <si>
    <t>p</t>
  </si>
  <si>
    <t>Last Name</t>
  </si>
  <si>
    <t>First name</t>
  </si>
  <si>
    <t>Date of Birth</t>
  </si>
  <si>
    <t>Staff</t>
  </si>
  <si>
    <t>Area</t>
  </si>
  <si>
    <t>data_enterer</t>
  </si>
  <si>
    <t>insertion_date</t>
  </si>
  <si>
    <t>Abbassi</t>
  </si>
  <si>
    <t>Helen</t>
  </si>
  <si>
    <t>Clara</t>
  </si>
  <si>
    <t>CHASI\victoria.venditti</t>
  </si>
  <si>
    <t>Cruz</t>
  </si>
  <si>
    <t>Jorge</t>
  </si>
  <si>
    <t>Rasmu</t>
  </si>
  <si>
    <t>Shady</t>
  </si>
  <si>
    <t>Shiu Long</t>
  </si>
  <si>
    <t>Lau</t>
  </si>
  <si>
    <t>chap 6</t>
  </si>
  <si>
    <t>chap 7</t>
  </si>
  <si>
    <t>done</t>
  </si>
  <si>
    <t xml:space="preserve">ci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</si>
</sst>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1" fillId="2" borderId="15" xfId="1" applyFont="1" applyFill="1" applyBorder="1" applyAlignment="1">
      <alignment horizontal="center"/>
    </xf>
    <xf numFmtId="0" fontId="1" fillId="0" borderId="16" xfId="1" applyFont="1" applyFill="1" applyBorder="1" applyAlignment="1">
      <alignment wrapText="1"/>
    </xf>
    <xf numFmtId="0" fontId="1" fillId="0" borderId="16" xfId="1" applyFont="1" applyFill="1" applyBorder="1" applyAlignment="1">
      <alignment horizontal="right" wrapText="1"/>
    </xf>
    <xf numFmtId="164" fontId="1" fillId="0" borderId="16" xfId="1" applyNumberFormat="1" applyFont="1" applyFill="1" applyBorder="1" applyAlignment="1">
      <alignment horizontal="right" wrapText="1"/>
    </xf>
    <xf numFmtId="0" fontId="1" fillId="2" borderId="15" xfId="2" applyFont="1" applyFill="1" applyBorder="1" applyAlignment="1">
      <alignment horizontal="center"/>
    </xf>
    <xf numFmtId="0" fontId="1" fillId="0" borderId="16" xfId="2" applyFont="1" applyFill="1" applyBorder="1" applyAlignment="1">
      <alignment wrapText="1"/>
    </xf>
    <xf numFmtId="164" fontId="1" fillId="0" borderId="16" xfId="2" applyNumberFormat="1" applyFont="1" applyFill="1" applyBorder="1" applyAlignment="1">
      <alignment horizontal="right" wrapText="1"/>
    </xf>
    <xf numFmtId="0" fontId="0" fillId="0" borderId="0" xfId="0" applyFill="1" applyBorder="1"/>
  </cellXfs>
  <cellStyles count="3">
    <cellStyle name="Normal" xfId="0" builtinId="0"/>
    <cellStyle name="Normal_Sheet3" xfId="1" xr:uid="{CB047CB3-DC50-490C-A12E-59BDD7AC53AE}"/>
    <cellStyle name="Normal_Sheet4" xfId="2" xr:uid="{0DDC593B-09B0-4CEF-B1AE-FC1F012F3288}"/>
  </cellStyles>
  <dxfs count="28">
    <dxf>
      <fill>
        <patternFill>
          <bgColor rgb="FFE0BEFA"/>
        </patternFill>
      </fill>
    </dxf>
    <dxf>
      <fill>
        <patternFill>
          <bgColor rgb="FF98EAFA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colors>
    <mruColors>
      <color rgb="FF98EAFA"/>
      <color rgb="FFE0BEFA"/>
      <color rgb="FFFFFFCD"/>
      <color rgb="FFFFFFB3"/>
      <color rgb="FFFDC3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414F-4276-4EFD-91C5-390C4822278B}">
  <dimension ref="A2:Q32"/>
  <sheetViews>
    <sheetView tabSelected="1" workbookViewId="0">
      <selection activeCell="O27" sqref="O27"/>
    </sheetView>
  </sheetViews>
  <sheetFormatPr defaultColWidth="10.28515625" defaultRowHeight="15" x14ac:dyDescent="0.25"/>
  <cols>
    <col min="2" max="2" width="24.28515625" customWidth="1"/>
  </cols>
  <sheetData>
    <row r="2" spans="1:17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14</v>
      </c>
    </row>
    <row r="3" spans="1:17" x14ac:dyDescent="0.25">
      <c r="A3">
        <v>607</v>
      </c>
      <c r="C3" s="1">
        <v>44234</v>
      </c>
      <c r="D3" s="1">
        <f>C3+7</f>
        <v>44241</v>
      </c>
      <c r="E3" s="1">
        <f t="shared" ref="E3:N3" si="0">D3+7</f>
        <v>44248</v>
      </c>
      <c r="F3" s="1">
        <f t="shared" si="0"/>
        <v>44255</v>
      </c>
      <c r="G3" s="1">
        <f t="shared" si="0"/>
        <v>44262</v>
      </c>
      <c r="H3" s="1">
        <f t="shared" si="0"/>
        <v>44269</v>
      </c>
      <c r="I3" s="1">
        <f t="shared" si="0"/>
        <v>44276</v>
      </c>
      <c r="J3" s="1">
        <f t="shared" si="0"/>
        <v>44283</v>
      </c>
      <c r="K3" s="1">
        <f t="shared" si="0"/>
        <v>44290</v>
      </c>
      <c r="L3" s="1">
        <f t="shared" si="0"/>
        <v>44297</v>
      </c>
      <c r="M3" s="1">
        <f t="shared" si="0"/>
        <v>44304</v>
      </c>
      <c r="N3" s="1">
        <f t="shared" si="0"/>
        <v>44311</v>
      </c>
      <c r="O3" s="1">
        <f>N3+7</f>
        <v>44318</v>
      </c>
      <c r="P3" s="1">
        <f>O3+7</f>
        <v>44325</v>
      </c>
      <c r="Q3" s="1">
        <f>P3+7</f>
        <v>44332</v>
      </c>
    </row>
    <row r="4" spans="1:17" x14ac:dyDescent="0.25">
      <c r="A4" t="s">
        <v>0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7</v>
      </c>
      <c r="L4" s="2" t="s">
        <v>5</v>
      </c>
      <c r="M4" s="2" t="s">
        <v>8</v>
      </c>
      <c r="N4" s="2" t="s">
        <v>8</v>
      </c>
      <c r="O4" s="2" t="s">
        <v>8</v>
      </c>
      <c r="P4" s="2" t="s">
        <v>8</v>
      </c>
      <c r="Q4" s="2" t="s">
        <v>8</v>
      </c>
    </row>
    <row r="5" spans="1:17" x14ac:dyDescent="0.25">
      <c r="A5" t="s">
        <v>1</v>
      </c>
      <c r="C5" s="6" t="s">
        <v>5</v>
      </c>
      <c r="D5" s="6" t="s">
        <v>5</v>
      </c>
      <c r="E5" s="6" t="s">
        <v>5</v>
      </c>
      <c r="F5" s="6" t="s">
        <v>5</v>
      </c>
      <c r="G5" s="6" t="s">
        <v>5</v>
      </c>
      <c r="H5" s="6" t="s">
        <v>5</v>
      </c>
      <c r="I5" s="6" t="s">
        <v>5</v>
      </c>
      <c r="J5" s="6" t="s">
        <v>5</v>
      </c>
      <c r="K5" s="6" t="s">
        <v>7</v>
      </c>
      <c r="L5" s="6" t="s">
        <v>8</v>
      </c>
      <c r="M5" s="6" t="s">
        <v>8</v>
      </c>
      <c r="N5" s="6" t="s">
        <v>8</v>
      </c>
      <c r="O5" s="6" t="s">
        <v>8</v>
      </c>
      <c r="P5" s="6" t="s">
        <v>8</v>
      </c>
      <c r="Q5" s="6" t="s">
        <v>8</v>
      </c>
    </row>
    <row r="6" spans="1:17" x14ac:dyDescent="0.25">
      <c r="A6" t="s">
        <v>2</v>
      </c>
      <c r="C6" s="8" t="s">
        <v>5</v>
      </c>
      <c r="D6" s="9" t="s">
        <v>5</v>
      </c>
      <c r="E6" s="9" t="s">
        <v>5</v>
      </c>
      <c r="F6" s="9" t="s">
        <v>7</v>
      </c>
      <c r="G6" s="9" t="s">
        <v>5</v>
      </c>
      <c r="H6" s="9" t="s">
        <v>7</v>
      </c>
      <c r="I6" s="9" t="s">
        <v>5</v>
      </c>
      <c r="J6" s="9" t="s">
        <v>7</v>
      </c>
      <c r="K6" s="9" t="s">
        <v>7</v>
      </c>
      <c r="L6" s="9" t="s">
        <v>52</v>
      </c>
      <c r="M6" s="9" t="s">
        <v>8</v>
      </c>
      <c r="N6" s="9" t="s">
        <v>8</v>
      </c>
      <c r="O6" s="9" t="s">
        <v>7</v>
      </c>
      <c r="P6" s="9" t="s">
        <v>7</v>
      </c>
      <c r="Q6" s="10" t="s">
        <v>8</v>
      </c>
    </row>
    <row r="7" spans="1:17" x14ac:dyDescent="0.25">
      <c r="A7" t="s">
        <v>9</v>
      </c>
      <c r="C7" s="7" t="s">
        <v>5</v>
      </c>
      <c r="D7" s="7" t="s">
        <v>5</v>
      </c>
      <c r="E7" s="7" t="s">
        <v>5</v>
      </c>
      <c r="F7" s="7" t="s">
        <v>5</v>
      </c>
      <c r="G7" s="7" t="s">
        <v>5</v>
      </c>
      <c r="H7" s="7" t="s">
        <v>5</v>
      </c>
      <c r="I7" s="7" t="s">
        <v>5</v>
      </c>
      <c r="J7" s="7" t="s">
        <v>5</v>
      </c>
      <c r="K7" s="7" t="s">
        <v>7</v>
      </c>
      <c r="L7" s="7" t="s">
        <v>5</v>
      </c>
      <c r="M7" s="7" t="s">
        <v>8</v>
      </c>
      <c r="N7" s="7" t="s">
        <v>8</v>
      </c>
      <c r="O7" s="7" t="s">
        <v>8</v>
      </c>
      <c r="P7" s="7" t="s">
        <v>8</v>
      </c>
      <c r="Q7" s="7" t="s">
        <v>8</v>
      </c>
    </row>
    <row r="8" spans="1:17" x14ac:dyDescent="0.25">
      <c r="A8" t="s">
        <v>4</v>
      </c>
      <c r="C8" s="2"/>
      <c r="D8" s="2"/>
      <c r="E8" s="2"/>
      <c r="F8" s="2"/>
      <c r="G8" s="2"/>
      <c r="H8" s="2"/>
      <c r="I8" s="2"/>
      <c r="J8" s="2"/>
      <c r="K8" s="2"/>
      <c r="L8" s="6"/>
      <c r="M8" s="2"/>
      <c r="N8" s="6"/>
      <c r="O8" s="2"/>
      <c r="P8" s="2"/>
      <c r="Q8" s="2"/>
    </row>
    <row r="9" spans="1:17" x14ac:dyDescent="0.25">
      <c r="B9" t="s">
        <v>3</v>
      </c>
      <c r="C9" s="2"/>
      <c r="D9" s="2"/>
      <c r="E9" s="2"/>
      <c r="F9" s="6"/>
      <c r="G9" s="2"/>
      <c r="H9" s="2"/>
      <c r="I9" s="2"/>
      <c r="J9" s="2"/>
      <c r="K9" s="4"/>
      <c r="L9" s="15" t="s">
        <v>12</v>
      </c>
      <c r="M9" s="3"/>
      <c r="N9" s="15" t="s">
        <v>8</v>
      </c>
      <c r="O9" s="5"/>
      <c r="P9" s="2"/>
      <c r="Q9" s="2"/>
    </row>
    <row r="10" spans="1:17" x14ac:dyDescent="0.25">
      <c r="B10">
        <v>1</v>
      </c>
      <c r="C10" s="2"/>
      <c r="D10" s="2"/>
      <c r="E10" s="4"/>
      <c r="F10" s="15" t="s">
        <v>5</v>
      </c>
      <c r="G10" s="5"/>
      <c r="H10" s="6"/>
      <c r="I10" s="2"/>
      <c r="J10" s="2"/>
      <c r="K10" s="2"/>
      <c r="L10" s="7"/>
      <c r="M10" s="2"/>
      <c r="N10" s="7"/>
      <c r="O10" s="2"/>
      <c r="P10" s="2"/>
      <c r="Q10" s="2"/>
    </row>
    <row r="11" spans="1:17" x14ac:dyDescent="0.25">
      <c r="B11">
        <v>2</v>
      </c>
      <c r="C11" s="2"/>
      <c r="D11" s="2"/>
      <c r="E11" s="2"/>
      <c r="F11" s="7"/>
      <c r="G11" s="4"/>
      <c r="H11" s="15" t="s">
        <v>5</v>
      </c>
      <c r="I11" s="13"/>
      <c r="J11" s="6"/>
      <c r="K11" s="2"/>
      <c r="L11" s="2"/>
      <c r="M11" s="2"/>
      <c r="N11" s="2"/>
      <c r="O11" s="2"/>
      <c r="P11" s="2"/>
      <c r="Q11" s="2"/>
    </row>
    <row r="12" spans="1:17" x14ac:dyDescent="0.25">
      <c r="B12">
        <v>3</v>
      </c>
      <c r="C12" s="2"/>
      <c r="D12" s="2"/>
      <c r="E12" s="2"/>
      <c r="F12" s="2"/>
      <c r="G12" s="2"/>
      <c r="H12" s="14"/>
      <c r="I12" s="8" t="s">
        <v>5</v>
      </c>
      <c r="J12" s="10" t="s">
        <v>52</v>
      </c>
      <c r="K12" s="5"/>
      <c r="L12" s="2"/>
      <c r="M12" s="2"/>
      <c r="N12" s="2"/>
      <c r="O12" s="6"/>
      <c r="P12" s="2"/>
      <c r="Q12" s="2"/>
    </row>
    <row r="13" spans="1:17" x14ac:dyDescent="0.25">
      <c r="B13">
        <v>4</v>
      </c>
      <c r="C13" s="2"/>
      <c r="D13" s="2"/>
      <c r="E13" s="2"/>
      <c r="F13" s="2"/>
      <c r="G13" s="2"/>
      <c r="H13" s="2"/>
      <c r="I13" s="7"/>
      <c r="J13" s="7"/>
      <c r="K13" s="2"/>
      <c r="L13" s="2"/>
      <c r="M13" s="2"/>
      <c r="N13" s="4"/>
      <c r="O13" s="15" t="s">
        <v>8</v>
      </c>
      <c r="P13" s="5"/>
      <c r="Q13" s="6"/>
    </row>
    <row r="14" spans="1:17" x14ac:dyDescent="0.25">
      <c r="B14" t="s">
        <v>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7"/>
      <c r="P14" s="4"/>
      <c r="Q14" s="15" t="s">
        <v>8</v>
      </c>
    </row>
    <row r="15" spans="1:17" x14ac:dyDescent="0.25">
      <c r="B15" t="s">
        <v>13</v>
      </c>
      <c r="C15" s="2"/>
      <c r="D15" s="2"/>
      <c r="E15" s="2"/>
      <c r="F15" s="2"/>
      <c r="G15" s="2"/>
      <c r="H15" s="2"/>
      <c r="I15" s="2"/>
      <c r="J15" s="2"/>
      <c r="K15" s="2"/>
      <c r="L15" s="2" t="s">
        <v>12</v>
      </c>
      <c r="M15" s="2"/>
      <c r="N15" s="2"/>
      <c r="O15" s="2"/>
      <c r="P15" s="2"/>
      <c r="Q15" s="7"/>
    </row>
    <row r="16" spans="1:17" x14ac:dyDescent="0.25">
      <c r="A16">
        <v>606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x14ac:dyDescent="0.25">
      <c r="A17" t="s">
        <v>10</v>
      </c>
      <c r="C17" s="8" t="s">
        <v>5</v>
      </c>
      <c r="D17" s="9" t="s">
        <v>5</v>
      </c>
      <c r="E17" s="9" t="s">
        <v>5</v>
      </c>
      <c r="F17" s="9" t="s">
        <v>7</v>
      </c>
      <c r="G17" s="9" t="s">
        <v>5</v>
      </c>
      <c r="H17" s="9" t="s">
        <v>5</v>
      </c>
      <c r="I17" s="9" t="s">
        <v>5</v>
      </c>
      <c r="J17" s="9" t="s">
        <v>5</v>
      </c>
      <c r="K17" s="9" t="s">
        <v>7</v>
      </c>
      <c r="L17" s="9" t="s">
        <v>8</v>
      </c>
      <c r="M17" s="9" t="s">
        <v>8</v>
      </c>
      <c r="N17" s="9" t="s">
        <v>8</v>
      </c>
      <c r="O17" s="9" t="s">
        <v>8</v>
      </c>
      <c r="P17" s="9" t="s">
        <v>8</v>
      </c>
      <c r="Q17" s="10" t="s">
        <v>8</v>
      </c>
    </row>
    <row r="18" spans="1:17" x14ac:dyDescent="0.25">
      <c r="A18" t="s">
        <v>11</v>
      </c>
      <c r="C18" s="8" t="s">
        <v>5</v>
      </c>
      <c r="D18" s="9" t="s">
        <v>5</v>
      </c>
      <c r="E18" s="9" t="s">
        <v>5</v>
      </c>
      <c r="F18" s="9" t="s">
        <v>7</v>
      </c>
      <c r="G18" s="9" t="s">
        <v>5</v>
      </c>
      <c r="H18" s="9" t="s">
        <v>5</v>
      </c>
      <c r="I18" s="9" t="s">
        <v>5</v>
      </c>
      <c r="J18" s="9" t="s">
        <v>5</v>
      </c>
      <c r="K18" s="9" t="s">
        <v>7</v>
      </c>
      <c r="L18" s="9" t="s">
        <v>52</v>
      </c>
      <c r="M18" s="9" t="s">
        <v>8</v>
      </c>
      <c r="N18" s="9" t="s">
        <v>8</v>
      </c>
      <c r="O18" s="9" t="s">
        <v>8</v>
      </c>
      <c r="P18" s="9" t="s">
        <v>8</v>
      </c>
      <c r="Q18" s="10" t="s">
        <v>8</v>
      </c>
    </row>
    <row r="19" spans="1:17" x14ac:dyDescent="0.25">
      <c r="A19" t="s">
        <v>14</v>
      </c>
      <c r="G19" t="s">
        <v>17</v>
      </c>
      <c r="H19" t="s">
        <v>18</v>
      </c>
      <c r="I19" t="s">
        <v>50</v>
      </c>
      <c r="J19" t="s">
        <v>51</v>
      </c>
      <c r="L19" s="12" t="s">
        <v>52</v>
      </c>
    </row>
    <row r="20" spans="1:17" x14ac:dyDescent="0.25">
      <c r="A20" t="s">
        <v>19</v>
      </c>
      <c r="L20" s="23" t="s">
        <v>8</v>
      </c>
      <c r="N20" t="s">
        <v>20</v>
      </c>
    </row>
    <row r="25" spans="1:17" x14ac:dyDescent="0.25">
      <c r="Q25">
        <f>SQRT(197)</f>
        <v>14.035668847618199</v>
      </c>
    </row>
    <row r="26" spans="1:17" x14ac:dyDescent="0.25">
      <c r="Q26">
        <f>17.2/14</f>
        <v>1.2285714285714284</v>
      </c>
    </row>
    <row r="28" spans="1:17" x14ac:dyDescent="0.25">
      <c r="J28">
        <v>17.63805</v>
      </c>
    </row>
    <row r="29" spans="1:17" x14ac:dyDescent="0.25">
      <c r="J29">
        <v>16.47832</v>
      </c>
    </row>
    <row r="30" spans="1:17" x14ac:dyDescent="0.25">
      <c r="G30">
        <f>68.44847-66.67389</f>
        <v>1.7745800000000003</v>
      </c>
      <c r="I30" t="s">
        <v>53</v>
      </c>
    </row>
    <row r="32" spans="1:17" x14ac:dyDescent="0.25">
      <c r="Q32">
        <f>4.61707 + 0.49143*6.7</f>
        <v>7.9096510000000002</v>
      </c>
    </row>
  </sheetData>
  <conditionalFormatting sqref="C4:N18 E7:Q7 E17:Q17 F18:Q18 L19:L20">
    <cfRule type="cellIs" dxfId="27" priority="21" operator="equal">
      <formula>"due"</formula>
    </cfRule>
    <cfRule type="cellIs" dxfId="26" priority="27" operator="equal">
      <formula>"x"</formula>
    </cfRule>
    <cfRule type="cellIs" dxfId="25" priority="28" operator="equal">
      <formula>"sub"</formula>
    </cfRule>
  </conditionalFormatting>
  <conditionalFormatting sqref="J11">
    <cfRule type="cellIs" dxfId="24" priority="26" operator="equal">
      <formula>"due"</formula>
    </cfRule>
  </conditionalFormatting>
  <conditionalFormatting sqref="E4:E8 E4:N5 E7:Q7">
    <cfRule type="cellIs" dxfId="23" priority="25" operator="equal">
      <formula>"due"</formula>
    </cfRule>
  </conditionalFormatting>
  <conditionalFormatting sqref="F8:N8">
    <cfRule type="cellIs" dxfId="22" priority="24" operator="equal">
      <formula>"due"</formula>
    </cfRule>
  </conditionalFormatting>
  <conditionalFormatting sqref="G6:N7">
    <cfRule type="cellIs" dxfId="21" priority="23" operator="equal">
      <formula>"due"</formula>
    </cfRule>
  </conditionalFormatting>
  <conditionalFormatting sqref="F10">
    <cfRule type="cellIs" dxfId="20" priority="22" operator="equal">
      <formula>"due"</formula>
    </cfRule>
  </conditionalFormatting>
  <conditionalFormatting sqref="O4:O18">
    <cfRule type="cellIs" dxfId="19" priority="15" operator="equal">
      <formula>"due"</formula>
    </cfRule>
    <cfRule type="cellIs" dxfId="18" priority="19" operator="equal">
      <formula>"x"</formula>
    </cfRule>
    <cfRule type="cellIs" dxfId="17" priority="20" operator="equal">
      <formula>"sub"</formula>
    </cfRule>
  </conditionalFormatting>
  <conditionalFormatting sqref="O4:O5">
    <cfRule type="cellIs" dxfId="16" priority="18" operator="equal">
      <formula>"due"</formula>
    </cfRule>
  </conditionalFormatting>
  <conditionalFormatting sqref="O8">
    <cfRule type="cellIs" dxfId="15" priority="17" operator="equal">
      <formula>"due"</formula>
    </cfRule>
  </conditionalFormatting>
  <conditionalFormatting sqref="O6:O7">
    <cfRule type="cellIs" dxfId="14" priority="16" operator="equal">
      <formula>"due"</formula>
    </cfRule>
  </conditionalFormatting>
  <conditionalFormatting sqref="P4:P18">
    <cfRule type="cellIs" dxfId="13" priority="9" operator="equal">
      <formula>"due"</formula>
    </cfRule>
    <cfRule type="cellIs" dxfId="12" priority="13" operator="equal">
      <formula>"x"</formula>
    </cfRule>
    <cfRule type="cellIs" dxfId="11" priority="14" operator="equal">
      <formula>"sub"</formula>
    </cfRule>
  </conditionalFormatting>
  <conditionalFormatting sqref="P4:P5">
    <cfRule type="cellIs" dxfId="10" priority="12" operator="equal">
      <formula>"due"</formula>
    </cfRule>
  </conditionalFormatting>
  <conditionalFormatting sqref="P8">
    <cfRule type="cellIs" dxfId="9" priority="11" operator="equal">
      <formula>"due"</formula>
    </cfRule>
  </conditionalFormatting>
  <conditionalFormatting sqref="P6:P7">
    <cfRule type="cellIs" dxfId="8" priority="10" operator="equal">
      <formula>"due"</formula>
    </cfRule>
  </conditionalFormatting>
  <conditionalFormatting sqref="Q4:Q18">
    <cfRule type="cellIs" dxfId="7" priority="3" operator="equal">
      <formula>"due"</formula>
    </cfRule>
    <cfRule type="cellIs" dxfId="6" priority="7" operator="equal">
      <formula>"x"</formula>
    </cfRule>
    <cfRule type="cellIs" dxfId="5" priority="8" operator="equal">
      <formula>"sub"</formula>
    </cfRule>
  </conditionalFormatting>
  <conditionalFormatting sqref="Q4:Q5">
    <cfRule type="cellIs" dxfId="4" priority="6" operator="equal">
      <formula>"due"</formula>
    </cfRule>
  </conditionalFormatting>
  <conditionalFormatting sqref="Q8">
    <cfRule type="cellIs" dxfId="3" priority="5" operator="equal">
      <formula>"due"</formula>
    </cfRule>
  </conditionalFormatting>
  <conditionalFormatting sqref="Q6:Q7">
    <cfRule type="cellIs" dxfId="2" priority="4" operator="equal">
      <formula>"due"</formula>
    </cfRule>
  </conditionalFormatting>
  <conditionalFormatting sqref="C4:Q18 L19:L20">
    <cfRule type="cellIs" dxfId="1" priority="1" operator="equal">
      <formula>"ip"</formula>
    </cfRule>
    <cfRule type="cellIs" dxfId="0" priority="2" operator="equal">
      <formula>"done"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6F4F884E-CCEB-41A7-B2B6-8C59B47C9D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Sheet1!C2:Q2</xm:f>
              <xm:sqref>S3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2B65-4EFD-4164-B565-05245B5B3B32}">
  <dimension ref="F5:Y26"/>
  <sheetViews>
    <sheetView topLeftCell="D9" workbookViewId="0">
      <selection activeCell="N21" sqref="N21"/>
    </sheetView>
  </sheetViews>
  <sheetFormatPr defaultRowHeight="15" x14ac:dyDescent="0.25"/>
  <cols>
    <col min="20" max="20" width="12.5703125" customWidth="1"/>
    <col min="21" max="21" width="17.5703125" customWidth="1"/>
    <col min="24" max="24" width="11.42578125" customWidth="1"/>
    <col min="25" max="25" width="13.28515625" customWidth="1"/>
  </cols>
  <sheetData>
    <row r="5" spans="10:16" x14ac:dyDescent="0.25">
      <c r="M5" t="s">
        <v>30</v>
      </c>
      <c r="P5" t="s">
        <v>31</v>
      </c>
    </row>
    <row r="6" spans="10:16" x14ac:dyDescent="0.25">
      <c r="M6" t="s">
        <v>30</v>
      </c>
      <c r="P6">
        <f>30.69+(1.96*(4.31/SQRT(36)))</f>
        <v>32.097933333333337</v>
      </c>
    </row>
    <row r="7" spans="10:16" x14ac:dyDescent="0.25">
      <c r="P7">
        <f>30.69-(1.96*(4.31/SQRT(36)))</f>
        <v>29.282066666666669</v>
      </c>
    </row>
    <row r="9" spans="10:16" x14ac:dyDescent="0.25">
      <c r="M9" t="s">
        <v>32</v>
      </c>
    </row>
    <row r="14" spans="10:16" x14ac:dyDescent="0.25">
      <c r="J14" t="s">
        <v>28</v>
      </c>
      <c r="K14">
        <v>30.69</v>
      </c>
    </row>
    <row r="15" spans="10:16" x14ac:dyDescent="0.25">
      <c r="J15" t="s">
        <v>29</v>
      </c>
      <c r="K15">
        <v>4.3099999999999996</v>
      </c>
    </row>
    <row r="16" spans="10:16" x14ac:dyDescent="0.25">
      <c r="J16" t="s">
        <v>15</v>
      </c>
      <c r="K16">
        <v>36</v>
      </c>
    </row>
    <row r="20" spans="6:25" x14ac:dyDescent="0.25">
      <c r="F20">
        <f>118.2+G21</f>
        <v>120.32333333333334</v>
      </c>
      <c r="J20">
        <f>18.2/J23</f>
        <v>16.8</v>
      </c>
    </row>
    <row r="21" spans="6:25" x14ac:dyDescent="0.25">
      <c r="F21">
        <f>6.5/6</f>
        <v>1.0833333333333333</v>
      </c>
      <c r="G21">
        <f>F21*1.96</f>
        <v>2.1233333333333331</v>
      </c>
    </row>
    <row r="22" spans="6:25" x14ac:dyDescent="0.25">
      <c r="R22" s="20" t="s">
        <v>33</v>
      </c>
      <c r="S22" s="20" t="s">
        <v>34</v>
      </c>
      <c r="T22" s="20" t="s">
        <v>35</v>
      </c>
      <c r="U22" s="20" t="s">
        <v>23</v>
      </c>
      <c r="V22" s="20" t="s">
        <v>36</v>
      </c>
      <c r="W22" s="20" t="s">
        <v>37</v>
      </c>
      <c r="X22" s="20" t="s">
        <v>38</v>
      </c>
      <c r="Y22" s="20" t="s">
        <v>39</v>
      </c>
    </row>
    <row r="23" spans="6:25" ht="45" x14ac:dyDescent="0.25">
      <c r="J23">
        <f>6.5/6</f>
        <v>1.0833333333333333</v>
      </c>
      <c r="R23" s="21" t="s">
        <v>40</v>
      </c>
      <c r="S23" s="21" t="s">
        <v>41</v>
      </c>
      <c r="T23" s="22">
        <v>20641</v>
      </c>
      <c r="U23" s="22">
        <v>44265</v>
      </c>
      <c r="V23" s="21" t="s">
        <v>42</v>
      </c>
      <c r="W23" s="21" t="s">
        <v>25</v>
      </c>
      <c r="X23" s="21" t="s">
        <v>43</v>
      </c>
      <c r="Y23" s="22">
        <v>44266.36577989583</v>
      </c>
    </row>
    <row r="24" spans="6:25" ht="45" x14ac:dyDescent="0.25">
      <c r="R24" s="21" t="s">
        <v>44</v>
      </c>
      <c r="S24" s="21" t="s">
        <v>45</v>
      </c>
      <c r="T24" s="22">
        <v>20704</v>
      </c>
      <c r="U24" s="22">
        <v>44253</v>
      </c>
      <c r="V24" s="21" t="s">
        <v>42</v>
      </c>
      <c r="W24" s="21" t="s">
        <v>25</v>
      </c>
      <c r="X24" s="21" t="s">
        <v>43</v>
      </c>
      <c r="Y24" s="22">
        <v>44265.394097766199</v>
      </c>
    </row>
    <row r="25" spans="6:25" ht="45" x14ac:dyDescent="0.25">
      <c r="R25" s="21" t="s">
        <v>46</v>
      </c>
      <c r="S25" s="21" t="s">
        <v>47</v>
      </c>
      <c r="T25" s="22">
        <v>34493</v>
      </c>
      <c r="U25" s="22">
        <v>44265</v>
      </c>
      <c r="V25" s="21" t="s">
        <v>42</v>
      </c>
      <c r="W25" s="21" t="s">
        <v>25</v>
      </c>
      <c r="X25" s="21" t="s">
        <v>43</v>
      </c>
      <c r="Y25" s="22">
        <v>44266.375588425923</v>
      </c>
    </row>
    <row r="26" spans="6:25" ht="45" x14ac:dyDescent="0.25">
      <c r="R26" s="21" t="s">
        <v>48</v>
      </c>
      <c r="S26" s="21" t="s">
        <v>49</v>
      </c>
      <c r="T26" s="22">
        <v>14407</v>
      </c>
      <c r="U26" s="22">
        <v>44236</v>
      </c>
      <c r="V26" s="21" t="s">
        <v>42</v>
      </c>
      <c r="W26" s="21" t="s">
        <v>25</v>
      </c>
      <c r="X26" s="21" t="s">
        <v>43</v>
      </c>
      <c r="Y26" s="22">
        <v>44245.487470833337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3AD9-15BE-4636-B184-E969B500805C}">
  <dimension ref="M1:P214"/>
  <sheetViews>
    <sheetView topLeftCell="A207" workbookViewId="0">
      <selection activeCell="G211" sqref="G211"/>
    </sheetView>
  </sheetViews>
  <sheetFormatPr defaultRowHeight="15" x14ac:dyDescent="0.25"/>
  <cols>
    <col min="15" max="15" width="13.42578125" customWidth="1"/>
  </cols>
  <sheetData>
    <row r="1" spans="13:16" x14ac:dyDescent="0.25">
      <c r="M1" s="16" t="s">
        <v>21</v>
      </c>
      <c r="N1" s="16" t="s">
        <v>22</v>
      </c>
      <c r="O1" s="16" t="s">
        <v>23</v>
      </c>
      <c r="P1" s="16" t="s">
        <v>24</v>
      </c>
    </row>
    <row r="2" spans="13:16" ht="45" x14ac:dyDescent="0.25">
      <c r="M2" s="17" t="s">
        <v>25</v>
      </c>
      <c r="N2" s="18">
        <v>1</v>
      </c>
      <c r="O2" s="19">
        <v>44265</v>
      </c>
      <c r="P2" s="17" t="s">
        <v>26</v>
      </c>
    </row>
    <row r="3" spans="13:16" ht="45" x14ac:dyDescent="0.25">
      <c r="M3" s="17" t="s">
        <v>25</v>
      </c>
      <c r="N3" s="18">
        <v>60</v>
      </c>
      <c r="O3" s="19">
        <v>44265</v>
      </c>
      <c r="P3" s="17" t="s">
        <v>26</v>
      </c>
    </row>
    <row r="4" spans="13:16" ht="45" x14ac:dyDescent="0.25">
      <c r="M4" s="17" t="s">
        <v>25</v>
      </c>
      <c r="N4" s="18">
        <v>60</v>
      </c>
      <c r="O4" s="19">
        <v>44265</v>
      </c>
      <c r="P4" s="17" t="s">
        <v>26</v>
      </c>
    </row>
    <row r="5" spans="13:16" ht="45" x14ac:dyDescent="0.25">
      <c r="M5" s="17" t="s">
        <v>25</v>
      </c>
      <c r="N5" s="18">
        <v>72</v>
      </c>
      <c r="O5" s="19">
        <v>44265</v>
      </c>
      <c r="P5" s="17" t="s">
        <v>26</v>
      </c>
    </row>
    <row r="6" spans="13:16" ht="45" x14ac:dyDescent="0.25">
      <c r="M6" s="17" t="s">
        <v>25</v>
      </c>
      <c r="N6" s="18">
        <v>72</v>
      </c>
      <c r="O6" s="19">
        <v>44265</v>
      </c>
      <c r="P6" s="17" t="s">
        <v>26</v>
      </c>
    </row>
    <row r="7" spans="13:16" ht="45" x14ac:dyDescent="0.25">
      <c r="M7" s="17" t="s">
        <v>25</v>
      </c>
      <c r="N7" s="18">
        <v>72</v>
      </c>
      <c r="O7" s="19">
        <v>44265</v>
      </c>
      <c r="P7" s="17" t="s">
        <v>26</v>
      </c>
    </row>
    <row r="8" spans="13:16" ht="45" x14ac:dyDescent="0.25">
      <c r="M8" s="17" t="s">
        <v>25</v>
      </c>
      <c r="N8" s="18">
        <v>72</v>
      </c>
      <c r="O8" s="19">
        <v>44265</v>
      </c>
      <c r="P8" s="17" t="s">
        <v>26</v>
      </c>
    </row>
    <row r="9" spans="13:16" ht="45" x14ac:dyDescent="0.25">
      <c r="M9" s="17" t="s">
        <v>25</v>
      </c>
      <c r="N9" s="18">
        <v>72</v>
      </c>
      <c r="O9" s="19">
        <v>44265</v>
      </c>
      <c r="P9" s="17" t="s">
        <v>26</v>
      </c>
    </row>
    <row r="10" spans="13:16" ht="45" x14ac:dyDescent="0.25">
      <c r="M10" s="17" t="s">
        <v>25</v>
      </c>
      <c r="N10" s="18">
        <v>72</v>
      </c>
      <c r="O10" s="19">
        <v>44265</v>
      </c>
      <c r="P10" s="17" t="s">
        <v>26</v>
      </c>
    </row>
    <row r="11" spans="13:16" ht="45" x14ac:dyDescent="0.25">
      <c r="M11" s="17" t="s">
        <v>25</v>
      </c>
      <c r="N11" s="18">
        <v>72</v>
      </c>
      <c r="O11" s="19">
        <v>44265</v>
      </c>
      <c r="P11" s="17" t="s">
        <v>26</v>
      </c>
    </row>
    <row r="12" spans="13:16" ht="45" x14ac:dyDescent="0.25">
      <c r="M12" s="17" t="s">
        <v>25</v>
      </c>
      <c r="N12" s="18">
        <v>72</v>
      </c>
      <c r="O12" s="19">
        <v>44265</v>
      </c>
      <c r="P12" s="17" t="s">
        <v>26</v>
      </c>
    </row>
    <row r="13" spans="13:16" ht="45" x14ac:dyDescent="0.25">
      <c r="M13" s="17" t="s">
        <v>25</v>
      </c>
      <c r="N13" s="18">
        <v>72</v>
      </c>
      <c r="O13" s="19">
        <v>44265</v>
      </c>
      <c r="P13" s="17" t="s">
        <v>26</v>
      </c>
    </row>
    <row r="14" spans="13:16" ht="45" x14ac:dyDescent="0.25">
      <c r="M14" s="17" t="s">
        <v>25</v>
      </c>
      <c r="N14" s="18">
        <v>72</v>
      </c>
      <c r="O14" s="19">
        <v>44265</v>
      </c>
      <c r="P14" s="17" t="s">
        <v>26</v>
      </c>
    </row>
    <row r="15" spans="13:16" ht="45" x14ac:dyDescent="0.25">
      <c r="M15" s="17" t="s">
        <v>25</v>
      </c>
      <c r="N15" s="18">
        <v>72</v>
      </c>
      <c r="O15" s="19">
        <v>44265</v>
      </c>
      <c r="P15" s="17" t="s">
        <v>26</v>
      </c>
    </row>
    <row r="16" spans="13:16" ht="45" x14ac:dyDescent="0.25">
      <c r="M16" s="17" t="s">
        <v>25</v>
      </c>
      <c r="N16" s="18">
        <v>72</v>
      </c>
      <c r="O16" s="19">
        <v>44265</v>
      </c>
      <c r="P16" s="17" t="s">
        <v>26</v>
      </c>
    </row>
    <row r="17" spans="13:16" ht="45" x14ac:dyDescent="0.25">
      <c r="M17" s="17" t="s">
        <v>25</v>
      </c>
      <c r="N17" s="18">
        <v>72</v>
      </c>
      <c r="O17" s="19">
        <v>44265</v>
      </c>
      <c r="P17" s="17" t="s">
        <v>26</v>
      </c>
    </row>
    <row r="18" spans="13:16" ht="45" x14ac:dyDescent="0.25">
      <c r="M18" s="17" t="s">
        <v>25</v>
      </c>
      <c r="N18" s="18">
        <v>72</v>
      </c>
      <c r="O18" s="19">
        <v>44265</v>
      </c>
      <c r="P18" s="17" t="s">
        <v>26</v>
      </c>
    </row>
    <row r="19" spans="13:16" ht="45" x14ac:dyDescent="0.25">
      <c r="M19" s="17" t="s">
        <v>25</v>
      </c>
      <c r="N19" s="18">
        <v>72</v>
      </c>
      <c r="O19" s="19">
        <v>44265</v>
      </c>
      <c r="P19" s="17" t="s">
        <v>26</v>
      </c>
    </row>
    <row r="20" spans="13:16" ht="45" x14ac:dyDescent="0.25">
      <c r="M20" s="17" t="s">
        <v>25</v>
      </c>
      <c r="N20" s="18">
        <v>72</v>
      </c>
      <c r="O20" s="19">
        <v>44265</v>
      </c>
      <c r="P20" s="17" t="s">
        <v>26</v>
      </c>
    </row>
    <row r="21" spans="13:16" ht="45" x14ac:dyDescent="0.25">
      <c r="M21" s="17" t="s">
        <v>25</v>
      </c>
      <c r="N21" s="18">
        <v>72</v>
      </c>
      <c r="O21" s="19">
        <v>44265</v>
      </c>
      <c r="P21" s="17" t="s">
        <v>26</v>
      </c>
    </row>
    <row r="22" spans="13:16" ht="45" x14ac:dyDescent="0.25">
      <c r="M22" s="17" t="s">
        <v>25</v>
      </c>
      <c r="N22" s="18">
        <v>72</v>
      </c>
      <c r="O22" s="19">
        <v>44265</v>
      </c>
      <c r="P22" s="17" t="s">
        <v>26</v>
      </c>
    </row>
    <row r="23" spans="13:16" ht="45" x14ac:dyDescent="0.25">
      <c r="M23" s="17" t="s">
        <v>25</v>
      </c>
      <c r="N23" s="18">
        <v>72</v>
      </c>
      <c r="O23" s="19">
        <v>44265</v>
      </c>
      <c r="P23" s="17" t="s">
        <v>26</v>
      </c>
    </row>
    <row r="24" spans="13:16" ht="30" x14ac:dyDescent="0.25">
      <c r="M24" s="17" t="s">
        <v>27</v>
      </c>
      <c r="N24" s="18">
        <v>48</v>
      </c>
      <c r="O24" s="19">
        <v>44265</v>
      </c>
      <c r="P24" s="17" t="s">
        <v>26</v>
      </c>
    </row>
    <row r="25" spans="13:16" ht="30" x14ac:dyDescent="0.25">
      <c r="M25" s="17" t="s">
        <v>27</v>
      </c>
      <c r="N25" s="18">
        <v>48</v>
      </c>
      <c r="O25" s="19">
        <v>44265</v>
      </c>
      <c r="P25" s="17" t="s">
        <v>26</v>
      </c>
    </row>
    <row r="26" spans="13:16" ht="30" x14ac:dyDescent="0.25">
      <c r="M26" s="17" t="s">
        <v>27</v>
      </c>
      <c r="N26" s="18">
        <v>48</v>
      </c>
      <c r="O26" s="19">
        <v>44265</v>
      </c>
      <c r="P26" s="17" t="s">
        <v>26</v>
      </c>
    </row>
    <row r="27" spans="13:16" ht="30" x14ac:dyDescent="0.25">
      <c r="M27" s="17" t="s">
        <v>27</v>
      </c>
      <c r="N27" s="18">
        <v>48</v>
      </c>
      <c r="O27" s="19">
        <v>44265</v>
      </c>
      <c r="P27" s="17" t="s">
        <v>26</v>
      </c>
    </row>
    <row r="28" spans="13:16" ht="30" x14ac:dyDescent="0.25">
      <c r="M28" s="17" t="s">
        <v>27</v>
      </c>
      <c r="N28" s="18">
        <v>48</v>
      </c>
      <c r="O28" s="19">
        <v>44265</v>
      </c>
      <c r="P28" s="17" t="s">
        <v>26</v>
      </c>
    </row>
    <row r="29" spans="13:16" ht="30" x14ac:dyDescent="0.25">
      <c r="M29" s="17" t="s">
        <v>27</v>
      </c>
      <c r="N29" s="18">
        <v>48</v>
      </c>
      <c r="O29" s="19">
        <v>44265</v>
      </c>
      <c r="P29" s="17" t="s">
        <v>26</v>
      </c>
    </row>
    <row r="30" spans="13:16" ht="30" x14ac:dyDescent="0.25">
      <c r="M30" s="17" t="s">
        <v>27</v>
      </c>
      <c r="N30" s="18">
        <v>48</v>
      </c>
      <c r="O30" s="19">
        <v>44265</v>
      </c>
      <c r="P30" s="17" t="s">
        <v>26</v>
      </c>
    </row>
    <row r="31" spans="13:16" ht="30" x14ac:dyDescent="0.25">
      <c r="M31" s="17" t="s">
        <v>27</v>
      </c>
      <c r="N31" s="18">
        <v>48</v>
      </c>
      <c r="O31" s="19">
        <v>44265</v>
      </c>
      <c r="P31" s="17" t="s">
        <v>26</v>
      </c>
    </row>
    <row r="32" spans="13:16" ht="30" x14ac:dyDescent="0.25">
      <c r="M32" s="17" t="s">
        <v>27</v>
      </c>
      <c r="N32" s="18">
        <v>48</v>
      </c>
      <c r="O32" s="19">
        <v>44265</v>
      </c>
      <c r="P32" s="17" t="s">
        <v>26</v>
      </c>
    </row>
    <row r="33" spans="13:16" ht="30" x14ac:dyDescent="0.25">
      <c r="M33" s="17" t="s">
        <v>27</v>
      </c>
      <c r="N33" s="18">
        <v>48</v>
      </c>
      <c r="O33" s="19">
        <v>44265</v>
      </c>
      <c r="P33" s="17" t="s">
        <v>26</v>
      </c>
    </row>
    <row r="34" spans="13:16" ht="30" x14ac:dyDescent="0.25">
      <c r="M34" s="17" t="s">
        <v>27</v>
      </c>
      <c r="N34" s="18">
        <v>48</v>
      </c>
      <c r="O34" s="19">
        <v>44265</v>
      </c>
      <c r="P34" s="17" t="s">
        <v>26</v>
      </c>
    </row>
    <row r="35" spans="13:16" ht="30" x14ac:dyDescent="0.25">
      <c r="M35" s="17" t="s">
        <v>27</v>
      </c>
      <c r="N35" s="18">
        <v>48</v>
      </c>
      <c r="O35" s="19">
        <v>44265</v>
      </c>
      <c r="P35" s="17" t="s">
        <v>26</v>
      </c>
    </row>
    <row r="36" spans="13:16" ht="30" x14ac:dyDescent="0.25">
      <c r="M36" s="17" t="s">
        <v>27</v>
      </c>
      <c r="N36" s="18">
        <v>48</v>
      </c>
      <c r="O36" s="19">
        <v>44265</v>
      </c>
      <c r="P36" s="17" t="s">
        <v>26</v>
      </c>
    </row>
    <row r="37" spans="13:16" ht="30" x14ac:dyDescent="0.25">
      <c r="M37" s="17" t="s">
        <v>27</v>
      </c>
      <c r="N37" s="18">
        <v>48</v>
      </c>
      <c r="O37" s="19">
        <v>44265</v>
      </c>
      <c r="P37" s="17" t="s">
        <v>26</v>
      </c>
    </row>
    <row r="38" spans="13:16" ht="30" x14ac:dyDescent="0.25">
      <c r="M38" s="17" t="s">
        <v>27</v>
      </c>
      <c r="N38" s="18">
        <v>48</v>
      </c>
      <c r="O38" s="19">
        <v>44265</v>
      </c>
      <c r="P38" s="17" t="s">
        <v>26</v>
      </c>
    </row>
    <row r="39" spans="13:16" ht="30" x14ac:dyDescent="0.25">
      <c r="M39" s="17" t="s">
        <v>27</v>
      </c>
      <c r="N39" s="18">
        <v>48</v>
      </c>
      <c r="O39" s="19">
        <v>44265</v>
      </c>
      <c r="P39" s="17" t="s">
        <v>26</v>
      </c>
    </row>
    <row r="40" spans="13:16" ht="30" x14ac:dyDescent="0.25">
      <c r="M40" s="17" t="s">
        <v>27</v>
      </c>
      <c r="N40" s="18">
        <v>48</v>
      </c>
      <c r="O40" s="19">
        <v>44265</v>
      </c>
      <c r="P40" s="17" t="s">
        <v>26</v>
      </c>
    </row>
    <row r="41" spans="13:16" ht="30" x14ac:dyDescent="0.25">
      <c r="M41" s="17" t="s">
        <v>27</v>
      </c>
      <c r="N41" s="18">
        <v>48</v>
      </c>
      <c r="O41" s="19">
        <v>44265</v>
      </c>
      <c r="P41" s="17" t="s">
        <v>26</v>
      </c>
    </row>
    <row r="42" spans="13:16" ht="30" x14ac:dyDescent="0.25">
      <c r="M42" s="17" t="s">
        <v>27</v>
      </c>
      <c r="N42" s="18">
        <v>48</v>
      </c>
      <c r="O42" s="19">
        <v>44265</v>
      </c>
      <c r="P42" s="17" t="s">
        <v>26</v>
      </c>
    </row>
    <row r="43" spans="13:16" ht="30" x14ac:dyDescent="0.25">
      <c r="M43" s="17" t="s">
        <v>27</v>
      </c>
      <c r="N43" s="18">
        <v>48</v>
      </c>
      <c r="O43" s="19">
        <v>44265</v>
      </c>
      <c r="P43" s="17" t="s">
        <v>26</v>
      </c>
    </row>
    <row r="44" spans="13:16" ht="30" x14ac:dyDescent="0.25">
      <c r="M44" s="17" t="s">
        <v>27</v>
      </c>
      <c r="N44" s="18">
        <v>48</v>
      </c>
      <c r="O44" s="19">
        <v>44265</v>
      </c>
      <c r="P44" s="17" t="s">
        <v>26</v>
      </c>
    </row>
    <row r="45" spans="13:16" ht="30" x14ac:dyDescent="0.25">
      <c r="M45" s="17" t="s">
        <v>27</v>
      </c>
      <c r="N45" s="18">
        <v>48</v>
      </c>
      <c r="O45" s="19">
        <v>44265</v>
      </c>
      <c r="P45" s="17" t="s">
        <v>26</v>
      </c>
    </row>
    <row r="46" spans="13:16" ht="30" x14ac:dyDescent="0.25">
      <c r="M46" s="17" t="s">
        <v>27</v>
      </c>
      <c r="N46" s="18">
        <v>48</v>
      </c>
      <c r="O46" s="19">
        <v>44265</v>
      </c>
      <c r="P46" s="17" t="s">
        <v>26</v>
      </c>
    </row>
    <row r="47" spans="13:16" ht="30" x14ac:dyDescent="0.25">
      <c r="M47" s="17" t="s">
        <v>27</v>
      </c>
      <c r="N47" s="18">
        <v>48</v>
      </c>
      <c r="O47" s="19">
        <v>44265</v>
      </c>
      <c r="P47" s="17" t="s">
        <v>26</v>
      </c>
    </row>
    <row r="48" spans="13:16" ht="30" x14ac:dyDescent="0.25">
      <c r="M48" s="17" t="s">
        <v>27</v>
      </c>
      <c r="N48" s="18">
        <v>48</v>
      </c>
      <c r="O48" s="19">
        <v>44265</v>
      </c>
      <c r="P48" s="17" t="s">
        <v>26</v>
      </c>
    </row>
    <row r="49" spans="13:16" ht="30" x14ac:dyDescent="0.25">
      <c r="M49" s="17" t="s">
        <v>27</v>
      </c>
      <c r="N49" s="18">
        <v>48</v>
      </c>
      <c r="O49" s="19">
        <v>44265</v>
      </c>
      <c r="P49" s="17" t="s">
        <v>26</v>
      </c>
    </row>
    <row r="50" spans="13:16" ht="30" x14ac:dyDescent="0.25">
      <c r="M50" s="17" t="s">
        <v>27</v>
      </c>
      <c r="N50" s="18">
        <v>48</v>
      </c>
      <c r="O50" s="19">
        <v>44265</v>
      </c>
      <c r="P50" s="17" t="s">
        <v>26</v>
      </c>
    </row>
    <row r="51" spans="13:16" ht="30" x14ac:dyDescent="0.25">
      <c r="M51" s="17" t="s">
        <v>27</v>
      </c>
      <c r="N51" s="18">
        <v>48</v>
      </c>
      <c r="O51" s="19">
        <v>44265</v>
      </c>
      <c r="P51" s="17" t="s">
        <v>26</v>
      </c>
    </row>
    <row r="52" spans="13:16" ht="30" x14ac:dyDescent="0.25">
      <c r="M52" s="17" t="s">
        <v>27</v>
      </c>
      <c r="N52" s="18">
        <v>48</v>
      </c>
      <c r="O52" s="19">
        <v>44265</v>
      </c>
      <c r="P52" s="17" t="s">
        <v>26</v>
      </c>
    </row>
    <row r="53" spans="13:16" ht="30" x14ac:dyDescent="0.25">
      <c r="M53" s="17" t="s">
        <v>27</v>
      </c>
      <c r="N53" s="18">
        <v>48</v>
      </c>
      <c r="O53" s="19">
        <v>44265</v>
      </c>
      <c r="P53" s="17" t="s">
        <v>26</v>
      </c>
    </row>
    <row r="54" spans="13:16" ht="30" x14ac:dyDescent="0.25">
      <c r="M54" s="17" t="s">
        <v>27</v>
      </c>
      <c r="N54" s="18">
        <v>48</v>
      </c>
      <c r="O54" s="19">
        <v>44265</v>
      </c>
      <c r="P54" s="17" t="s">
        <v>26</v>
      </c>
    </row>
    <row r="55" spans="13:16" ht="30" x14ac:dyDescent="0.25">
      <c r="M55" s="17" t="s">
        <v>27</v>
      </c>
      <c r="N55" s="18">
        <v>48</v>
      </c>
      <c r="O55" s="19">
        <v>44265</v>
      </c>
      <c r="P55" s="17" t="s">
        <v>26</v>
      </c>
    </row>
    <row r="56" spans="13:16" ht="30" x14ac:dyDescent="0.25">
      <c r="M56" s="17" t="s">
        <v>27</v>
      </c>
      <c r="N56" s="18">
        <v>48</v>
      </c>
      <c r="O56" s="19">
        <v>44265</v>
      </c>
      <c r="P56" s="17" t="s">
        <v>26</v>
      </c>
    </row>
    <row r="57" spans="13:16" ht="30" x14ac:dyDescent="0.25">
      <c r="M57" s="17" t="s">
        <v>27</v>
      </c>
      <c r="N57" s="18">
        <v>48</v>
      </c>
      <c r="O57" s="19">
        <v>44265</v>
      </c>
      <c r="P57" s="17" t="s">
        <v>26</v>
      </c>
    </row>
    <row r="58" spans="13:16" ht="30" x14ac:dyDescent="0.25">
      <c r="M58" s="17" t="s">
        <v>27</v>
      </c>
      <c r="N58" s="18">
        <v>48</v>
      </c>
      <c r="O58" s="19">
        <v>44265</v>
      </c>
      <c r="P58" s="17" t="s">
        <v>26</v>
      </c>
    </row>
    <row r="59" spans="13:16" ht="30" x14ac:dyDescent="0.25">
      <c r="M59" s="17" t="s">
        <v>27</v>
      </c>
      <c r="N59" s="18">
        <v>48</v>
      </c>
      <c r="O59" s="19">
        <v>44265</v>
      </c>
      <c r="P59" s="17" t="s">
        <v>26</v>
      </c>
    </row>
    <row r="60" spans="13:16" ht="30" x14ac:dyDescent="0.25">
      <c r="M60" s="17" t="s">
        <v>27</v>
      </c>
      <c r="N60" s="18">
        <v>48</v>
      </c>
      <c r="O60" s="19">
        <v>44265</v>
      </c>
      <c r="P60" s="17" t="s">
        <v>26</v>
      </c>
    </row>
    <row r="61" spans="13:16" ht="30" x14ac:dyDescent="0.25">
      <c r="M61" s="17" t="s">
        <v>27</v>
      </c>
      <c r="N61" s="18">
        <v>48</v>
      </c>
      <c r="O61" s="19">
        <v>44265</v>
      </c>
      <c r="P61" s="17" t="s">
        <v>26</v>
      </c>
    </row>
    <row r="62" spans="13:16" ht="30" x14ac:dyDescent="0.25">
      <c r="M62" s="17" t="s">
        <v>27</v>
      </c>
      <c r="N62" s="18">
        <v>48</v>
      </c>
      <c r="O62" s="19">
        <v>44265</v>
      </c>
      <c r="P62" s="17" t="s">
        <v>26</v>
      </c>
    </row>
    <row r="63" spans="13:16" ht="30" x14ac:dyDescent="0.25">
      <c r="M63" s="17" t="s">
        <v>27</v>
      </c>
      <c r="N63" s="18">
        <v>48</v>
      </c>
      <c r="O63" s="19">
        <v>44265</v>
      </c>
      <c r="P63" s="17" t="s">
        <v>26</v>
      </c>
    </row>
    <row r="64" spans="13:16" ht="30" x14ac:dyDescent="0.25">
      <c r="M64" s="17" t="s">
        <v>27</v>
      </c>
      <c r="N64" s="18">
        <v>48</v>
      </c>
      <c r="O64" s="19">
        <v>44265</v>
      </c>
      <c r="P64" s="17" t="s">
        <v>26</v>
      </c>
    </row>
    <row r="65" spans="13:16" ht="30" x14ac:dyDescent="0.25">
      <c r="M65" s="17" t="s">
        <v>27</v>
      </c>
      <c r="N65" s="18">
        <v>48</v>
      </c>
      <c r="O65" s="19">
        <v>44265</v>
      </c>
      <c r="P65" s="17" t="s">
        <v>26</v>
      </c>
    </row>
    <row r="66" spans="13:16" ht="30" x14ac:dyDescent="0.25">
      <c r="M66" s="17" t="s">
        <v>27</v>
      </c>
      <c r="N66" s="18">
        <v>48</v>
      </c>
      <c r="O66" s="19">
        <v>44265</v>
      </c>
      <c r="P66" s="17" t="s">
        <v>26</v>
      </c>
    </row>
    <row r="67" spans="13:16" ht="30" x14ac:dyDescent="0.25">
      <c r="M67" s="17" t="s">
        <v>27</v>
      </c>
      <c r="N67" s="18">
        <v>48</v>
      </c>
      <c r="O67" s="19">
        <v>44265</v>
      </c>
      <c r="P67" s="17" t="s">
        <v>26</v>
      </c>
    </row>
    <row r="68" spans="13:16" ht="30" x14ac:dyDescent="0.25">
      <c r="M68" s="17" t="s">
        <v>27</v>
      </c>
      <c r="N68" s="18">
        <v>48</v>
      </c>
      <c r="O68" s="19">
        <v>44265</v>
      </c>
      <c r="P68" s="17" t="s">
        <v>26</v>
      </c>
    </row>
    <row r="69" spans="13:16" ht="30" x14ac:dyDescent="0.25">
      <c r="M69" s="17" t="s">
        <v>27</v>
      </c>
      <c r="N69" s="18">
        <v>48</v>
      </c>
      <c r="O69" s="19">
        <v>44265</v>
      </c>
      <c r="P69" s="17" t="s">
        <v>26</v>
      </c>
    </row>
    <row r="70" spans="13:16" ht="30" x14ac:dyDescent="0.25">
      <c r="M70" s="17" t="s">
        <v>27</v>
      </c>
      <c r="N70" s="18">
        <v>48</v>
      </c>
      <c r="O70" s="19">
        <v>44265</v>
      </c>
      <c r="P70" s="17" t="s">
        <v>26</v>
      </c>
    </row>
    <row r="71" spans="13:16" ht="30" x14ac:dyDescent="0.25">
      <c r="M71" s="17" t="s">
        <v>27</v>
      </c>
      <c r="N71" s="18">
        <v>48</v>
      </c>
      <c r="O71" s="19">
        <v>44265</v>
      </c>
      <c r="P71" s="17" t="s">
        <v>26</v>
      </c>
    </row>
    <row r="72" spans="13:16" ht="30" x14ac:dyDescent="0.25">
      <c r="M72" s="17" t="s">
        <v>27</v>
      </c>
      <c r="N72" s="18">
        <v>48</v>
      </c>
      <c r="O72" s="19">
        <v>44265</v>
      </c>
      <c r="P72" s="17" t="s">
        <v>26</v>
      </c>
    </row>
    <row r="73" spans="13:16" ht="30" x14ac:dyDescent="0.25">
      <c r="M73" s="17" t="s">
        <v>27</v>
      </c>
      <c r="N73" s="18">
        <v>48</v>
      </c>
      <c r="O73" s="19">
        <v>44265</v>
      </c>
      <c r="P73" s="17" t="s">
        <v>26</v>
      </c>
    </row>
    <row r="74" spans="13:16" ht="30" x14ac:dyDescent="0.25">
      <c r="M74" s="17" t="s">
        <v>27</v>
      </c>
      <c r="N74" s="18">
        <v>48</v>
      </c>
      <c r="O74" s="19">
        <v>44265</v>
      </c>
      <c r="P74" s="17" t="s">
        <v>26</v>
      </c>
    </row>
    <row r="75" spans="13:16" ht="30" x14ac:dyDescent="0.25">
      <c r="M75" s="17" t="s">
        <v>27</v>
      </c>
      <c r="N75" s="18">
        <v>48</v>
      </c>
      <c r="O75" s="19">
        <v>44265</v>
      </c>
      <c r="P75" s="17" t="s">
        <v>26</v>
      </c>
    </row>
    <row r="76" spans="13:16" ht="30" x14ac:dyDescent="0.25">
      <c r="M76" s="17" t="s">
        <v>27</v>
      </c>
      <c r="N76" s="18">
        <v>48</v>
      </c>
      <c r="O76" s="19">
        <v>44265</v>
      </c>
      <c r="P76" s="17" t="s">
        <v>26</v>
      </c>
    </row>
    <row r="77" spans="13:16" ht="30" x14ac:dyDescent="0.25">
      <c r="M77" s="17" t="s">
        <v>27</v>
      </c>
      <c r="N77" s="18">
        <v>48</v>
      </c>
      <c r="O77" s="19">
        <v>44265</v>
      </c>
      <c r="P77" s="17" t="s">
        <v>26</v>
      </c>
    </row>
    <row r="78" spans="13:16" ht="30" x14ac:dyDescent="0.25">
      <c r="M78" s="17" t="s">
        <v>27</v>
      </c>
      <c r="N78" s="18">
        <v>48</v>
      </c>
      <c r="O78" s="19">
        <v>44265</v>
      </c>
      <c r="P78" s="17" t="s">
        <v>26</v>
      </c>
    </row>
    <row r="79" spans="13:16" ht="45" x14ac:dyDescent="0.25">
      <c r="M79" s="17" t="s">
        <v>25</v>
      </c>
      <c r="N79" s="18">
        <v>48</v>
      </c>
      <c r="O79" s="19">
        <v>44265</v>
      </c>
      <c r="P79" s="17" t="s">
        <v>26</v>
      </c>
    </row>
    <row r="80" spans="13:16" ht="30" x14ac:dyDescent="0.25">
      <c r="M80" s="17" t="s">
        <v>27</v>
      </c>
      <c r="N80" s="18">
        <v>48</v>
      </c>
      <c r="O80" s="19">
        <v>44265</v>
      </c>
      <c r="P80" s="17" t="s">
        <v>26</v>
      </c>
    </row>
    <row r="81" spans="13:16" ht="30" x14ac:dyDescent="0.25">
      <c r="M81" s="17" t="s">
        <v>27</v>
      </c>
      <c r="N81" s="18">
        <v>48</v>
      </c>
      <c r="O81" s="19">
        <v>44265</v>
      </c>
      <c r="P81" s="17" t="s">
        <v>26</v>
      </c>
    </row>
    <row r="82" spans="13:16" ht="30" x14ac:dyDescent="0.25">
      <c r="M82" s="17" t="s">
        <v>27</v>
      </c>
      <c r="N82" s="18">
        <v>48</v>
      </c>
      <c r="O82" s="19">
        <v>44265</v>
      </c>
      <c r="P82" s="17" t="s">
        <v>26</v>
      </c>
    </row>
    <row r="83" spans="13:16" ht="30" x14ac:dyDescent="0.25">
      <c r="M83" s="17" t="s">
        <v>27</v>
      </c>
      <c r="N83" s="18">
        <v>48</v>
      </c>
      <c r="O83" s="19">
        <v>44265</v>
      </c>
      <c r="P83" s="17" t="s">
        <v>26</v>
      </c>
    </row>
    <row r="84" spans="13:16" ht="30" x14ac:dyDescent="0.25">
      <c r="M84" s="17" t="s">
        <v>27</v>
      </c>
      <c r="N84" s="18">
        <v>48</v>
      </c>
      <c r="O84" s="19">
        <v>44265</v>
      </c>
      <c r="P84" s="17" t="s">
        <v>26</v>
      </c>
    </row>
    <row r="85" spans="13:16" ht="30" x14ac:dyDescent="0.25">
      <c r="M85" s="17" t="s">
        <v>27</v>
      </c>
      <c r="N85" s="18">
        <v>48</v>
      </c>
      <c r="O85" s="19">
        <v>44265</v>
      </c>
      <c r="P85" s="17" t="s">
        <v>26</v>
      </c>
    </row>
    <row r="86" spans="13:16" ht="30" x14ac:dyDescent="0.25">
      <c r="M86" s="17" t="s">
        <v>27</v>
      </c>
      <c r="N86" s="18">
        <v>48</v>
      </c>
      <c r="O86" s="19">
        <v>44265</v>
      </c>
      <c r="P86" s="17" t="s">
        <v>26</v>
      </c>
    </row>
    <row r="87" spans="13:16" ht="30" x14ac:dyDescent="0.25">
      <c r="M87" s="17" t="s">
        <v>27</v>
      </c>
      <c r="N87" s="18">
        <v>48</v>
      </c>
      <c r="O87" s="19">
        <v>44265</v>
      </c>
      <c r="P87" s="17" t="s">
        <v>26</v>
      </c>
    </row>
    <row r="88" spans="13:16" ht="30" x14ac:dyDescent="0.25">
      <c r="M88" s="17" t="s">
        <v>27</v>
      </c>
      <c r="N88" s="18">
        <v>48</v>
      </c>
      <c r="O88" s="19">
        <v>44265</v>
      </c>
      <c r="P88" s="17" t="s">
        <v>26</v>
      </c>
    </row>
    <row r="89" spans="13:16" ht="30" x14ac:dyDescent="0.25">
      <c r="M89" s="17" t="s">
        <v>27</v>
      </c>
      <c r="N89" s="18">
        <v>48</v>
      </c>
      <c r="O89" s="19">
        <v>44265</v>
      </c>
      <c r="P89" s="17" t="s">
        <v>26</v>
      </c>
    </row>
    <row r="90" spans="13:16" ht="30" x14ac:dyDescent="0.25">
      <c r="M90" s="17" t="s">
        <v>27</v>
      </c>
      <c r="N90" s="18">
        <v>48</v>
      </c>
      <c r="O90" s="19">
        <v>44265</v>
      </c>
      <c r="P90" s="17" t="s">
        <v>26</v>
      </c>
    </row>
    <row r="91" spans="13:16" ht="30" x14ac:dyDescent="0.25">
      <c r="M91" s="17" t="s">
        <v>27</v>
      </c>
      <c r="N91" s="18">
        <v>48</v>
      </c>
      <c r="O91" s="19">
        <v>44265</v>
      </c>
      <c r="P91" s="17" t="s">
        <v>26</v>
      </c>
    </row>
    <row r="92" spans="13:16" ht="30" x14ac:dyDescent="0.25">
      <c r="M92" s="17" t="s">
        <v>27</v>
      </c>
      <c r="N92" s="18">
        <v>48</v>
      </c>
      <c r="O92" s="19">
        <v>44265</v>
      </c>
      <c r="P92" s="17" t="s">
        <v>26</v>
      </c>
    </row>
    <row r="93" spans="13:16" ht="45" x14ac:dyDescent="0.25">
      <c r="M93" s="17" t="s">
        <v>25</v>
      </c>
      <c r="N93" s="18">
        <v>72</v>
      </c>
      <c r="O93" s="19">
        <v>44265</v>
      </c>
      <c r="P93" s="17" t="s">
        <v>26</v>
      </c>
    </row>
    <row r="94" spans="13:16" ht="30" x14ac:dyDescent="0.25">
      <c r="M94" s="17" t="s">
        <v>27</v>
      </c>
      <c r="N94" s="18">
        <v>48</v>
      </c>
      <c r="O94" s="19">
        <v>44265</v>
      </c>
      <c r="P94" s="17" t="s">
        <v>26</v>
      </c>
    </row>
    <row r="95" spans="13:16" ht="30" x14ac:dyDescent="0.25">
      <c r="M95" s="17" t="s">
        <v>27</v>
      </c>
      <c r="N95" s="18">
        <v>48</v>
      </c>
      <c r="O95" s="19">
        <v>44265</v>
      </c>
      <c r="P95" s="17" t="s">
        <v>26</v>
      </c>
    </row>
    <row r="96" spans="13:16" ht="30" x14ac:dyDescent="0.25">
      <c r="M96" s="17" t="s">
        <v>27</v>
      </c>
      <c r="N96" s="18">
        <v>48</v>
      </c>
      <c r="O96" s="19">
        <v>44265</v>
      </c>
      <c r="P96" s="17" t="s">
        <v>26</v>
      </c>
    </row>
    <row r="97" spans="13:16" ht="30" x14ac:dyDescent="0.25">
      <c r="M97" s="17" t="s">
        <v>27</v>
      </c>
      <c r="N97" s="18">
        <v>48</v>
      </c>
      <c r="O97" s="19">
        <v>44265</v>
      </c>
      <c r="P97" s="17" t="s">
        <v>26</v>
      </c>
    </row>
    <row r="98" spans="13:16" ht="30" x14ac:dyDescent="0.25">
      <c r="M98" s="17" t="s">
        <v>27</v>
      </c>
      <c r="N98" s="18">
        <v>48</v>
      </c>
      <c r="O98" s="19">
        <v>44265</v>
      </c>
      <c r="P98" s="17" t="s">
        <v>26</v>
      </c>
    </row>
    <row r="99" spans="13:16" ht="30" x14ac:dyDescent="0.25">
      <c r="M99" s="17" t="s">
        <v>27</v>
      </c>
      <c r="N99" s="18">
        <v>48</v>
      </c>
      <c r="O99" s="19">
        <v>44265</v>
      </c>
      <c r="P99" s="17" t="s">
        <v>26</v>
      </c>
    </row>
    <row r="100" spans="13:16" ht="30" x14ac:dyDescent="0.25">
      <c r="M100" s="17" t="s">
        <v>27</v>
      </c>
      <c r="N100" s="18">
        <v>48</v>
      </c>
      <c r="O100" s="19">
        <v>44265</v>
      </c>
      <c r="P100" s="17" t="s">
        <v>26</v>
      </c>
    </row>
    <row r="101" spans="13:16" ht="30" x14ac:dyDescent="0.25">
      <c r="M101" s="17" t="s">
        <v>27</v>
      </c>
      <c r="N101" s="18">
        <v>48</v>
      </c>
      <c r="O101" s="19">
        <v>44265</v>
      </c>
      <c r="P101" s="17" t="s">
        <v>26</v>
      </c>
    </row>
    <row r="102" spans="13:16" ht="45" x14ac:dyDescent="0.25">
      <c r="M102" s="17" t="s">
        <v>25</v>
      </c>
      <c r="N102" s="18">
        <v>72</v>
      </c>
      <c r="O102" s="19">
        <v>44265</v>
      </c>
      <c r="P102" s="17" t="s">
        <v>26</v>
      </c>
    </row>
    <row r="103" spans="13:16" ht="30" x14ac:dyDescent="0.25">
      <c r="M103" s="17" t="s">
        <v>27</v>
      </c>
      <c r="N103" s="18">
        <v>48</v>
      </c>
      <c r="O103" s="19">
        <v>44265</v>
      </c>
      <c r="P103" s="17" t="s">
        <v>26</v>
      </c>
    </row>
    <row r="104" spans="13:16" ht="30" x14ac:dyDescent="0.25">
      <c r="M104" s="17" t="s">
        <v>27</v>
      </c>
      <c r="N104" s="18">
        <v>48</v>
      </c>
      <c r="O104" s="19">
        <v>44265</v>
      </c>
      <c r="P104" s="17" t="s">
        <v>26</v>
      </c>
    </row>
    <row r="105" spans="13:16" ht="30" x14ac:dyDescent="0.25">
      <c r="M105" s="17" t="s">
        <v>27</v>
      </c>
      <c r="N105" s="18">
        <v>48</v>
      </c>
      <c r="O105" s="19">
        <v>44265</v>
      </c>
      <c r="P105" s="17" t="s">
        <v>26</v>
      </c>
    </row>
    <row r="106" spans="13:16" ht="30" x14ac:dyDescent="0.25">
      <c r="M106" s="17" t="s">
        <v>27</v>
      </c>
      <c r="N106" s="18">
        <v>48</v>
      </c>
      <c r="O106" s="19">
        <v>44265</v>
      </c>
      <c r="P106" s="17" t="s">
        <v>26</v>
      </c>
    </row>
    <row r="107" spans="13:16" ht="45" x14ac:dyDescent="0.25">
      <c r="M107" s="17" t="s">
        <v>25</v>
      </c>
      <c r="N107" s="18">
        <v>48</v>
      </c>
      <c r="O107" s="19">
        <v>44265</v>
      </c>
      <c r="P107" s="17" t="s">
        <v>26</v>
      </c>
    </row>
    <row r="108" spans="13:16" ht="45" x14ac:dyDescent="0.25">
      <c r="M108" s="17" t="s">
        <v>25</v>
      </c>
      <c r="N108" s="18">
        <v>72</v>
      </c>
      <c r="O108" s="19">
        <v>44265</v>
      </c>
      <c r="P108" s="17" t="s">
        <v>26</v>
      </c>
    </row>
    <row r="109" spans="13:16" ht="30" x14ac:dyDescent="0.25">
      <c r="M109" s="17" t="s">
        <v>27</v>
      </c>
      <c r="N109" s="18">
        <v>48</v>
      </c>
      <c r="O109" s="19">
        <v>44265</v>
      </c>
      <c r="P109" s="17" t="s">
        <v>26</v>
      </c>
    </row>
    <row r="110" spans="13:16" ht="30" x14ac:dyDescent="0.25">
      <c r="M110" s="17" t="s">
        <v>27</v>
      </c>
      <c r="N110" s="18">
        <v>48</v>
      </c>
      <c r="O110" s="19">
        <v>44265</v>
      </c>
      <c r="P110" s="17" t="s">
        <v>26</v>
      </c>
    </row>
    <row r="111" spans="13:16" ht="30" x14ac:dyDescent="0.25">
      <c r="M111" s="17" t="s">
        <v>27</v>
      </c>
      <c r="N111" s="18">
        <v>48</v>
      </c>
      <c r="O111" s="19">
        <v>44265</v>
      </c>
      <c r="P111" s="17" t="s">
        <v>26</v>
      </c>
    </row>
    <row r="112" spans="13:16" ht="30" x14ac:dyDescent="0.25">
      <c r="M112" s="17" t="s">
        <v>27</v>
      </c>
      <c r="N112" s="18">
        <v>48</v>
      </c>
      <c r="O112" s="19">
        <v>44265</v>
      </c>
      <c r="P112" s="17" t="s">
        <v>26</v>
      </c>
    </row>
    <row r="113" spans="13:16" ht="45" x14ac:dyDescent="0.25">
      <c r="M113" s="17" t="s">
        <v>25</v>
      </c>
      <c r="N113" s="18">
        <v>72</v>
      </c>
      <c r="O113" s="19">
        <v>44265</v>
      </c>
      <c r="P113" s="17" t="s">
        <v>26</v>
      </c>
    </row>
    <row r="114" spans="13:16" ht="30" x14ac:dyDescent="0.25">
      <c r="M114" s="17" t="s">
        <v>27</v>
      </c>
      <c r="N114" s="18">
        <v>48</v>
      </c>
      <c r="O114" s="19">
        <v>44265</v>
      </c>
      <c r="P114" s="17" t="s">
        <v>26</v>
      </c>
    </row>
    <row r="115" spans="13:16" ht="30" x14ac:dyDescent="0.25">
      <c r="M115" s="17" t="s">
        <v>27</v>
      </c>
      <c r="N115" s="18">
        <v>48</v>
      </c>
      <c r="O115" s="19">
        <v>44265</v>
      </c>
      <c r="P115" s="17" t="s">
        <v>26</v>
      </c>
    </row>
    <row r="116" spans="13:16" ht="30" x14ac:dyDescent="0.25">
      <c r="M116" s="17" t="s">
        <v>27</v>
      </c>
      <c r="N116" s="18">
        <v>48</v>
      </c>
      <c r="O116" s="19">
        <v>44265</v>
      </c>
      <c r="P116" s="17" t="s">
        <v>26</v>
      </c>
    </row>
    <row r="117" spans="13:16" ht="30" x14ac:dyDescent="0.25">
      <c r="M117" s="17" t="s">
        <v>27</v>
      </c>
      <c r="N117" s="18">
        <v>48</v>
      </c>
      <c r="O117" s="19">
        <v>44265</v>
      </c>
      <c r="P117" s="17" t="s">
        <v>26</v>
      </c>
    </row>
    <row r="118" spans="13:16" ht="30" x14ac:dyDescent="0.25">
      <c r="M118" s="17" t="s">
        <v>27</v>
      </c>
      <c r="N118" s="18">
        <v>48</v>
      </c>
      <c r="O118" s="19">
        <v>44265</v>
      </c>
      <c r="P118" s="17" t="s">
        <v>26</v>
      </c>
    </row>
    <row r="119" spans="13:16" ht="30" x14ac:dyDescent="0.25">
      <c r="M119" s="17" t="s">
        <v>27</v>
      </c>
      <c r="N119" s="18">
        <v>48</v>
      </c>
      <c r="O119" s="19">
        <v>44265</v>
      </c>
      <c r="P119" s="17" t="s">
        <v>26</v>
      </c>
    </row>
    <row r="120" spans="13:16" ht="30" x14ac:dyDescent="0.25">
      <c r="M120" s="17" t="s">
        <v>27</v>
      </c>
      <c r="N120" s="18">
        <v>48</v>
      </c>
      <c r="O120" s="19">
        <v>44265</v>
      </c>
      <c r="P120" s="17" t="s">
        <v>26</v>
      </c>
    </row>
    <row r="121" spans="13:16" ht="30" x14ac:dyDescent="0.25">
      <c r="M121" s="17" t="s">
        <v>27</v>
      </c>
      <c r="N121" s="18">
        <v>48</v>
      </c>
      <c r="O121" s="19">
        <v>44265</v>
      </c>
      <c r="P121" s="17" t="s">
        <v>26</v>
      </c>
    </row>
    <row r="122" spans="13:16" ht="30" x14ac:dyDescent="0.25">
      <c r="M122" s="17" t="s">
        <v>27</v>
      </c>
      <c r="N122" s="18">
        <v>48</v>
      </c>
      <c r="O122" s="19">
        <v>44265</v>
      </c>
      <c r="P122" s="17" t="s">
        <v>26</v>
      </c>
    </row>
    <row r="123" spans="13:16" ht="45" x14ac:dyDescent="0.25">
      <c r="M123" s="17" t="s">
        <v>25</v>
      </c>
      <c r="N123" s="18">
        <v>72</v>
      </c>
      <c r="O123" s="19">
        <v>44265</v>
      </c>
      <c r="P123" s="17" t="s">
        <v>26</v>
      </c>
    </row>
    <row r="124" spans="13:16" ht="45" x14ac:dyDescent="0.25">
      <c r="M124" s="17" t="s">
        <v>25</v>
      </c>
      <c r="N124" s="18">
        <v>72</v>
      </c>
      <c r="O124" s="19">
        <v>44265</v>
      </c>
      <c r="P124" s="17" t="s">
        <v>26</v>
      </c>
    </row>
    <row r="125" spans="13:16" ht="45" x14ac:dyDescent="0.25">
      <c r="M125" s="17" t="s">
        <v>25</v>
      </c>
      <c r="N125" s="18">
        <v>72</v>
      </c>
      <c r="O125" s="19">
        <v>44265</v>
      </c>
      <c r="P125" s="17" t="s">
        <v>26</v>
      </c>
    </row>
    <row r="126" spans="13:16" ht="45" x14ac:dyDescent="0.25">
      <c r="M126" s="17" t="s">
        <v>25</v>
      </c>
      <c r="N126" s="18">
        <v>72</v>
      </c>
      <c r="O126" s="19">
        <v>44265</v>
      </c>
      <c r="P126" s="17" t="s">
        <v>26</v>
      </c>
    </row>
    <row r="127" spans="13:16" ht="45" x14ac:dyDescent="0.25">
      <c r="M127" s="17" t="s">
        <v>25</v>
      </c>
      <c r="N127" s="18">
        <v>72</v>
      </c>
      <c r="O127" s="19">
        <v>44265</v>
      </c>
      <c r="P127" s="17" t="s">
        <v>26</v>
      </c>
    </row>
    <row r="128" spans="13:16" ht="45" x14ac:dyDescent="0.25">
      <c r="M128" s="17" t="s">
        <v>25</v>
      </c>
      <c r="N128" s="18">
        <v>72</v>
      </c>
      <c r="O128" s="19">
        <v>44265</v>
      </c>
      <c r="P128" s="17" t="s">
        <v>26</v>
      </c>
    </row>
    <row r="129" spans="13:16" ht="45" x14ac:dyDescent="0.25">
      <c r="M129" s="17" t="s">
        <v>25</v>
      </c>
      <c r="N129" s="18">
        <v>72</v>
      </c>
      <c r="O129" s="19">
        <v>44265</v>
      </c>
      <c r="P129" s="17" t="s">
        <v>26</v>
      </c>
    </row>
    <row r="130" spans="13:16" ht="45" x14ac:dyDescent="0.25">
      <c r="M130" s="17" t="s">
        <v>25</v>
      </c>
      <c r="N130" s="18">
        <v>72</v>
      </c>
      <c r="O130" s="19">
        <v>44265</v>
      </c>
      <c r="P130" s="17" t="s">
        <v>26</v>
      </c>
    </row>
    <row r="131" spans="13:16" ht="45" x14ac:dyDescent="0.25">
      <c r="M131" s="17" t="s">
        <v>25</v>
      </c>
      <c r="N131" s="18">
        <v>72</v>
      </c>
      <c r="O131" s="19">
        <v>44265</v>
      </c>
      <c r="P131" s="17" t="s">
        <v>26</v>
      </c>
    </row>
    <row r="132" spans="13:16" ht="45" x14ac:dyDescent="0.25">
      <c r="M132" s="17" t="s">
        <v>25</v>
      </c>
      <c r="N132" s="18">
        <v>72</v>
      </c>
      <c r="O132" s="19">
        <v>44265</v>
      </c>
      <c r="P132" s="17" t="s">
        <v>26</v>
      </c>
    </row>
    <row r="133" spans="13:16" ht="45" x14ac:dyDescent="0.25">
      <c r="M133" s="17" t="s">
        <v>25</v>
      </c>
      <c r="N133" s="18">
        <v>72</v>
      </c>
      <c r="O133" s="19">
        <v>44265</v>
      </c>
      <c r="P133" s="17" t="s">
        <v>26</v>
      </c>
    </row>
    <row r="134" spans="13:16" ht="45" x14ac:dyDescent="0.25">
      <c r="M134" s="17" t="s">
        <v>25</v>
      </c>
      <c r="N134" s="18">
        <v>72</v>
      </c>
      <c r="O134" s="19">
        <v>44265</v>
      </c>
      <c r="P134" s="17" t="s">
        <v>26</v>
      </c>
    </row>
    <row r="135" spans="13:16" ht="45" x14ac:dyDescent="0.25">
      <c r="M135" s="17" t="s">
        <v>25</v>
      </c>
      <c r="N135" s="18">
        <v>72</v>
      </c>
      <c r="O135" s="19">
        <v>44265</v>
      </c>
      <c r="P135" s="17" t="s">
        <v>26</v>
      </c>
    </row>
    <row r="136" spans="13:16" ht="45" x14ac:dyDescent="0.25">
      <c r="M136" s="17" t="s">
        <v>25</v>
      </c>
      <c r="N136" s="18">
        <v>72</v>
      </c>
      <c r="O136" s="19">
        <v>44265</v>
      </c>
      <c r="P136" s="17" t="s">
        <v>26</v>
      </c>
    </row>
    <row r="137" spans="13:16" ht="45" x14ac:dyDescent="0.25">
      <c r="M137" s="17" t="s">
        <v>25</v>
      </c>
      <c r="N137" s="18">
        <v>72</v>
      </c>
      <c r="O137" s="19">
        <v>44265</v>
      </c>
      <c r="P137" s="17" t="s">
        <v>26</v>
      </c>
    </row>
    <row r="138" spans="13:16" ht="45" x14ac:dyDescent="0.25">
      <c r="M138" s="17" t="s">
        <v>25</v>
      </c>
      <c r="N138" s="18">
        <v>72</v>
      </c>
      <c r="O138" s="19">
        <v>44265</v>
      </c>
      <c r="P138" s="17" t="s">
        <v>26</v>
      </c>
    </row>
    <row r="139" spans="13:16" ht="45" x14ac:dyDescent="0.25">
      <c r="M139" s="17" t="s">
        <v>25</v>
      </c>
      <c r="N139" s="18">
        <v>72</v>
      </c>
      <c r="O139" s="19">
        <v>44265</v>
      </c>
      <c r="P139" s="17" t="s">
        <v>26</v>
      </c>
    </row>
    <row r="140" spans="13:16" ht="45" x14ac:dyDescent="0.25">
      <c r="M140" s="17" t="s">
        <v>25</v>
      </c>
      <c r="N140" s="18">
        <v>72</v>
      </c>
      <c r="O140" s="19">
        <v>44265</v>
      </c>
      <c r="P140" s="17" t="s">
        <v>26</v>
      </c>
    </row>
    <row r="141" spans="13:16" ht="45" x14ac:dyDescent="0.25">
      <c r="M141" s="17" t="s">
        <v>25</v>
      </c>
      <c r="N141" s="18">
        <v>72</v>
      </c>
      <c r="O141" s="19">
        <v>44265</v>
      </c>
      <c r="P141" s="17" t="s">
        <v>26</v>
      </c>
    </row>
    <row r="142" spans="13:16" ht="45" x14ac:dyDescent="0.25">
      <c r="M142" s="17" t="s">
        <v>25</v>
      </c>
      <c r="N142" s="18">
        <v>72</v>
      </c>
      <c r="O142" s="19">
        <v>44265</v>
      </c>
      <c r="P142" s="17" t="s">
        <v>26</v>
      </c>
    </row>
    <row r="143" spans="13:16" ht="45" x14ac:dyDescent="0.25">
      <c r="M143" s="17" t="s">
        <v>25</v>
      </c>
      <c r="N143" s="18">
        <v>72</v>
      </c>
      <c r="O143" s="19">
        <v>44265</v>
      </c>
      <c r="P143" s="17" t="s">
        <v>26</v>
      </c>
    </row>
    <row r="144" spans="13:16" ht="45" x14ac:dyDescent="0.25">
      <c r="M144" s="17" t="s">
        <v>25</v>
      </c>
      <c r="N144" s="18">
        <v>72</v>
      </c>
      <c r="O144" s="19">
        <v>44265</v>
      </c>
      <c r="P144" s="17" t="s">
        <v>26</v>
      </c>
    </row>
    <row r="145" spans="13:16" ht="45" x14ac:dyDescent="0.25">
      <c r="M145" s="17" t="s">
        <v>25</v>
      </c>
      <c r="N145" s="18">
        <v>72</v>
      </c>
      <c r="O145" s="19">
        <v>44265</v>
      </c>
      <c r="P145" s="17" t="s">
        <v>26</v>
      </c>
    </row>
    <row r="146" spans="13:16" ht="45" x14ac:dyDescent="0.25">
      <c r="M146" s="17" t="s">
        <v>25</v>
      </c>
      <c r="N146" s="18">
        <v>72</v>
      </c>
      <c r="O146" s="19">
        <v>44265</v>
      </c>
      <c r="P146" s="17" t="s">
        <v>26</v>
      </c>
    </row>
    <row r="147" spans="13:16" ht="45" x14ac:dyDescent="0.25">
      <c r="M147" s="17" t="s">
        <v>25</v>
      </c>
      <c r="N147" s="18">
        <v>72</v>
      </c>
      <c r="O147" s="19">
        <v>44265</v>
      </c>
      <c r="P147" s="17" t="s">
        <v>26</v>
      </c>
    </row>
    <row r="148" spans="13:16" ht="45" x14ac:dyDescent="0.25">
      <c r="M148" s="17" t="s">
        <v>25</v>
      </c>
      <c r="N148" s="18">
        <v>72</v>
      </c>
      <c r="O148" s="19">
        <v>44265</v>
      </c>
      <c r="P148" s="17" t="s">
        <v>26</v>
      </c>
    </row>
    <row r="149" spans="13:16" ht="45" x14ac:dyDescent="0.25">
      <c r="M149" s="17" t="s">
        <v>25</v>
      </c>
      <c r="N149" s="18">
        <v>72</v>
      </c>
      <c r="O149" s="19">
        <v>44265</v>
      </c>
      <c r="P149" s="17" t="s">
        <v>26</v>
      </c>
    </row>
    <row r="150" spans="13:16" ht="45" x14ac:dyDescent="0.25">
      <c r="M150" s="17" t="s">
        <v>25</v>
      </c>
      <c r="N150" s="18">
        <v>72</v>
      </c>
      <c r="O150" s="19">
        <v>44265</v>
      </c>
      <c r="P150" s="17" t="s">
        <v>26</v>
      </c>
    </row>
    <row r="151" spans="13:16" ht="45" x14ac:dyDescent="0.25">
      <c r="M151" s="17" t="s">
        <v>25</v>
      </c>
      <c r="N151" s="18">
        <v>72</v>
      </c>
      <c r="O151" s="19">
        <v>44265</v>
      </c>
      <c r="P151" s="17" t="s">
        <v>26</v>
      </c>
    </row>
    <row r="152" spans="13:16" ht="45" x14ac:dyDescent="0.25">
      <c r="M152" s="17" t="s">
        <v>25</v>
      </c>
      <c r="N152" s="18">
        <v>72</v>
      </c>
      <c r="O152" s="19">
        <v>44265</v>
      </c>
      <c r="P152" s="17" t="s">
        <v>26</v>
      </c>
    </row>
    <row r="153" spans="13:16" ht="45" x14ac:dyDescent="0.25">
      <c r="M153" s="17" t="s">
        <v>25</v>
      </c>
      <c r="N153" s="18">
        <v>72</v>
      </c>
      <c r="O153" s="19">
        <v>44265</v>
      </c>
      <c r="P153" s="17" t="s">
        <v>26</v>
      </c>
    </row>
    <row r="154" spans="13:16" ht="45" x14ac:dyDescent="0.25">
      <c r="M154" s="17" t="s">
        <v>25</v>
      </c>
      <c r="N154" s="18">
        <v>72</v>
      </c>
      <c r="O154" s="19">
        <v>44265</v>
      </c>
      <c r="P154" s="17" t="s">
        <v>26</v>
      </c>
    </row>
    <row r="155" spans="13:16" ht="45" x14ac:dyDescent="0.25">
      <c r="M155" s="17" t="s">
        <v>25</v>
      </c>
      <c r="N155" s="18">
        <v>72</v>
      </c>
      <c r="O155" s="19">
        <v>44265</v>
      </c>
      <c r="P155" s="17" t="s">
        <v>26</v>
      </c>
    </row>
    <row r="156" spans="13:16" ht="45" x14ac:dyDescent="0.25">
      <c r="M156" s="17" t="s">
        <v>25</v>
      </c>
      <c r="N156" s="18">
        <v>72</v>
      </c>
      <c r="O156" s="19">
        <v>44265</v>
      </c>
      <c r="P156" s="17" t="s">
        <v>26</v>
      </c>
    </row>
    <row r="157" spans="13:16" ht="45" x14ac:dyDescent="0.25">
      <c r="M157" s="17" t="s">
        <v>25</v>
      </c>
      <c r="N157" s="18">
        <v>72</v>
      </c>
      <c r="O157" s="19">
        <v>44265</v>
      </c>
      <c r="P157" s="17" t="s">
        <v>26</v>
      </c>
    </row>
    <row r="158" spans="13:16" ht="45" x14ac:dyDescent="0.25">
      <c r="M158" s="17" t="s">
        <v>25</v>
      </c>
      <c r="N158" s="18">
        <v>72</v>
      </c>
      <c r="O158" s="19">
        <v>44265</v>
      </c>
      <c r="P158" s="17" t="s">
        <v>26</v>
      </c>
    </row>
    <row r="159" spans="13:16" ht="45" x14ac:dyDescent="0.25">
      <c r="M159" s="17" t="s">
        <v>25</v>
      </c>
      <c r="N159" s="18">
        <v>72</v>
      </c>
      <c r="O159" s="19">
        <v>44265</v>
      </c>
      <c r="P159" s="17" t="s">
        <v>26</v>
      </c>
    </row>
    <row r="160" spans="13:16" ht="45" x14ac:dyDescent="0.25">
      <c r="M160" s="17" t="s">
        <v>25</v>
      </c>
      <c r="N160" s="18">
        <v>72</v>
      </c>
      <c r="O160" s="19">
        <v>44265</v>
      </c>
      <c r="P160" s="17" t="s">
        <v>26</v>
      </c>
    </row>
    <row r="161" spans="13:16" ht="45" x14ac:dyDescent="0.25">
      <c r="M161" s="17" t="s">
        <v>25</v>
      </c>
      <c r="N161" s="18">
        <v>72</v>
      </c>
      <c r="O161" s="19">
        <v>44265</v>
      </c>
      <c r="P161" s="17" t="s">
        <v>26</v>
      </c>
    </row>
    <row r="162" spans="13:16" ht="45" x14ac:dyDescent="0.25">
      <c r="M162" s="17" t="s">
        <v>25</v>
      </c>
      <c r="N162" s="18">
        <v>72</v>
      </c>
      <c r="O162" s="19">
        <v>44265</v>
      </c>
      <c r="P162" s="17" t="s">
        <v>26</v>
      </c>
    </row>
    <row r="163" spans="13:16" ht="45" x14ac:dyDescent="0.25">
      <c r="M163" s="17" t="s">
        <v>25</v>
      </c>
      <c r="N163" s="18">
        <v>72</v>
      </c>
      <c r="O163" s="19">
        <v>44265</v>
      </c>
      <c r="P163" s="17" t="s">
        <v>26</v>
      </c>
    </row>
    <row r="164" spans="13:16" ht="45" x14ac:dyDescent="0.25">
      <c r="M164" s="17" t="s">
        <v>25</v>
      </c>
      <c r="N164" s="18">
        <v>72</v>
      </c>
      <c r="O164" s="19">
        <v>44265</v>
      </c>
      <c r="P164" s="17" t="s">
        <v>26</v>
      </c>
    </row>
    <row r="165" spans="13:16" ht="45" x14ac:dyDescent="0.25">
      <c r="M165" s="17" t="s">
        <v>25</v>
      </c>
      <c r="N165" s="18">
        <v>72</v>
      </c>
      <c r="O165" s="19">
        <v>44265</v>
      </c>
      <c r="P165" s="17" t="s">
        <v>26</v>
      </c>
    </row>
    <row r="166" spans="13:16" ht="45" x14ac:dyDescent="0.25">
      <c r="M166" s="17" t="s">
        <v>25</v>
      </c>
      <c r="N166" s="18">
        <v>72</v>
      </c>
      <c r="O166" s="19">
        <v>44265</v>
      </c>
      <c r="P166" s="17" t="s">
        <v>26</v>
      </c>
    </row>
    <row r="167" spans="13:16" ht="45" x14ac:dyDescent="0.25">
      <c r="M167" s="17" t="s">
        <v>25</v>
      </c>
      <c r="N167" s="18">
        <v>72</v>
      </c>
      <c r="O167" s="19">
        <v>44265</v>
      </c>
      <c r="P167" s="17" t="s">
        <v>26</v>
      </c>
    </row>
    <row r="168" spans="13:16" ht="45" x14ac:dyDescent="0.25">
      <c r="M168" s="17" t="s">
        <v>25</v>
      </c>
      <c r="N168" s="18">
        <v>72</v>
      </c>
      <c r="O168" s="19">
        <v>44265</v>
      </c>
      <c r="P168" s="17" t="s">
        <v>26</v>
      </c>
    </row>
    <row r="169" spans="13:16" ht="45" x14ac:dyDescent="0.25">
      <c r="M169" s="17" t="s">
        <v>25</v>
      </c>
      <c r="N169" s="18">
        <v>72</v>
      </c>
      <c r="O169" s="19">
        <v>44265</v>
      </c>
      <c r="P169" s="17" t="s">
        <v>26</v>
      </c>
    </row>
    <row r="170" spans="13:16" ht="45" x14ac:dyDescent="0.25">
      <c r="M170" s="17" t="s">
        <v>25</v>
      </c>
      <c r="N170" s="18">
        <v>72</v>
      </c>
      <c r="O170" s="19">
        <v>44265</v>
      </c>
      <c r="P170" s="17" t="s">
        <v>26</v>
      </c>
    </row>
    <row r="171" spans="13:16" ht="45" x14ac:dyDescent="0.25">
      <c r="M171" s="17" t="s">
        <v>25</v>
      </c>
      <c r="N171" s="18">
        <v>72</v>
      </c>
      <c r="O171" s="19">
        <v>44265</v>
      </c>
      <c r="P171" s="17" t="s">
        <v>26</v>
      </c>
    </row>
    <row r="172" spans="13:16" ht="45" x14ac:dyDescent="0.25">
      <c r="M172" s="17" t="s">
        <v>25</v>
      </c>
      <c r="N172" s="18">
        <v>72</v>
      </c>
      <c r="O172" s="19">
        <v>44265</v>
      </c>
      <c r="P172" s="17" t="s">
        <v>26</v>
      </c>
    </row>
    <row r="173" spans="13:16" ht="45" x14ac:dyDescent="0.25">
      <c r="M173" s="17" t="s">
        <v>25</v>
      </c>
      <c r="N173" s="18">
        <v>72</v>
      </c>
      <c r="O173" s="19">
        <v>44265</v>
      </c>
      <c r="P173" s="17" t="s">
        <v>26</v>
      </c>
    </row>
    <row r="174" spans="13:16" ht="45" x14ac:dyDescent="0.25">
      <c r="M174" s="17" t="s">
        <v>25</v>
      </c>
      <c r="N174" s="18">
        <v>72</v>
      </c>
      <c r="O174" s="19">
        <v>44265</v>
      </c>
      <c r="P174" s="17" t="s">
        <v>26</v>
      </c>
    </row>
    <row r="175" spans="13:16" ht="45" x14ac:dyDescent="0.25">
      <c r="M175" s="17" t="s">
        <v>25</v>
      </c>
      <c r="N175" s="18">
        <v>72</v>
      </c>
      <c r="O175" s="19">
        <v>44265</v>
      </c>
      <c r="P175" s="17" t="s">
        <v>26</v>
      </c>
    </row>
    <row r="176" spans="13:16" ht="45" x14ac:dyDescent="0.25">
      <c r="M176" s="17" t="s">
        <v>25</v>
      </c>
      <c r="N176" s="18">
        <v>72</v>
      </c>
      <c r="O176" s="19">
        <v>44265</v>
      </c>
      <c r="P176" s="17" t="s">
        <v>26</v>
      </c>
    </row>
    <row r="177" spans="13:16" ht="45" x14ac:dyDescent="0.25">
      <c r="M177" s="17" t="s">
        <v>25</v>
      </c>
      <c r="N177" s="18">
        <v>72</v>
      </c>
      <c r="O177" s="19">
        <v>44265</v>
      </c>
      <c r="P177" s="17" t="s">
        <v>26</v>
      </c>
    </row>
    <row r="178" spans="13:16" ht="45" x14ac:dyDescent="0.25">
      <c r="M178" s="17" t="s">
        <v>25</v>
      </c>
      <c r="N178" s="18">
        <v>72</v>
      </c>
      <c r="O178" s="19">
        <v>44265</v>
      </c>
      <c r="P178" s="17" t="s">
        <v>26</v>
      </c>
    </row>
    <row r="179" spans="13:16" ht="45" x14ac:dyDescent="0.25">
      <c r="M179" s="17" t="s">
        <v>25</v>
      </c>
      <c r="N179" s="18">
        <v>72</v>
      </c>
      <c r="O179" s="19">
        <v>44265</v>
      </c>
      <c r="P179" s="17" t="s">
        <v>26</v>
      </c>
    </row>
    <row r="180" spans="13:16" ht="45" x14ac:dyDescent="0.25">
      <c r="M180" s="17" t="s">
        <v>25</v>
      </c>
      <c r="N180" s="18">
        <v>72</v>
      </c>
      <c r="O180" s="19">
        <v>44265</v>
      </c>
      <c r="P180" s="17" t="s">
        <v>26</v>
      </c>
    </row>
    <row r="181" spans="13:16" ht="45" x14ac:dyDescent="0.25">
      <c r="M181" s="17" t="s">
        <v>25</v>
      </c>
      <c r="N181" s="18">
        <v>72</v>
      </c>
      <c r="O181" s="19">
        <v>44265</v>
      </c>
      <c r="P181" s="17" t="s">
        <v>26</v>
      </c>
    </row>
    <row r="182" spans="13:16" ht="45" x14ac:dyDescent="0.25">
      <c r="M182" s="17" t="s">
        <v>25</v>
      </c>
      <c r="N182" s="18">
        <v>72</v>
      </c>
      <c r="O182" s="19">
        <v>44265</v>
      </c>
      <c r="P182" s="17" t="s">
        <v>26</v>
      </c>
    </row>
    <row r="183" spans="13:16" ht="45" x14ac:dyDescent="0.25">
      <c r="M183" s="17" t="s">
        <v>25</v>
      </c>
      <c r="N183" s="18">
        <v>72</v>
      </c>
      <c r="O183" s="19">
        <v>44265</v>
      </c>
      <c r="P183" s="17" t="s">
        <v>26</v>
      </c>
    </row>
    <row r="184" spans="13:16" ht="45" x14ac:dyDescent="0.25">
      <c r="M184" s="17" t="s">
        <v>25</v>
      </c>
      <c r="N184" s="18">
        <v>72</v>
      </c>
      <c r="O184" s="19">
        <v>44265</v>
      </c>
      <c r="P184" s="17" t="s">
        <v>26</v>
      </c>
    </row>
    <row r="185" spans="13:16" ht="45" x14ac:dyDescent="0.25">
      <c r="M185" s="17" t="s">
        <v>25</v>
      </c>
      <c r="N185" s="18">
        <v>72</v>
      </c>
      <c r="O185" s="19">
        <v>44265</v>
      </c>
      <c r="P185" s="17" t="s">
        <v>26</v>
      </c>
    </row>
    <row r="186" spans="13:16" ht="45" x14ac:dyDescent="0.25">
      <c r="M186" s="17" t="s">
        <v>25</v>
      </c>
      <c r="N186" s="18">
        <v>72</v>
      </c>
      <c r="O186" s="19">
        <v>44265</v>
      </c>
      <c r="P186" s="17" t="s">
        <v>26</v>
      </c>
    </row>
    <row r="187" spans="13:16" ht="45" x14ac:dyDescent="0.25">
      <c r="M187" s="17" t="s">
        <v>25</v>
      </c>
      <c r="N187" s="18">
        <v>72</v>
      </c>
      <c r="O187" s="19">
        <v>44265</v>
      </c>
      <c r="P187" s="17" t="s">
        <v>26</v>
      </c>
    </row>
    <row r="188" spans="13:16" ht="45" x14ac:dyDescent="0.25">
      <c r="M188" s="17" t="s">
        <v>25</v>
      </c>
      <c r="N188" s="18">
        <v>72</v>
      </c>
      <c r="O188" s="19">
        <v>44265</v>
      </c>
      <c r="P188" s="17" t="s">
        <v>26</v>
      </c>
    </row>
    <row r="189" spans="13:16" ht="45" x14ac:dyDescent="0.25">
      <c r="M189" s="17" t="s">
        <v>25</v>
      </c>
      <c r="N189" s="18">
        <v>72</v>
      </c>
      <c r="O189" s="19">
        <v>44265</v>
      </c>
      <c r="P189" s="17" t="s">
        <v>26</v>
      </c>
    </row>
    <row r="190" spans="13:16" ht="45" x14ac:dyDescent="0.25">
      <c r="M190" s="17" t="s">
        <v>25</v>
      </c>
      <c r="N190" s="18">
        <v>72</v>
      </c>
      <c r="O190" s="19">
        <v>44265</v>
      </c>
      <c r="P190" s="17" t="s">
        <v>26</v>
      </c>
    </row>
    <row r="191" spans="13:16" ht="45" x14ac:dyDescent="0.25">
      <c r="M191" s="17" t="s">
        <v>25</v>
      </c>
      <c r="N191" s="18">
        <v>72</v>
      </c>
      <c r="O191" s="19">
        <v>44265</v>
      </c>
      <c r="P191" s="17" t="s">
        <v>26</v>
      </c>
    </row>
    <row r="192" spans="13:16" ht="45" x14ac:dyDescent="0.25">
      <c r="M192" s="17" t="s">
        <v>25</v>
      </c>
      <c r="N192" s="18">
        <v>72</v>
      </c>
      <c r="O192" s="19">
        <v>44265</v>
      </c>
      <c r="P192" s="17" t="s">
        <v>26</v>
      </c>
    </row>
    <row r="193" spans="13:16" ht="45" x14ac:dyDescent="0.25">
      <c r="M193" s="17" t="s">
        <v>25</v>
      </c>
      <c r="N193" s="18">
        <v>72</v>
      </c>
      <c r="O193" s="19">
        <v>44265</v>
      </c>
      <c r="P193" s="17" t="s">
        <v>26</v>
      </c>
    </row>
    <row r="194" spans="13:16" ht="45" x14ac:dyDescent="0.25">
      <c r="M194" s="17" t="s">
        <v>25</v>
      </c>
      <c r="N194" s="18">
        <v>72</v>
      </c>
      <c r="O194" s="19">
        <v>44265</v>
      </c>
      <c r="P194" s="17" t="s">
        <v>26</v>
      </c>
    </row>
    <row r="195" spans="13:16" ht="45" x14ac:dyDescent="0.25">
      <c r="M195" s="17" t="s">
        <v>25</v>
      </c>
      <c r="N195" s="18">
        <v>72</v>
      </c>
      <c r="O195" s="19">
        <v>44265</v>
      </c>
      <c r="P195" s="17" t="s">
        <v>26</v>
      </c>
    </row>
    <row r="196" spans="13:16" ht="45" x14ac:dyDescent="0.25">
      <c r="M196" s="17" t="s">
        <v>25</v>
      </c>
      <c r="N196" s="18">
        <v>72</v>
      </c>
      <c r="O196" s="19">
        <v>44265</v>
      </c>
      <c r="P196" s="17" t="s">
        <v>26</v>
      </c>
    </row>
    <row r="197" spans="13:16" ht="45" x14ac:dyDescent="0.25">
      <c r="M197" s="17" t="s">
        <v>25</v>
      </c>
      <c r="N197" s="18">
        <v>72</v>
      </c>
      <c r="O197" s="19">
        <v>44265</v>
      </c>
      <c r="P197" s="17" t="s">
        <v>26</v>
      </c>
    </row>
    <row r="198" spans="13:16" ht="45" x14ac:dyDescent="0.25">
      <c r="M198" s="17" t="s">
        <v>25</v>
      </c>
      <c r="N198" s="18">
        <v>72</v>
      </c>
      <c r="O198" s="19">
        <v>44265</v>
      </c>
      <c r="P198" s="17" t="s">
        <v>26</v>
      </c>
    </row>
    <row r="199" spans="13:16" ht="45" x14ac:dyDescent="0.25">
      <c r="M199" s="17" t="s">
        <v>25</v>
      </c>
      <c r="N199" s="18">
        <v>72</v>
      </c>
      <c r="O199" s="19">
        <v>44265</v>
      </c>
      <c r="P199" s="17" t="s">
        <v>26</v>
      </c>
    </row>
    <row r="200" spans="13:16" ht="45" x14ac:dyDescent="0.25">
      <c r="M200" s="17" t="s">
        <v>25</v>
      </c>
      <c r="N200" s="18">
        <v>72</v>
      </c>
      <c r="O200" s="19">
        <v>44265</v>
      </c>
      <c r="P200" s="17" t="s">
        <v>26</v>
      </c>
    </row>
    <row r="201" spans="13:16" ht="45" x14ac:dyDescent="0.25">
      <c r="M201" s="17" t="s">
        <v>25</v>
      </c>
      <c r="N201" s="18">
        <v>72</v>
      </c>
      <c r="O201" s="19">
        <v>44265</v>
      </c>
      <c r="P201" s="17" t="s">
        <v>26</v>
      </c>
    </row>
    <row r="202" spans="13:16" ht="45" x14ac:dyDescent="0.25">
      <c r="M202" s="17" t="s">
        <v>25</v>
      </c>
      <c r="N202" s="18">
        <v>72</v>
      </c>
      <c r="O202" s="19">
        <v>44265</v>
      </c>
      <c r="P202" s="17" t="s">
        <v>26</v>
      </c>
    </row>
    <row r="203" spans="13:16" ht="45" x14ac:dyDescent="0.25">
      <c r="M203" s="17" t="s">
        <v>25</v>
      </c>
      <c r="N203" s="18">
        <v>72</v>
      </c>
      <c r="O203" s="19">
        <v>44265</v>
      </c>
      <c r="P203" s="17" t="s">
        <v>26</v>
      </c>
    </row>
    <row r="204" spans="13:16" ht="45" x14ac:dyDescent="0.25">
      <c r="M204" s="17" t="s">
        <v>25</v>
      </c>
      <c r="N204" s="18">
        <v>72</v>
      </c>
      <c r="O204" s="19">
        <v>44265</v>
      </c>
      <c r="P204" s="17" t="s">
        <v>26</v>
      </c>
    </row>
    <row r="205" spans="13:16" ht="45" x14ac:dyDescent="0.25">
      <c r="M205" s="17" t="s">
        <v>25</v>
      </c>
      <c r="N205" s="18">
        <v>72</v>
      </c>
      <c r="O205" s="19">
        <v>44265</v>
      </c>
      <c r="P205" s="17" t="s">
        <v>26</v>
      </c>
    </row>
    <row r="206" spans="13:16" ht="45" x14ac:dyDescent="0.25">
      <c r="M206" s="17" t="s">
        <v>25</v>
      </c>
      <c r="N206" s="18">
        <v>72</v>
      </c>
      <c r="O206" s="19">
        <v>44265</v>
      </c>
      <c r="P206" s="17" t="s">
        <v>26</v>
      </c>
    </row>
    <row r="207" spans="13:16" ht="45" x14ac:dyDescent="0.25">
      <c r="M207" s="17" t="s">
        <v>25</v>
      </c>
      <c r="N207" s="18">
        <v>72</v>
      </c>
      <c r="O207" s="19">
        <v>44265</v>
      </c>
      <c r="P207" s="17" t="s">
        <v>26</v>
      </c>
    </row>
    <row r="208" spans="13:16" ht="45" x14ac:dyDescent="0.25">
      <c r="M208" s="17" t="s">
        <v>25</v>
      </c>
      <c r="N208" s="18">
        <v>72</v>
      </c>
      <c r="O208" s="19">
        <v>44265</v>
      </c>
      <c r="P208" s="17" t="s">
        <v>26</v>
      </c>
    </row>
    <row r="209" spans="13:16" ht="45" x14ac:dyDescent="0.25">
      <c r="M209" s="17" t="s">
        <v>25</v>
      </c>
      <c r="N209" s="18">
        <v>72</v>
      </c>
      <c r="O209" s="19">
        <v>44265</v>
      </c>
      <c r="P209" s="17" t="s">
        <v>26</v>
      </c>
    </row>
    <row r="210" spans="13:16" ht="45" x14ac:dyDescent="0.25">
      <c r="M210" s="17" t="s">
        <v>25</v>
      </c>
      <c r="N210" s="18">
        <v>72</v>
      </c>
      <c r="O210" s="19">
        <v>44265</v>
      </c>
      <c r="P210" s="17" t="s">
        <v>26</v>
      </c>
    </row>
    <row r="211" spans="13:16" ht="45" x14ac:dyDescent="0.25">
      <c r="M211" s="17" t="s">
        <v>25</v>
      </c>
      <c r="N211" s="18">
        <v>72</v>
      </c>
      <c r="O211" s="19">
        <v>44265</v>
      </c>
      <c r="P211" s="17" t="s">
        <v>26</v>
      </c>
    </row>
    <row r="212" spans="13:16" ht="45" x14ac:dyDescent="0.25">
      <c r="M212" s="17" t="s">
        <v>25</v>
      </c>
      <c r="N212" s="18">
        <v>72</v>
      </c>
      <c r="O212" s="19">
        <v>44265</v>
      </c>
      <c r="P212" s="17" t="s">
        <v>26</v>
      </c>
    </row>
    <row r="213" spans="13:16" ht="45" x14ac:dyDescent="0.25">
      <c r="M213" s="17" t="s">
        <v>25</v>
      </c>
      <c r="N213" s="18">
        <v>72</v>
      </c>
      <c r="O213" s="19">
        <v>44265</v>
      </c>
      <c r="P213" s="17" t="s">
        <v>26</v>
      </c>
    </row>
    <row r="214" spans="13:16" x14ac:dyDescent="0.25">
      <c r="N214">
        <f>SUM(N2:N213)</f>
        <v>12889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07CE-0EA4-460B-AF4D-EED73C25E86B}">
  <dimension ref="D1:O15"/>
  <sheetViews>
    <sheetView workbookViewId="0">
      <selection activeCell="D1" sqref="D1"/>
    </sheetView>
  </sheetViews>
  <sheetFormatPr defaultRowHeight="15" x14ac:dyDescent="0.25"/>
  <cols>
    <col min="15" max="15" width="10" bestFit="1" customWidth="1"/>
  </cols>
  <sheetData>
    <row r="1" spans="4:15" x14ac:dyDescent="0.25">
      <c r="D1">
        <f>0.8^10</f>
        <v>0.10737418240000011</v>
      </c>
      <c r="F1">
        <f>0.8*0.8*0.8*0.8*0.8*0.8*0.8*0.8*0.8*0.8</f>
        <v>0.10737418240000006</v>
      </c>
    </row>
    <row r="9" spans="4:15" x14ac:dyDescent="0.25">
      <c r="O9">
        <f>9*8*7*6*5*4*3</f>
        <v>181440</v>
      </c>
    </row>
    <row r="10" spans="4:15" x14ac:dyDescent="0.25">
      <c r="O10">
        <f>O9*7*6*5*4*3*2*1</f>
        <v>914457600</v>
      </c>
    </row>
    <row r="14" spans="4:15" x14ac:dyDescent="0.25">
      <c r="L14" t="s">
        <v>15</v>
      </c>
      <c r="M14">
        <v>10</v>
      </c>
    </row>
    <row r="15" spans="4:15" x14ac:dyDescent="0.25">
      <c r="L15" t="s">
        <v>16</v>
      </c>
      <c r="M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Hirsch</dc:creator>
  <cp:lastModifiedBy>Eric</cp:lastModifiedBy>
  <dcterms:created xsi:type="dcterms:W3CDTF">2021-02-14T23:02:25Z</dcterms:created>
  <dcterms:modified xsi:type="dcterms:W3CDTF">2021-04-03T21:01:43Z</dcterms:modified>
</cp:coreProperties>
</file>